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slicerCaches/slicerCache1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7.xml" ContentType="application/vnd.openxmlformats-officedocument.spreadsheetml.pivotTable+xml"/>
  <Override PartName="/xl/drawings/drawing3.xml" ContentType="application/vnd.openxmlformats-officedocument.drawing+xml"/>
  <Override PartName="/xl/charts/chart7.xml" ContentType="application/vnd.openxmlformats-officedocument.drawingml.chart+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drawings/drawing5.xml" ContentType="application/vnd.openxmlformats-officedocument.drawing+xml"/>
  <Override PartName="/xl/slicers/slicer1.xml" ContentType="application/vnd.ms-excel.slicer+xml"/>
  <Override PartName="/xl/charts/chart11.xml" ContentType="application/vnd.openxmlformats-officedocument.drawingml.chart+xml"/>
  <Override PartName="/xl/charts/style8.xml" ContentType="application/vnd.ms-office.chartstyle+xml"/>
  <Override PartName="/xl/charts/colors8.xml" ContentType="application/vnd.ms-office.chartcolorstyle+xml"/>
  <Override PartName="/xl/charts/chart12.xml" ContentType="application/vnd.openxmlformats-officedocument.drawingml.chart+xml"/>
  <Override PartName="/xl/charts/style9.xml" ContentType="application/vnd.ms-office.chartstyle+xml"/>
  <Override PartName="/xl/charts/colors9.xml" ContentType="application/vnd.ms-office.chartcolorstyle+xml"/>
  <Override PartName="/xl/charts/chart13.xml" ContentType="application/vnd.openxmlformats-officedocument.drawingml.chart+xml"/>
  <Override PartName="/xl/charts/style10.xml" ContentType="application/vnd.ms-office.chartstyle+xml"/>
  <Override PartName="/xl/charts/colors10.xml" ContentType="application/vnd.ms-office.chartcolorstyle+xml"/>
  <Override PartName="/xl/charts/chart14.xml" ContentType="application/vnd.openxmlformats-officedocument.drawingml.chart+xml"/>
  <Override PartName="/xl/charts/style11.xml" ContentType="application/vnd.ms-office.chartstyle+xml"/>
  <Override PartName="/xl/charts/colors11.xml" ContentType="application/vnd.ms-office.chartcolorsty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drawings/drawing6.xml" ContentType="application/vnd.openxmlformats-officedocument.drawing+xml"/>
  <Override PartName="/xl/slicers/slicer2.xml" ContentType="application/vnd.ms-excel.slicer+xml"/>
  <Override PartName="/xl/charts/chart15.xml" ContentType="application/vnd.openxmlformats-officedocument.drawingml.chart+xml"/>
  <Override PartName="/xl/charts/style12.xml" ContentType="application/vnd.ms-office.chartstyle+xml"/>
  <Override PartName="/xl/charts/colors12.xml" ContentType="application/vnd.ms-office.chartcolorstyle+xml"/>
  <Override PartName="/xl/charts/chart16.xml" ContentType="application/vnd.openxmlformats-officedocument.drawingml.chart+xml"/>
  <Override PartName="/xl/charts/style13.xml" ContentType="application/vnd.ms-office.chartstyle+xml"/>
  <Override PartName="/xl/charts/colors13.xml" ContentType="application/vnd.ms-office.chartcolorstyle+xml"/>
  <Override PartName="/xl/charts/chart17.xml" ContentType="application/vnd.openxmlformats-officedocument.drawingml.chart+xml"/>
  <Override PartName="/xl/charts/style14.xml" ContentType="application/vnd.ms-office.chartstyle+xml"/>
  <Override PartName="/xl/charts/colors14.xml" ContentType="application/vnd.ms-office.chartcolorstyle+xml"/>
  <Override PartName="/xl/charts/chart18.xml" ContentType="application/vnd.openxmlformats-officedocument.drawingml.chart+xml"/>
  <Override PartName="/xl/charts/style15.xml" ContentType="application/vnd.ms-office.chartstyle+xml"/>
  <Override PartName="/xl/charts/colors15.xml" ContentType="application/vnd.ms-office.chartcolorsty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drawings/drawing7.xml" ContentType="application/vnd.openxmlformats-officedocument.drawing+xml"/>
  <Override PartName="/xl/slicers/slicer3.xml" ContentType="application/vnd.ms-excel.slicer+xml"/>
  <Override PartName="/xl/charts/chart19.xml" ContentType="application/vnd.openxmlformats-officedocument.drawingml.chart+xml"/>
  <Override PartName="/xl/charts/style16.xml" ContentType="application/vnd.ms-office.chartstyle+xml"/>
  <Override PartName="/xl/charts/colors16.xml" ContentType="application/vnd.ms-office.chartcolorstyle+xml"/>
  <Override PartName="/xl/charts/chart20.xml" ContentType="application/vnd.openxmlformats-officedocument.drawingml.chart+xml"/>
  <Override PartName="/xl/charts/style17.xml" ContentType="application/vnd.ms-office.chartstyle+xml"/>
  <Override PartName="/xl/charts/colors17.xml" ContentType="application/vnd.ms-office.chartcolorstyle+xml"/>
  <Override PartName="/xl/charts/chart21.xml" ContentType="application/vnd.openxmlformats-officedocument.drawingml.chart+xml"/>
  <Override PartName="/xl/charts/style18.xml" ContentType="application/vnd.ms-office.chartstyle+xml"/>
  <Override PartName="/xl/charts/colors18.xml" ContentType="application/vnd.ms-office.chartcolorstyle+xml"/>
  <Override PartName="/xl/charts/chart22.xml" ContentType="application/vnd.openxmlformats-officedocument.drawingml.chart+xml"/>
  <Override PartName="/xl/charts/style19.xml" ContentType="application/vnd.ms-office.chartstyle+xml"/>
  <Override PartName="/xl/charts/colors19.xml" ContentType="application/vnd.ms-office.chartcolorsty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pivotTables/pivotTable38.xml" ContentType="application/vnd.openxmlformats-officedocument.spreadsheetml.pivotTable+xml"/>
  <Override PartName="/xl/pivotTables/pivotTable39.xml" ContentType="application/vnd.openxmlformats-officedocument.spreadsheetml.pivotTable+xml"/>
  <Override PartName="/xl/pivotTables/pivotTable40.xml" ContentType="application/vnd.openxmlformats-officedocument.spreadsheetml.pivotTable+xml"/>
  <Override PartName="/xl/pivotTables/pivotTable41.xml" ContentType="application/vnd.openxmlformats-officedocument.spreadsheetml.pivotTable+xml"/>
  <Override PartName="/xl/pivotTables/pivotTable42.xml" ContentType="application/vnd.openxmlformats-officedocument.spreadsheetml.pivotTable+xml"/>
  <Override PartName="/xl/drawings/drawing8.xml" ContentType="application/vnd.openxmlformats-officedocument.drawing+xml"/>
  <Override PartName="/xl/slicers/slicer4.xml" ContentType="application/vnd.ms-excel.slicer+xml"/>
  <Override PartName="/xl/charts/chart23.xml" ContentType="application/vnd.openxmlformats-officedocument.drawingml.chart+xml"/>
  <Override PartName="/xl/charts/style20.xml" ContentType="application/vnd.ms-office.chartstyle+xml"/>
  <Override PartName="/xl/charts/colors20.xml" ContentType="application/vnd.ms-office.chartcolorstyle+xml"/>
  <Override PartName="/xl/charts/chart24.xml" ContentType="application/vnd.openxmlformats-officedocument.drawingml.chart+xml"/>
  <Override PartName="/xl/charts/style21.xml" ContentType="application/vnd.ms-office.chartstyle+xml"/>
  <Override PartName="/xl/charts/colors21.xml" ContentType="application/vnd.ms-office.chartcolorstyle+xml"/>
  <Override PartName="/xl/charts/chart25.xml" ContentType="application/vnd.openxmlformats-officedocument.drawingml.chart+xml"/>
  <Override PartName="/xl/charts/style22.xml" ContentType="application/vnd.ms-office.chartstyle+xml"/>
  <Override PartName="/xl/charts/colors22.xml" ContentType="application/vnd.ms-office.chartcolorstyle+xml"/>
  <Override PartName="/xl/charts/chart26.xml" ContentType="application/vnd.openxmlformats-officedocument.drawingml.chart+xml"/>
  <Override PartName="/xl/charts/style23.xml" ContentType="application/vnd.ms-office.chartstyle+xml"/>
  <Override PartName="/xl/charts/colors23.xml" ContentType="application/vnd.ms-office.chartcolorstyle+xml"/>
  <Override PartName="/xl/pivotTables/pivotTable43.xml" ContentType="application/vnd.openxmlformats-officedocument.spreadsheetml.pivotTable+xml"/>
  <Override PartName="/xl/pivotTables/pivotTable44.xml" ContentType="application/vnd.openxmlformats-officedocument.spreadsheetml.pivotTable+xml"/>
  <Override PartName="/xl/pivotTables/pivotTable45.xml" ContentType="application/vnd.openxmlformats-officedocument.spreadsheetml.pivotTable+xml"/>
  <Override PartName="/xl/pivotTables/pivotTable46.xml" ContentType="application/vnd.openxmlformats-officedocument.spreadsheetml.pivotTable+xml"/>
  <Override PartName="/xl/pivotTables/pivotTable47.xml" ContentType="application/vnd.openxmlformats-officedocument.spreadsheetml.pivotTable+xml"/>
  <Override PartName="/xl/pivotTables/pivotTable48.xml" ContentType="application/vnd.openxmlformats-officedocument.spreadsheetml.pivotTable+xml"/>
  <Override PartName="/xl/pivotTables/pivotTable49.xml" ContentType="application/vnd.openxmlformats-officedocument.spreadsheetml.pivotTable+xml"/>
  <Override PartName="/xl/pivotTables/pivotTable50.xml" ContentType="application/vnd.openxmlformats-officedocument.spreadsheetml.pivotTable+xml"/>
  <Override PartName="/xl/drawings/drawing9.xml" ContentType="application/vnd.openxmlformats-officedocument.drawing+xml"/>
  <Override PartName="/xl/slicers/slicer5.xml" ContentType="application/vnd.ms-excel.slicer+xml"/>
  <Override PartName="/xl/charts/chart27.xml" ContentType="application/vnd.openxmlformats-officedocument.drawingml.chart+xml"/>
  <Override PartName="/xl/charts/style24.xml" ContentType="application/vnd.ms-office.chartstyle+xml"/>
  <Override PartName="/xl/charts/colors24.xml" ContentType="application/vnd.ms-office.chartcolorstyle+xml"/>
  <Override PartName="/xl/charts/chart28.xml" ContentType="application/vnd.openxmlformats-officedocument.drawingml.chart+xml"/>
  <Override PartName="/xl/charts/style25.xml" ContentType="application/vnd.ms-office.chartstyle+xml"/>
  <Override PartName="/xl/charts/colors25.xml" ContentType="application/vnd.ms-office.chartcolorstyle+xml"/>
  <Override PartName="/xl/charts/chart29.xml" ContentType="application/vnd.openxmlformats-officedocument.drawingml.chart+xml"/>
  <Override PartName="/xl/charts/style26.xml" ContentType="application/vnd.ms-office.chartstyle+xml"/>
  <Override PartName="/xl/charts/colors26.xml" ContentType="application/vnd.ms-office.chartcolorstyle+xml"/>
  <Override PartName="/xl/charts/chart30.xml" ContentType="application/vnd.openxmlformats-officedocument.drawingml.chart+xml"/>
  <Override PartName="/xl/charts/style27.xml" ContentType="application/vnd.ms-office.chartstyle+xml"/>
  <Override PartName="/xl/charts/colors27.xml" ContentType="application/vnd.ms-office.chartcolorstyle+xml"/>
  <Override PartName="/xl/pivotTables/pivotTable51.xml" ContentType="application/vnd.openxmlformats-officedocument.spreadsheetml.pivotTable+xml"/>
  <Override PartName="/xl/pivotTables/pivotTable52.xml" ContentType="application/vnd.openxmlformats-officedocument.spreadsheetml.pivotTable+xml"/>
  <Override PartName="/xl/pivotTables/pivotTable53.xml" ContentType="application/vnd.openxmlformats-officedocument.spreadsheetml.pivotTable+xml"/>
  <Override PartName="/xl/pivotTables/pivotTable54.xml" ContentType="application/vnd.openxmlformats-officedocument.spreadsheetml.pivotTable+xml"/>
  <Override PartName="/xl/pivotTables/pivotTable55.xml" ContentType="application/vnd.openxmlformats-officedocument.spreadsheetml.pivotTable+xml"/>
  <Override PartName="/xl/pivotTables/pivotTable56.xml" ContentType="application/vnd.openxmlformats-officedocument.spreadsheetml.pivotTable+xml"/>
  <Override PartName="/xl/pivotTables/pivotTable57.xml" ContentType="application/vnd.openxmlformats-officedocument.spreadsheetml.pivotTable+xml"/>
  <Override PartName="/xl/pivotTables/pivotTable58.xml" ContentType="application/vnd.openxmlformats-officedocument.spreadsheetml.pivotTable+xml"/>
  <Override PartName="/xl/drawings/drawing10.xml" ContentType="application/vnd.openxmlformats-officedocument.drawing+xml"/>
  <Override PartName="/xl/slicers/slicer6.xml" ContentType="application/vnd.ms-excel.slicer+xml"/>
  <Override PartName="/xl/charts/chart31.xml" ContentType="application/vnd.openxmlformats-officedocument.drawingml.chart+xml"/>
  <Override PartName="/xl/charts/style28.xml" ContentType="application/vnd.ms-office.chartstyle+xml"/>
  <Override PartName="/xl/charts/colors28.xml" ContentType="application/vnd.ms-office.chartcolorstyle+xml"/>
  <Override PartName="/xl/charts/chart32.xml" ContentType="application/vnd.openxmlformats-officedocument.drawingml.chart+xml"/>
  <Override PartName="/xl/charts/style29.xml" ContentType="application/vnd.ms-office.chartstyle+xml"/>
  <Override PartName="/xl/charts/colors29.xml" ContentType="application/vnd.ms-office.chartcolorstyle+xml"/>
  <Override PartName="/xl/charts/chart33.xml" ContentType="application/vnd.openxmlformats-officedocument.drawingml.chart+xml"/>
  <Override PartName="/xl/charts/style30.xml" ContentType="application/vnd.ms-office.chartstyle+xml"/>
  <Override PartName="/xl/charts/colors30.xml" ContentType="application/vnd.ms-office.chartcolorstyle+xml"/>
  <Override PartName="/xl/charts/chart34.xml" ContentType="application/vnd.openxmlformats-officedocument.drawingml.chart+xml"/>
  <Override PartName="/xl/charts/style31.xml" ContentType="application/vnd.ms-office.chartstyle+xml"/>
  <Override PartName="/xl/charts/colors31.xml" ContentType="application/vnd.ms-office.chartcolorstyle+xml"/>
  <Override PartName="/xl/pivotTables/pivotTable59.xml" ContentType="application/vnd.openxmlformats-officedocument.spreadsheetml.pivotTable+xml"/>
  <Override PartName="/xl/pivotTables/pivotTable60.xml" ContentType="application/vnd.openxmlformats-officedocument.spreadsheetml.pivotTable+xml"/>
  <Override PartName="/xl/pivotTables/pivotTable61.xml" ContentType="application/vnd.openxmlformats-officedocument.spreadsheetml.pivotTable+xml"/>
  <Override PartName="/xl/pivotTables/pivotTable62.xml" ContentType="application/vnd.openxmlformats-officedocument.spreadsheetml.pivotTable+xml"/>
  <Override PartName="/xl/pivotTables/pivotTable63.xml" ContentType="application/vnd.openxmlformats-officedocument.spreadsheetml.pivotTable+xml"/>
  <Override PartName="/xl/pivotTables/pivotTable64.xml" ContentType="application/vnd.openxmlformats-officedocument.spreadsheetml.pivotTable+xml"/>
  <Override PartName="/xl/pivotTables/pivotTable65.xml" ContentType="application/vnd.openxmlformats-officedocument.spreadsheetml.pivotTable+xml"/>
  <Override PartName="/xl/pivotTables/pivotTable66.xml" ContentType="application/vnd.openxmlformats-officedocument.spreadsheetml.pivotTable+xml"/>
  <Override PartName="/xl/drawings/drawing11.xml" ContentType="application/vnd.openxmlformats-officedocument.drawing+xml"/>
  <Override PartName="/xl/slicers/slicer7.xml" ContentType="application/vnd.ms-excel.slicer+xml"/>
  <Override PartName="/xl/charts/chart35.xml" ContentType="application/vnd.openxmlformats-officedocument.drawingml.chart+xml"/>
  <Override PartName="/xl/charts/style32.xml" ContentType="application/vnd.ms-office.chartstyle+xml"/>
  <Override PartName="/xl/charts/colors32.xml" ContentType="application/vnd.ms-office.chartcolorstyle+xml"/>
  <Override PartName="/xl/charts/chart36.xml" ContentType="application/vnd.openxmlformats-officedocument.drawingml.chart+xml"/>
  <Override PartName="/xl/charts/style33.xml" ContentType="application/vnd.ms-office.chartstyle+xml"/>
  <Override PartName="/xl/charts/colors33.xml" ContentType="application/vnd.ms-office.chartcolorstyle+xml"/>
  <Override PartName="/xl/charts/chart37.xml" ContentType="application/vnd.openxmlformats-officedocument.drawingml.chart+xml"/>
  <Override PartName="/xl/charts/style34.xml" ContentType="application/vnd.ms-office.chartstyle+xml"/>
  <Override PartName="/xl/charts/colors34.xml" ContentType="application/vnd.ms-office.chartcolorstyle+xml"/>
  <Override PartName="/xl/charts/chart38.xml" ContentType="application/vnd.openxmlformats-officedocument.drawingml.chart+xml"/>
  <Override PartName="/xl/charts/style35.xml" ContentType="application/vnd.ms-office.chartstyle+xml"/>
  <Override PartName="/xl/charts/colors35.xml" ContentType="application/vnd.ms-office.chartcolorstyle+xml"/>
  <Override PartName="/xl/pivotTables/pivotTable67.xml" ContentType="application/vnd.openxmlformats-officedocument.spreadsheetml.pivotTable+xml"/>
  <Override PartName="/xl/pivotTables/pivotTable68.xml" ContentType="application/vnd.openxmlformats-officedocument.spreadsheetml.pivotTable+xml"/>
  <Override PartName="/xl/pivotTables/pivotTable69.xml" ContentType="application/vnd.openxmlformats-officedocument.spreadsheetml.pivotTable+xml"/>
  <Override PartName="/xl/pivotTables/pivotTable70.xml" ContentType="application/vnd.openxmlformats-officedocument.spreadsheetml.pivotTable+xml"/>
  <Override PartName="/xl/pivotTables/pivotTable71.xml" ContentType="application/vnd.openxmlformats-officedocument.spreadsheetml.pivotTable+xml"/>
  <Override PartName="/xl/pivotTables/pivotTable72.xml" ContentType="application/vnd.openxmlformats-officedocument.spreadsheetml.pivotTable+xml"/>
  <Override PartName="/xl/pivotTables/pivotTable73.xml" ContentType="application/vnd.openxmlformats-officedocument.spreadsheetml.pivotTable+xml"/>
  <Override PartName="/xl/pivotTables/pivotTable74.xml" ContentType="application/vnd.openxmlformats-officedocument.spreadsheetml.pivotTable+xml"/>
  <Override PartName="/xl/drawings/drawing12.xml" ContentType="application/vnd.openxmlformats-officedocument.drawing+xml"/>
  <Override PartName="/xl/slicers/slicer8.xml" ContentType="application/vnd.ms-excel.slicer+xml"/>
  <Override PartName="/xl/charts/chart39.xml" ContentType="application/vnd.openxmlformats-officedocument.drawingml.chart+xml"/>
  <Override PartName="/xl/charts/style36.xml" ContentType="application/vnd.ms-office.chartstyle+xml"/>
  <Override PartName="/xl/charts/colors36.xml" ContentType="application/vnd.ms-office.chartcolorstyle+xml"/>
  <Override PartName="/xl/charts/chart40.xml" ContentType="application/vnd.openxmlformats-officedocument.drawingml.chart+xml"/>
  <Override PartName="/xl/charts/style37.xml" ContentType="application/vnd.ms-office.chartstyle+xml"/>
  <Override PartName="/xl/charts/colors37.xml" ContentType="application/vnd.ms-office.chartcolorstyle+xml"/>
  <Override PartName="/xl/charts/chart41.xml" ContentType="application/vnd.openxmlformats-officedocument.drawingml.chart+xml"/>
  <Override PartName="/xl/charts/style38.xml" ContentType="application/vnd.ms-office.chartstyle+xml"/>
  <Override PartName="/xl/charts/colors38.xml" ContentType="application/vnd.ms-office.chartcolorstyle+xml"/>
  <Override PartName="/xl/charts/chart42.xml" ContentType="application/vnd.openxmlformats-officedocument.drawingml.chart+xml"/>
  <Override PartName="/xl/charts/style39.xml" ContentType="application/vnd.ms-office.chartstyle+xml"/>
  <Override PartName="/xl/charts/colors39.xml" ContentType="application/vnd.ms-office.chartcolorstyle+xml"/>
  <Override PartName="/xl/pivotTables/pivotTable75.xml" ContentType="application/vnd.openxmlformats-officedocument.spreadsheetml.pivotTable+xml"/>
  <Override PartName="/xl/pivotTables/pivotTable76.xml" ContentType="application/vnd.openxmlformats-officedocument.spreadsheetml.pivotTable+xml"/>
  <Override PartName="/xl/pivotTables/pivotTable77.xml" ContentType="application/vnd.openxmlformats-officedocument.spreadsheetml.pivotTable+xml"/>
  <Override PartName="/xl/pivotTables/pivotTable78.xml" ContentType="application/vnd.openxmlformats-officedocument.spreadsheetml.pivotTable+xml"/>
  <Override PartName="/xl/pivotTables/pivotTable79.xml" ContentType="application/vnd.openxmlformats-officedocument.spreadsheetml.pivotTable+xml"/>
  <Override PartName="/xl/pivotTables/pivotTable80.xml" ContentType="application/vnd.openxmlformats-officedocument.spreadsheetml.pivotTable+xml"/>
  <Override PartName="/xl/pivotTables/pivotTable81.xml" ContentType="application/vnd.openxmlformats-officedocument.spreadsheetml.pivotTable+xml"/>
  <Override PartName="/xl/pivotTables/pivotTable82.xml" ContentType="application/vnd.openxmlformats-officedocument.spreadsheetml.pivotTable+xml"/>
  <Override PartName="/xl/drawings/drawing13.xml" ContentType="application/vnd.openxmlformats-officedocument.drawing+xml"/>
  <Override PartName="/xl/slicers/slicer9.xml" ContentType="application/vnd.ms-excel.slicer+xml"/>
  <Override PartName="/xl/charts/chart43.xml" ContentType="application/vnd.openxmlformats-officedocument.drawingml.chart+xml"/>
  <Override PartName="/xl/charts/style40.xml" ContentType="application/vnd.ms-office.chartstyle+xml"/>
  <Override PartName="/xl/charts/colors40.xml" ContentType="application/vnd.ms-office.chartcolorstyle+xml"/>
  <Override PartName="/xl/charts/chart44.xml" ContentType="application/vnd.openxmlformats-officedocument.drawingml.chart+xml"/>
  <Override PartName="/xl/charts/style41.xml" ContentType="application/vnd.ms-office.chartstyle+xml"/>
  <Override PartName="/xl/charts/colors41.xml" ContentType="application/vnd.ms-office.chartcolorstyle+xml"/>
  <Override PartName="/xl/charts/chart45.xml" ContentType="application/vnd.openxmlformats-officedocument.drawingml.chart+xml"/>
  <Override PartName="/xl/charts/style42.xml" ContentType="application/vnd.ms-office.chartstyle+xml"/>
  <Override PartName="/xl/charts/colors42.xml" ContentType="application/vnd.ms-office.chartcolorstyle+xml"/>
  <Override PartName="/xl/charts/chart46.xml" ContentType="application/vnd.openxmlformats-officedocument.drawingml.chart+xml"/>
  <Override PartName="/xl/charts/style43.xml" ContentType="application/vnd.ms-office.chartstyle+xml"/>
  <Override PartName="/xl/charts/colors43.xml" ContentType="application/vnd.ms-office.chartcolorstyle+xml"/>
  <Override PartName="/xl/pivotTables/pivotTable83.xml" ContentType="application/vnd.openxmlformats-officedocument.spreadsheetml.pivotTable+xml"/>
  <Override PartName="/xl/pivotTables/pivotTable84.xml" ContentType="application/vnd.openxmlformats-officedocument.spreadsheetml.pivotTable+xml"/>
  <Override PartName="/xl/pivotTables/pivotTable85.xml" ContentType="application/vnd.openxmlformats-officedocument.spreadsheetml.pivotTable+xml"/>
  <Override PartName="/xl/pivotTables/pivotTable86.xml" ContentType="application/vnd.openxmlformats-officedocument.spreadsheetml.pivotTable+xml"/>
  <Override PartName="/xl/pivotTables/pivotTable87.xml" ContentType="application/vnd.openxmlformats-officedocument.spreadsheetml.pivotTable+xml"/>
  <Override PartName="/xl/pivotTables/pivotTable88.xml" ContentType="application/vnd.openxmlformats-officedocument.spreadsheetml.pivotTable+xml"/>
  <Override PartName="/xl/pivotTables/pivotTable89.xml" ContentType="application/vnd.openxmlformats-officedocument.spreadsheetml.pivotTable+xml"/>
  <Override PartName="/xl/pivotTables/pivotTable90.xml" ContentType="application/vnd.openxmlformats-officedocument.spreadsheetml.pivotTable+xml"/>
  <Override PartName="/xl/drawings/drawing14.xml" ContentType="application/vnd.openxmlformats-officedocument.drawing+xml"/>
  <Override PartName="/xl/slicers/slicer10.xml" ContentType="application/vnd.ms-excel.slicer+xml"/>
  <Override PartName="/xl/charts/chart47.xml" ContentType="application/vnd.openxmlformats-officedocument.drawingml.chart+xml"/>
  <Override PartName="/xl/charts/style44.xml" ContentType="application/vnd.ms-office.chartstyle+xml"/>
  <Override PartName="/xl/charts/colors44.xml" ContentType="application/vnd.ms-office.chartcolorstyle+xml"/>
  <Override PartName="/xl/charts/chart48.xml" ContentType="application/vnd.openxmlformats-officedocument.drawingml.chart+xml"/>
  <Override PartName="/xl/charts/style45.xml" ContentType="application/vnd.ms-office.chartstyle+xml"/>
  <Override PartName="/xl/charts/colors45.xml" ContentType="application/vnd.ms-office.chartcolorstyle+xml"/>
  <Override PartName="/xl/charts/chart49.xml" ContentType="application/vnd.openxmlformats-officedocument.drawingml.chart+xml"/>
  <Override PartName="/xl/charts/style46.xml" ContentType="application/vnd.ms-office.chartstyle+xml"/>
  <Override PartName="/xl/charts/colors46.xml" ContentType="application/vnd.ms-office.chartcolorstyle+xml"/>
  <Override PartName="/xl/charts/chart50.xml" ContentType="application/vnd.openxmlformats-officedocument.drawingml.chart+xml"/>
  <Override PartName="/xl/charts/style47.xml" ContentType="application/vnd.ms-office.chartstyle+xml"/>
  <Override PartName="/xl/charts/colors47.xml" ContentType="application/vnd.ms-office.chartcolorstyle+xml"/>
  <Override PartName="/xl/pivotTables/pivotTable91.xml" ContentType="application/vnd.openxmlformats-officedocument.spreadsheetml.pivotTable+xml"/>
  <Override PartName="/xl/pivotTables/pivotTable92.xml" ContentType="application/vnd.openxmlformats-officedocument.spreadsheetml.pivotTable+xml"/>
  <Override PartName="/xl/pivotTables/pivotTable93.xml" ContentType="application/vnd.openxmlformats-officedocument.spreadsheetml.pivotTable+xml"/>
  <Override PartName="/xl/pivotTables/pivotTable94.xml" ContentType="application/vnd.openxmlformats-officedocument.spreadsheetml.pivotTable+xml"/>
  <Override PartName="/xl/pivotTables/pivotTable95.xml" ContentType="application/vnd.openxmlformats-officedocument.spreadsheetml.pivotTable+xml"/>
  <Override PartName="/xl/pivotTables/pivotTable96.xml" ContentType="application/vnd.openxmlformats-officedocument.spreadsheetml.pivotTable+xml"/>
  <Override PartName="/xl/drawings/drawing15.xml" ContentType="application/vnd.openxmlformats-officedocument.drawing+xml"/>
  <Override PartName="/xl/slicers/slicer11.xml" ContentType="application/vnd.ms-excel.slicer+xml"/>
  <Override PartName="/xl/charts/chart51.xml" ContentType="application/vnd.openxmlformats-officedocument.drawingml.chart+xml"/>
  <Override PartName="/xl/charts/style48.xml" ContentType="application/vnd.ms-office.chartstyle+xml"/>
  <Override PartName="/xl/charts/colors48.xml" ContentType="application/vnd.ms-office.chartcolorstyle+xml"/>
  <Override PartName="/xl/charts/chart52.xml" ContentType="application/vnd.openxmlformats-officedocument.drawingml.chart+xml"/>
  <Override PartName="/xl/charts/style49.xml" ContentType="application/vnd.ms-office.chartstyle+xml"/>
  <Override PartName="/xl/charts/colors49.xml" ContentType="application/vnd.ms-office.chartcolorstyle+xml"/>
  <Override PartName="/xl/pivotTables/pivotTable97.xml" ContentType="application/vnd.openxmlformats-officedocument.spreadsheetml.pivotTable+xml"/>
  <Override PartName="/xl/pivotTables/pivotTable98.xml" ContentType="application/vnd.openxmlformats-officedocument.spreadsheetml.pivotTable+xml"/>
  <Override PartName="/xl/pivotTables/pivotTable99.xml" ContentType="application/vnd.openxmlformats-officedocument.spreadsheetml.pivotTable+xml"/>
  <Override PartName="/xl/pivotTables/pivotTable100.xml" ContentType="application/vnd.openxmlformats-officedocument.spreadsheetml.pivotTable+xml"/>
  <Override PartName="/xl/pivotTables/pivotTable101.xml" ContentType="application/vnd.openxmlformats-officedocument.spreadsheetml.pivotTable+xml"/>
  <Override PartName="/xl/pivotTables/pivotTable102.xml" ContentType="application/vnd.openxmlformats-officedocument.spreadsheetml.pivotTable+xml"/>
  <Override PartName="/xl/drawings/drawing16.xml" ContentType="application/vnd.openxmlformats-officedocument.drawing+xml"/>
  <Override PartName="/xl/slicers/slicer12.xml" ContentType="application/vnd.ms-excel.slicer+xml"/>
  <Override PartName="/xl/charts/chart53.xml" ContentType="application/vnd.openxmlformats-officedocument.drawingml.chart+xml"/>
  <Override PartName="/xl/charts/style50.xml" ContentType="application/vnd.ms-office.chartstyle+xml"/>
  <Override PartName="/xl/charts/colors50.xml" ContentType="application/vnd.ms-office.chartcolorstyle+xml"/>
  <Override PartName="/xl/charts/chart54.xml" ContentType="application/vnd.openxmlformats-officedocument.drawingml.chart+xml"/>
  <Override PartName="/xl/charts/style51.xml" ContentType="application/vnd.ms-office.chartstyle+xml"/>
  <Override PartName="/xl/charts/colors51.xml" ContentType="application/vnd.ms-office.chartcolorstyle+xml"/>
  <Override PartName="/xl/pivotTables/pivotTable103.xml" ContentType="application/vnd.openxmlformats-officedocument.spreadsheetml.pivotTable+xml"/>
  <Override PartName="/xl/pivotTables/pivotTable104.xml" ContentType="application/vnd.openxmlformats-officedocument.spreadsheetml.pivotTable+xml"/>
  <Override PartName="/xl/pivotTables/pivotTable105.xml" ContentType="application/vnd.openxmlformats-officedocument.spreadsheetml.pivotTable+xml"/>
  <Override PartName="/xl/pivotTables/pivotTable106.xml" ContentType="application/vnd.openxmlformats-officedocument.spreadsheetml.pivotTable+xml"/>
  <Override PartName="/xl/pivotTables/pivotTable107.xml" ContentType="application/vnd.openxmlformats-officedocument.spreadsheetml.pivotTable+xml"/>
  <Override PartName="/xl/pivotTables/pivotTable108.xml" ContentType="application/vnd.openxmlformats-officedocument.spreadsheetml.pivotTable+xml"/>
  <Override PartName="/xl/drawings/drawing17.xml" ContentType="application/vnd.openxmlformats-officedocument.drawing+xml"/>
  <Override PartName="/xl/slicers/slicer13.xml" ContentType="application/vnd.ms-excel.slicer+xml"/>
  <Override PartName="/xl/charts/chart55.xml" ContentType="application/vnd.openxmlformats-officedocument.drawingml.chart+xml"/>
  <Override PartName="/xl/charts/style52.xml" ContentType="application/vnd.ms-office.chartstyle+xml"/>
  <Override PartName="/xl/charts/colors52.xml" ContentType="application/vnd.ms-office.chartcolorstyle+xml"/>
  <Override PartName="/xl/charts/chart56.xml" ContentType="application/vnd.openxmlformats-officedocument.drawingml.chart+xml"/>
  <Override PartName="/xl/charts/style53.xml" ContentType="application/vnd.ms-office.chartstyle+xml"/>
  <Override PartName="/xl/charts/colors53.xml" ContentType="application/vnd.ms-office.chartcolorstyle+xml"/>
  <Override PartName="/xl/pivotTables/pivotTable109.xml" ContentType="application/vnd.openxmlformats-officedocument.spreadsheetml.pivotTable+xml"/>
  <Override PartName="/xl/pivotTables/pivotTable110.xml" ContentType="application/vnd.openxmlformats-officedocument.spreadsheetml.pivotTable+xml"/>
  <Override PartName="/xl/pivotTables/pivotTable111.xml" ContentType="application/vnd.openxmlformats-officedocument.spreadsheetml.pivotTable+xml"/>
  <Override PartName="/xl/pivotTables/pivotTable112.xml" ContentType="application/vnd.openxmlformats-officedocument.spreadsheetml.pivotTable+xml"/>
  <Override PartName="/xl/pivotTables/pivotTable113.xml" ContentType="application/vnd.openxmlformats-officedocument.spreadsheetml.pivotTable+xml"/>
  <Override PartName="/xl/pivotTables/pivotTable114.xml" ContentType="application/vnd.openxmlformats-officedocument.spreadsheetml.pivotTable+xml"/>
  <Override PartName="/xl/drawings/drawing18.xml" ContentType="application/vnd.openxmlformats-officedocument.drawing+xml"/>
  <Override PartName="/xl/slicers/slicer14.xml" ContentType="application/vnd.ms-excel.slicer+xml"/>
  <Override PartName="/xl/charts/chart57.xml" ContentType="application/vnd.openxmlformats-officedocument.drawingml.chart+xml"/>
  <Override PartName="/xl/charts/style54.xml" ContentType="application/vnd.ms-office.chartstyle+xml"/>
  <Override PartName="/xl/charts/colors54.xml" ContentType="application/vnd.ms-office.chartcolorstyle+xml"/>
  <Override PartName="/xl/charts/chart58.xml" ContentType="application/vnd.openxmlformats-officedocument.drawingml.chart+xml"/>
  <Override PartName="/xl/charts/style55.xml" ContentType="application/vnd.ms-office.chartstyle+xml"/>
  <Override PartName="/xl/charts/colors55.xml" ContentType="application/vnd.ms-office.chartcolorstyle+xml"/>
  <Override PartName="/xl/pivotTables/pivotTable115.xml" ContentType="application/vnd.openxmlformats-officedocument.spreadsheetml.pivotTable+xml"/>
  <Override PartName="/xl/pivotTables/pivotTable116.xml" ContentType="application/vnd.openxmlformats-officedocument.spreadsheetml.pivotTable+xml"/>
  <Override PartName="/xl/pivotTables/pivotTable117.xml" ContentType="application/vnd.openxmlformats-officedocument.spreadsheetml.pivotTable+xml"/>
  <Override PartName="/xl/pivotTables/pivotTable118.xml" ContentType="application/vnd.openxmlformats-officedocument.spreadsheetml.pivotTable+xml"/>
  <Override PartName="/xl/pivotTables/pivotTable119.xml" ContentType="application/vnd.openxmlformats-officedocument.spreadsheetml.pivotTable+xml"/>
  <Override PartName="/xl/pivotTables/pivotTable120.xml" ContentType="application/vnd.openxmlformats-officedocument.spreadsheetml.pivotTable+xml"/>
  <Override PartName="/xl/drawings/drawing19.xml" ContentType="application/vnd.openxmlformats-officedocument.drawing+xml"/>
  <Override PartName="/xl/slicers/slicer15.xml" ContentType="application/vnd.ms-excel.slicer+xml"/>
  <Override PartName="/xl/charts/chart59.xml" ContentType="application/vnd.openxmlformats-officedocument.drawingml.chart+xml"/>
  <Override PartName="/xl/charts/style56.xml" ContentType="application/vnd.ms-office.chartstyle+xml"/>
  <Override PartName="/xl/charts/colors56.xml" ContentType="application/vnd.ms-office.chartcolorstyle+xml"/>
  <Override PartName="/xl/charts/chart60.xml" ContentType="application/vnd.openxmlformats-officedocument.drawingml.chart+xml"/>
  <Override PartName="/xl/charts/style57.xml" ContentType="application/vnd.ms-office.chartstyle+xml"/>
  <Override PartName="/xl/charts/colors57.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hidePivotFieldList="1" showPivotChartFilter="1" defaultThemeVersion="124226"/>
  <mc:AlternateContent xmlns:mc="http://schemas.openxmlformats.org/markup-compatibility/2006">
    <mc:Choice Requires="x15">
      <x15ac:absPath xmlns:x15ac="http://schemas.microsoft.com/office/spreadsheetml/2010/11/ac" url="C:\Users\Sarah Guhr\Dropbox\Facing Finance\1_Case Studies\2018 - DP VI\Financial Data\"/>
    </mc:Choice>
  </mc:AlternateContent>
  <bookViews>
    <workbookView xWindow="90" yWindow="150" windowWidth="19755" windowHeight="8640" tabRatio="778" activeTab="15"/>
  </bookViews>
  <sheets>
    <sheet name="Original Data" sheetId="1" r:id="rId1"/>
    <sheet name="TOTAL per company + bank" sheetId="2" r:id="rId2"/>
    <sheet name="Analysis of DP categories" sheetId="9" r:id="rId3"/>
    <sheet name="ALL company deals over time" sheetId="3" r:id="rId4"/>
    <sheet name="ALL bank deals over time" sheetId="8" r:id="rId5"/>
    <sheet name="Analysis by Maturity" sheetId="53" state="hidden" r:id="rId6"/>
    <sheet name="Anglo American" sheetId="4" r:id="rId7"/>
    <sheet name="Barrick Gold" sheetId="34" r:id="rId8"/>
    <sheet name="BHP Billiton" sheetId="35" r:id="rId9"/>
    <sheet name="Eni" sheetId="36" r:id="rId10"/>
    <sheet name="Gazprom" sheetId="37" r:id="rId11"/>
    <sheet name="Glencore" sheetId="38" r:id="rId12"/>
    <sheet name="Goldcorp" sheetId="39" r:id="rId13"/>
    <sheet name="Grupo Mexico" sheetId="40" r:id="rId14"/>
    <sheet name="Rio Tinto" sheetId="41" r:id="rId15"/>
    <sheet name="Vale" sheetId="42" r:id="rId16"/>
    <sheet name="TOP 2 FRANCE" sheetId="6" r:id="rId17"/>
    <sheet name="TOP 2 NETHERLANDS" sheetId="48" r:id="rId18"/>
    <sheet name="TOP 2 SWITZERLAND" sheetId="49" r:id="rId19"/>
    <sheet name="TOP 2 UK" sheetId="50" r:id="rId20"/>
    <sheet name="TOP 2 GERMANY" sheetId="51" r:id="rId21"/>
  </sheets>
  <definedNames>
    <definedName name="_xlnm._FilterDatabase" localSheetId="0" hidden="1">'Original Data'!$A$1:$BB$1156</definedName>
    <definedName name="Datenschnitt_FI_country">#N/A</definedName>
    <definedName name="Datenschnitt_FI_country1">#N/A</definedName>
    <definedName name="Datenschnitt_FI_country11">#N/A</definedName>
    <definedName name="Datenschnitt_FI_country2">#N/A</definedName>
    <definedName name="Datenschnitt_FI_country21">#N/A</definedName>
    <definedName name="Datenschnitt_zugehöriges_Unternehmen">#N/A</definedName>
    <definedName name="Datenschnitt_zugehöriges_Unternehmen1">#N/A</definedName>
    <definedName name="Datenschnitt_zugehöriges_Unternehmen11">#N/A</definedName>
    <definedName name="Datenschnitt_zugehöriges_Unternehmen111">#N/A</definedName>
    <definedName name="Datenschnitt_zugehöriges_Unternehmen12">#N/A</definedName>
    <definedName name="Datenschnitt_zugehöriges_Unternehmen121">#N/A</definedName>
    <definedName name="Datenschnitt_zugehöriges_Unternehmen2">#N/A</definedName>
    <definedName name="Datenschnitt_zugehöriges_Unternehmen21">#N/A</definedName>
    <definedName name="Datenschnitt_zugehöriges_Unternehmen3">#N/A</definedName>
    <definedName name="Datenschnitt_zugehöriges_Unternehmen31">#N/A</definedName>
  </definedNames>
  <calcPr calcId="162913"/>
  <pivotCaches>
    <pivotCache cacheId="10" r:id="rId22"/>
  </pivotCaches>
  <extLst>
    <ext xmlns:x14="http://schemas.microsoft.com/office/spreadsheetml/2009/9/main" uri="{BBE1A952-AA13-448e-AADC-164F8A28A991}">
      <x14:slicerCaches>
        <x14:slicerCache r:id="rId23"/>
        <x14:slicerCache r:id="rId24"/>
        <x14:slicerCache r:id="rId25"/>
        <x14:slicerCache r:id="rId26"/>
        <x14:slicerCache r:id="rId27"/>
        <x14:slicerCache r:id="rId28"/>
        <x14:slicerCache r:id="rId29"/>
        <x14:slicerCache r:id="rId30"/>
        <x14:slicerCache r:id="rId31"/>
        <x14:slicerCache r:id="rId32"/>
        <x14:slicerCache r:id="rId33"/>
        <x14:slicerCache r:id="rId34"/>
        <x14:slicerCache r:id="rId35"/>
        <x14:slicerCache r:id="rId36"/>
        <x14:slicerCache r:id="rId37"/>
      </x14:slicerCaches>
    </ext>
    <ext xmlns:x14="http://schemas.microsoft.com/office/spreadsheetml/2009/9/main" uri="{79F54976-1DA5-4618-B147-4CDE4B953A38}">
      <x14:workbookPr/>
    </ext>
  </extLst>
</workbook>
</file>

<file path=xl/calcChain.xml><?xml version="1.0" encoding="utf-8"?>
<calcChain xmlns="http://schemas.openxmlformats.org/spreadsheetml/2006/main">
  <c r="AA993" i="1" l="1"/>
  <c r="AA992" i="1"/>
  <c r="AA978" i="1"/>
  <c r="AA971" i="1"/>
  <c r="AA957" i="1"/>
  <c r="AA956" i="1"/>
  <c r="AA939" i="1"/>
  <c r="AA936" i="1"/>
  <c r="N174" i="1" l="1"/>
  <c r="N256" i="1"/>
  <c r="N257" i="1"/>
  <c r="N366" i="1"/>
  <c r="N367" i="1"/>
  <c r="N375" i="1"/>
  <c r="N381" i="1"/>
  <c r="N382" i="1"/>
  <c r="N52" i="1"/>
  <c r="N53" i="1"/>
  <c r="N54" i="1"/>
  <c r="N55" i="1"/>
  <c r="N56" i="1"/>
  <c r="N268" i="1"/>
  <c r="N269" i="1"/>
  <c r="N474" i="1"/>
  <c r="N424" i="1"/>
  <c r="N227" i="1"/>
  <c r="N228" i="1"/>
  <c r="N607" i="1"/>
  <c r="N551" i="1"/>
  <c r="N552" i="1"/>
  <c r="N57" i="1"/>
  <c r="N270" i="1"/>
  <c r="N26" i="1"/>
  <c r="N27" i="1"/>
  <c r="N28" i="1"/>
  <c r="N29" i="1"/>
  <c r="N30" i="1"/>
  <c r="N31" i="1"/>
  <c r="N32" i="1"/>
  <c r="N33" i="1"/>
  <c r="N34" i="1"/>
  <c r="N35" i="1"/>
  <c r="N36" i="1"/>
  <c r="N37" i="1"/>
  <c r="N38" i="1"/>
  <c r="N39" i="1"/>
  <c r="N165" i="1"/>
  <c r="N166" i="1"/>
  <c r="N43" i="1"/>
  <c r="N44" i="1"/>
  <c r="N25" i="1"/>
  <c r="N40" i="1"/>
  <c r="N41" i="1"/>
  <c r="N383" i="1"/>
  <c r="N457" i="1"/>
  <c r="N104" i="1"/>
  <c r="N105" i="1"/>
  <c r="N106" i="1"/>
  <c r="N107" i="1"/>
  <c r="N117" i="1"/>
  <c r="N120" i="1"/>
  <c r="N121" i="1"/>
  <c r="N122" i="1"/>
  <c r="N123" i="1"/>
  <c r="N124" i="1"/>
  <c r="N60" i="1"/>
  <c r="N61" i="1"/>
  <c r="N62" i="1"/>
  <c r="N63" i="1"/>
  <c r="N64" i="1"/>
  <c r="N98" i="1"/>
  <c r="N99" i="1"/>
  <c r="N67" i="1"/>
  <c r="N68" i="1"/>
  <c r="N69" i="1"/>
  <c r="N70" i="1"/>
  <c r="N71" i="1"/>
  <c r="N100" i="1"/>
  <c r="N164" i="1"/>
  <c r="N234" i="1"/>
  <c r="N240" i="1"/>
  <c r="N241" i="1"/>
  <c r="N242" i="1"/>
  <c r="N243" i="1"/>
  <c r="N329" i="1"/>
  <c r="N330" i="1"/>
  <c r="N339" i="1"/>
  <c r="N340" i="1"/>
  <c r="N354" i="1"/>
  <c r="N258" i="1"/>
  <c r="N259" i="1"/>
  <c r="N260" i="1"/>
  <c r="N261" i="1"/>
  <c r="N262" i="1"/>
  <c r="N263" i="1"/>
  <c r="N176" i="1"/>
  <c r="N177" i="1"/>
  <c r="N178" i="1"/>
  <c r="N179" i="1"/>
  <c r="N180" i="1"/>
  <c r="N580" i="1"/>
  <c r="N6" i="1"/>
  <c r="N7" i="1"/>
  <c r="N492" i="1"/>
  <c r="N289" i="1"/>
  <c r="N290" i="1"/>
  <c r="N291" i="1"/>
  <c r="N292" i="1"/>
  <c r="N293" i="1"/>
  <c r="N294" i="1"/>
  <c r="N295" i="1"/>
  <c r="N305" i="1"/>
  <c r="N306" i="1"/>
  <c r="N307" i="1"/>
  <c r="N108" i="1"/>
  <c r="N109" i="1"/>
  <c r="N110" i="1"/>
  <c r="N111" i="1"/>
  <c r="N112" i="1"/>
  <c r="N113" i="1"/>
  <c r="N114" i="1"/>
  <c r="N115" i="1"/>
  <c r="N116" i="1"/>
  <c r="N363" i="1"/>
  <c r="N118" i="1"/>
  <c r="N119" i="1"/>
  <c r="N271" i="1"/>
  <c r="N272" i="1"/>
  <c r="N273" i="1"/>
  <c r="N274" i="1"/>
  <c r="N275" i="1"/>
  <c r="N276" i="1"/>
  <c r="N284" i="1"/>
  <c r="N125" i="1"/>
  <c r="N126" i="1"/>
  <c r="N151" i="1"/>
  <c r="N152" i="1"/>
  <c r="N128" i="1"/>
  <c r="N129" i="1"/>
  <c r="N130" i="1"/>
  <c r="N131" i="1"/>
  <c r="N132" i="1"/>
  <c r="N133" i="1"/>
  <c r="N134" i="1"/>
  <c r="N135" i="1"/>
  <c r="N136" i="1"/>
  <c r="N137" i="1"/>
  <c r="N425" i="1"/>
  <c r="N426" i="1"/>
  <c r="N140" i="1"/>
  <c r="N141" i="1"/>
  <c r="N142" i="1"/>
  <c r="N143" i="1"/>
  <c r="N144" i="1"/>
  <c r="N145" i="1"/>
  <c r="N146" i="1"/>
  <c r="N147" i="1"/>
  <c r="N148" i="1"/>
  <c r="N149" i="1"/>
  <c r="N308" i="1"/>
  <c r="N309" i="1"/>
  <c r="N402" i="1"/>
  <c r="N403" i="1"/>
  <c r="N406" i="1"/>
  <c r="N407" i="1"/>
  <c r="N154" i="1"/>
  <c r="N155" i="1"/>
  <c r="N450" i="1"/>
  <c r="N451" i="1"/>
  <c r="N455" i="1"/>
  <c r="N384" i="1"/>
  <c r="N385" i="1"/>
  <c r="N285" i="1"/>
  <c r="N286" i="1"/>
  <c r="N209" i="1"/>
  <c r="N210" i="1"/>
  <c r="N211" i="1"/>
  <c r="N212" i="1"/>
  <c r="N310" i="1"/>
  <c r="N460" i="1"/>
  <c r="N422" i="1"/>
  <c r="N554" i="1"/>
  <c r="N567" i="1"/>
  <c r="N168" i="1"/>
  <c r="N355" i="1"/>
  <c r="N356" i="1"/>
  <c r="N359" i="1"/>
  <c r="N181" i="1"/>
  <c r="N182" i="1"/>
  <c r="N183" i="1"/>
  <c r="N197" i="1"/>
  <c r="N208" i="1"/>
  <c r="N574" i="1"/>
  <c r="N575" i="1"/>
  <c r="N4" i="1"/>
  <c r="N5" i="1"/>
  <c r="N547" i="1"/>
  <c r="N548" i="1"/>
  <c r="N549" i="1"/>
  <c r="N184" i="1"/>
  <c r="N185" i="1"/>
  <c r="N186" i="1"/>
  <c r="N187" i="1"/>
  <c r="N188" i="1"/>
  <c r="N189" i="1"/>
  <c r="N190" i="1"/>
  <c r="N191" i="1"/>
  <c r="N192" i="1"/>
  <c r="N193" i="1"/>
  <c r="N194" i="1"/>
  <c r="N195" i="1"/>
  <c r="N196" i="1"/>
  <c r="N489" i="1"/>
  <c r="N198" i="1"/>
  <c r="N199" i="1"/>
  <c r="N200" i="1"/>
  <c r="N201" i="1"/>
  <c r="N202" i="1"/>
  <c r="N203" i="1"/>
  <c r="N204" i="1"/>
  <c r="N205" i="1"/>
  <c r="N206" i="1"/>
  <c r="N207" i="1"/>
  <c r="N469" i="1"/>
  <c r="N470" i="1"/>
  <c r="N523" i="1"/>
  <c r="N524" i="1"/>
  <c r="N214" i="1"/>
  <c r="N568" i="1"/>
  <c r="N569" i="1"/>
  <c r="N217" i="1"/>
  <c r="N218" i="1"/>
  <c r="N8" i="1"/>
  <c r="N9" i="1"/>
  <c r="N10" i="1"/>
  <c r="N11" i="1"/>
  <c r="N12" i="1"/>
  <c r="N13" i="1"/>
  <c r="N14" i="1"/>
  <c r="N15" i="1"/>
  <c r="N456" i="1"/>
  <c r="N264" i="1"/>
  <c r="N265" i="1"/>
  <c r="N535" i="1"/>
  <c r="N536" i="1"/>
  <c r="N222" i="1"/>
  <c r="N86" i="1"/>
  <c r="N87" i="1"/>
  <c r="N88" i="1"/>
  <c r="N89" i="1"/>
  <c r="N90" i="1"/>
  <c r="N91" i="1"/>
  <c r="N427" i="1"/>
  <c r="N235" i="1"/>
  <c r="N236" i="1"/>
  <c r="N237" i="1"/>
  <c r="N238" i="1"/>
  <c r="N239" i="1"/>
  <c r="N167" i="1"/>
  <c r="N169" i="1"/>
  <c r="N170" i="1"/>
  <c r="N171" i="1"/>
  <c r="N172" i="1"/>
  <c r="N42" i="1"/>
  <c r="N175" i="1"/>
  <c r="N250" i="1"/>
  <c r="N251" i="1"/>
  <c r="N252" i="1"/>
  <c r="N253" i="1"/>
  <c r="N254" i="1"/>
  <c r="N255" i="1"/>
  <c r="N570" i="1"/>
  <c r="N571" i="1"/>
  <c r="N247" i="1"/>
  <c r="N248" i="1"/>
  <c r="N249" i="1"/>
  <c r="N58" i="1"/>
  <c r="N59" i="1"/>
  <c r="N65" i="1"/>
  <c r="N66" i="1"/>
  <c r="N72" i="1"/>
  <c r="N73" i="1"/>
  <c r="N74" i="1"/>
  <c r="N75" i="1"/>
  <c r="N76" i="1"/>
  <c r="N77" i="1"/>
  <c r="N388" i="1"/>
  <c r="N389" i="1"/>
  <c r="N277" i="1"/>
  <c r="N278" i="1"/>
  <c r="N279" i="1"/>
  <c r="N280" i="1"/>
  <c r="N281" i="1"/>
  <c r="N282" i="1"/>
  <c r="N283" i="1"/>
  <c r="N360" i="1"/>
  <c r="N361" i="1"/>
  <c r="N362" i="1"/>
  <c r="N490" i="1"/>
  <c r="N491" i="1"/>
  <c r="N16" i="1"/>
  <c r="N17" i="1"/>
  <c r="N18" i="1"/>
  <c r="N19" i="1"/>
  <c r="N20" i="1"/>
  <c r="N21" i="1"/>
  <c r="N553" i="1"/>
  <c r="N296" i="1"/>
  <c r="N297" i="1"/>
  <c r="N298" i="1"/>
  <c r="N299" i="1"/>
  <c r="N300" i="1"/>
  <c r="N301" i="1"/>
  <c r="N302" i="1"/>
  <c r="N303" i="1"/>
  <c r="N304" i="1"/>
  <c r="N390" i="1"/>
  <c r="N391" i="1"/>
  <c r="N392" i="1"/>
  <c r="N156" i="1"/>
  <c r="N157" i="1"/>
  <c r="N84" i="1"/>
  <c r="N85" i="1"/>
  <c r="N550" i="1"/>
  <c r="N314" i="1"/>
  <c r="N315" i="1"/>
  <c r="N316" i="1"/>
  <c r="N317" i="1"/>
  <c r="N45" i="1"/>
  <c r="N46" i="1"/>
  <c r="N47" i="1"/>
  <c r="N412" i="1"/>
  <c r="N421" i="1"/>
  <c r="N160" i="1"/>
  <c r="N423" i="1"/>
  <c r="N518" i="1"/>
  <c r="N519" i="1"/>
  <c r="N624" i="1"/>
  <c r="N625" i="1"/>
  <c r="N626" i="1"/>
  <c r="N627" i="1"/>
  <c r="N331" i="1"/>
  <c r="N332" i="1"/>
  <c r="N333" i="1"/>
  <c r="N334" i="1"/>
  <c r="N335" i="1"/>
  <c r="N336" i="1"/>
  <c r="N337" i="1"/>
  <c r="N338" i="1"/>
  <c r="N287" i="1"/>
  <c r="N288" i="1"/>
  <c r="N341" i="1"/>
  <c r="N342" i="1"/>
  <c r="N343" i="1"/>
  <c r="N344" i="1"/>
  <c r="N345" i="1"/>
  <c r="N346" i="1"/>
  <c r="N347" i="1"/>
  <c r="N348" i="1"/>
  <c r="N349" i="1"/>
  <c r="N350" i="1"/>
  <c r="N351" i="1"/>
  <c r="N352" i="1"/>
  <c r="N353" i="1"/>
  <c r="N161" i="1"/>
  <c r="N357" i="1"/>
  <c r="N358" i="1"/>
  <c r="N428" i="1"/>
  <c r="N429" i="1"/>
  <c r="N430" i="1"/>
  <c r="N431" i="1"/>
  <c r="N432" i="1"/>
  <c r="N586" i="1"/>
  <c r="N581" i="1"/>
  <c r="N582" i="1"/>
  <c r="N158" i="1"/>
  <c r="N159" i="1"/>
  <c r="N368" i="1"/>
  <c r="N369" i="1"/>
  <c r="N370" i="1"/>
  <c r="N371" i="1"/>
  <c r="N372" i="1"/>
  <c r="N373" i="1"/>
  <c r="N374" i="1"/>
  <c r="N594" i="1"/>
  <c r="N376" i="1"/>
  <c r="N377" i="1"/>
  <c r="N378" i="1"/>
  <c r="N379" i="1"/>
  <c r="N380" i="1"/>
  <c r="N628" i="1"/>
  <c r="N629" i="1"/>
  <c r="N630" i="1"/>
  <c r="N631" i="1"/>
  <c r="N127" i="1"/>
  <c r="N138" i="1"/>
  <c r="N139" i="1"/>
  <c r="N311" i="1"/>
  <c r="N312" i="1"/>
  <c r="N313" i="1"/>
  <c r="N318" i="1"/>
  <c r="N408" i="1"/>
  <c r="N409" i="1"/>
  <c r="N411" i="1"/>
  <c r="N321" i="1"/>
  <c r="N322" i="1"/>
  <c r="N323" i="1"/>
  <c r="N324" i="1"/>
  <c r="N325" i="1"/>
  <c r="N404" i="1"/>
  <c r="N405" i="1"/>
  <c r="N326" i="1"/>
  <c r="N532" i="1"/>
  <c r="N533" i="1"/>
  <c r="N534" i="1"/>
  <c r="N410" i="1"/>
  <c r="N319" i="1"/>
  <c r="N320" i="1"/>
  <c r="N413" i="1"/>
  <c r="N414" i="1"/>
  <c r="N415" i="1"/>
  <c r="N416" i="1"/>
  <c r="N417" i="1"/>
  <c r="N418" i="1"/>
  <c r="N419" i="1"/>
  <c r="N420" i="1"/>
  <c r="N162" i="1"/>
  <c r="N163" i="1"/>
  <c r="N608" i="1"/>
  <c r="N609" i="1"/>
  <c r="N610" i="1"/>
  <c r="N611" i="1"/>
  <c r="N612" i="1"/>
  <c r="N22" i="1"/>
  <c r="N23" i="1"/>
  <c r="N24" i="1"/>
  <c r="N150" i="1"/>
  <c r="N596" i="1"/>
  <c r="N433" i="1"/>
  <c r="N434" i="1"/>
  <c r="N435" i="1"/>
  <c r="N436" i="1"/>
  <c r="N437" i="1"/>
  <c r="N438" i="1"/>
  <c r="N439" i="1"/>
  <c r="N440" i="1"/>
  <c r="N441" i="1"/>
  <c r="N442" i="1"/>
  <c r="N443" i="1"/>
  <c r="N444" i="1"/>
  <c r="N445" i="1"/>
  <c r="N446" i="1"/>
  <c r="N447" i="1"/>
  <c r="N448" i="1"/>
  <c r="N449" i="1"/>
  <c r="N475" i="1"/>
  <c r="N476" i="1"/>
  <c r="N452" i="1"/>
  <c r="N453" i="1"/>
  <c r="N454" i="1"/>
  <c r="N81" i="1"/>
  <c r="N223" i="1"/>
  <c r="N224" i="1"/>
  <c r="N225" i="1"/>
  <c r="N520" i="1"/>
  <c r="N461" i="1"/>
  <c r="N462" i="1"/>
  <c r="N463" i="1"/>
  <c r="N464" i="1"/>
  <c r="N465" i="1"/>
  <c r="N466" i="1"/>
  <c r="N467" i="1"/>
  <c r="N468" i="1"/>
  <c r="N92" i="1"/>
  <c r="N93" i="1"/>
  <c r="N94" i="1"/>
  <c r="N471" i="1"/>
  <c r="N245" i="1"/>
  <c r="N472" i="1"/>
  <c r="N473" i="1"/>
  <c r="N101" i="1"/>
  <c r="N102" i="1"/>
  <c r="N530" i="1"/>
  <c r="N531" i="1"/>
  <c r="N477" i="1"/>
  <c r="N478" i="1"/>
  <c r="N479" i="1"/>
  <c r="N480" i="1"/>
  <c r="N481" i="1"/>
  <c r="N482" i="1"/>
  <c r="N483" i="1"/>
  <c r="N484" i="1"/>
  <c r="N485" i="1"/>
  <c r="N486" i="1"/>
  <c r="N48" i="1"/>
  <c r="N49" i="1"/>
  <c r="N604" i="1"/>
  <c r="N605" i="1"/>
  <c r="N606" i="1"/>
  <c r="N493" i="1"/>
  <c r="N494" i="1"/>
  <c r="N495" i="1"/>
  <c r="N496" i="1"/>
  <c r="N497" i="1"/>
  <c r="N498" i="1"/>
  <c r="N499" i="1"/>
  <c r="N500" i="1"/>
  <c r="N501" i="1"/>
  <c r="N502" i="1"/>
  <c r="N503" i="1"/>
  <c r="N504" i="1"/>
  <c r="N505" i="1"/>
  <c r="N506" i="1"/>
  <c r="N507" i="1"/>
  <c r="N508" i="1"/>
  <c r="N509" i="1"/>
  <c r="N521" i="1"/>
  <c r="N522" i="1"/>
  <c r="N512" i="1"/>
  <c r="N513" i="1"/>
  <c r="N514" i="1"/>
  <c r="N515" i="1"/>
  <c r="N576" i="1"/>
  <c r="N577" i="1"/>
  <c r="N578" i="1"/>
  <c r="N579" i="1"/>
  <c r="N78" i="1"/>
  <c r="N79" i="1"/>
  <c r="N80" i="1"/>
  <c r="N153" i="1"/>
  <c r="N525" i="1"/>
  <c r="N526" i="1"/>
  <c r="N527" i="1"/>
  <c r="N528" i="1"/>
  <c r="N529" i="1"/>
  <c r="N95" i="1"/>
  <c r="N487" i="1"/>
  <c r="N488" i="1"/>
  <c r="N244" i="1"/>
  <c r="N246" i="1"/>
  <c r="N364" i="1"/>
  <c r="N365" i="1"/>
  <c r="N537" i="1"/>
  <c r="N538" i="1"/>
  <c r="N539" i="1"/>
  <c r="N540" i="1"/>
  <c r="N541" i="1"/>
  <c r="N542" i="1"/>
  <c r="N543" i="1"/>
  <c r="N544" i="1"/>
  <c r="N545" i="1"/>
  <c r="N546" i="1"/>
  <c r="N393" i="1"/>
  <c r="N394" i="1"/>
  <c r="N395" i="1"/>
  <c r="N396" i="1"/>
  <c r="N397" i="1"/>
  <c r="N398" i="1"/>
  <c r="N399" i="1"/>
  <c r="N400" i="1"/>
  <c r="N401" i="1"/>
  <c r="N555" i="1"/>
  <c r="N556" i="1"/>
  <c r="N557" i="1"/>
  <c r="N558" i="1"/>
  <c r="N559" i="1"/>
  <c r="N560" i="1"/>
  <c r="N561" i="1"/>
  <c r="N562" i="1"/>
  <c r="N563" i="1"/>
  <c r="N564" i="1"/>
  <c r="N565" i="1"/>
  <c r="N566" i="1"/>
  <c r="N2" i="1"/>
  <c r="N3" i="1"/>
  <c r="N583" i="1"/>
  <c r="N584" i="1"/>
  <c r="N585" i="1"/>
  <c r="N572" i="1"/>
  <c r="N573" i="1"/>
  <c r="N103" i="1"/>
  <c r="N266" i="1"/>
  <c r="N267" i="1"/>
  <c r="N386" i="1"/>
  <c r="N387" i="1"/>
  <c r="N587" i="1"/>
  <c r="N588" i="1"/>
  <c r="N602" i="1"/>
  <c r="N603" i="1"/>
  <c r="N510" i="1"/>
  <c r="N511" i="1"/>
  <c r="N516" i="1"/>
  <c r="N517" i="1"/>
  <c r="N213" i="1"/>
  <c r="N215" i="1"/>
  <c r="N216" i="1"/>
  <c r="N589" i="1"/>
  <c r="N590" i="1"/>
  <c r="N591" i="1"/>
  <c r="N592" i="1"/>
  <c r="N593" i="1"/>
  <c r="N50" i="1"/>
  <c r="N51" i="1"/>
  <c r="N458" i="1"/>
  <c r="N459" i="1"/>
  <c r="N597" i="1"/>
  <c r="N598" i="1"/>
  <c r="N599" i="1"/>
  <c r="N600" i="1"/>
  <c r="N601" i="1"/>
  <c r="N219" i="1"/>
  <c r="N220" i="1"/>
  <c r="N221" i="1"/>
  <c r="N82" i="1"/>
  <c r="N83" i="1"/>
  <c r="N226" i="1"/>
  <c r="N613" i="1"/>
  <c r="N614" i="1"/>
  <c r="N616" i="1"/>
  <c r="N617" i="1"/>
  <c r="N618" i="1"/>
  <c r="N619" i="1"/>
  <c r="N615" i="1"/>
  <c r="N96" i="1"/>
  <c r="N97" i="1"/>
  <c r="N327" i="1"/>
  <c r="N328" i="1"/>
  <c r="N620" i="1"/>
  <c r="N621" i="1"/>
  <c r="N622" i="1"/>
  <c r="N623" i="1"/>
  <c r="N229" i="1"/>
  <c r="N230" i="1"/>
  <c r="N231" i="1"/>
  <c r="N232" i="1"/>
  <c r="N233" i="1"/>
  <c r="N595" i="1"/>
  <c r="N173" i="1"/>
  <c r="B29" i="53"/>
  <c r="XFD40" i="42" l="1"/>
  <c r="XFD39" i="42"/>
  <c r="XFD38" i="42"/>
  <c r="XFD40" i="41"/>
  <c r="XFD39" i="41"/>
  <c r="XFD38" i="41"/>
  <c r="XFD40" i="40"/>
  <c r="XFD39" i="40"/>
  <c r="XFD38" i="40"/>
  <c r="XFD40" i="39"/>
  <c r="XFD39" i="39"/>
  <c r="XFD38" i="39"/>
  <c r="XFD40" i="38"/>
  <c r="XFD39" i="38"/>
  <c r="XFD38" i="38"/>
  <c r="XFD40" i="37"/>
  <c r="XFD39" i="37"/>
  <c r="XFD38" i="37"/>
  <c r="XFD40" i="36"/>
  <c r="XFD39" i="36"/>
  <c r="XFD38" i="36"/>
  <c r="XFD40" i="35"/>
  <c r="XFD39" i="35"/>
  <c r="XFD38" i="35"/>
  <c r="XFD40" i="34"/>
  <c r="XFD39" i="34"/>
  <c r="XFD38" i="34"/>
  <c r="O75" i="41"/>
  <c r="I64" i="50"/>
  <c r="O75" i="34"/>
  <c r="O75" i="39"/>
  <c r="I64" i="49"/>
  <c r="O75" i="42"/>
  <c r="I64" i="48"/>
  <c r="O75" i="37"/>
  <c r="O75" i="35"/>
  <c r="I64" i="51"/>
  <c r="O75" i="38"/>
  <c r="I64" i="6"/>
  <c r="O75" i="40"/>
  <c r="O75" i="36"/>
  <c r="K56" i="1" l="1"/>
  <c r="O75" i="4"/>
  <c r="XFD40" i="4" l="1"/>
  <c r="XFD39" i="4"/>
  <c r="XFD38" i="4"/>
  <c r="K270" i="1"/>
  <c r="K134" i="1"/>
  <c r="K250" i="1"/>
  <c r="K991" i="1"/>
  <c r="K180" i="1"/>
  <c r="K407" i="1"/>
  <c r="K83" i="1"/>
  <c r="K129" i="1"/>
  <c r="K176" i="1"/>
  <c r="K128" i="1"/>
  <c r="K893" i="1"/>
  <c r="K402" i="1"/>
  <c r="K133" i="1"/>
  <c r="K132" i="1"/>
  <c r="K979" i="1"/>
  <c r="K179" i="1"/>
  <c r="K406" i="1"/>
  <c r="K131" i="1"/>
  <c r="K927" i="1"/>
  <c r="K178" i="1"/>
  <c r="K403" i="1"/>
  <c r="K130" i="1"/>
  <c r="K177" i="1"/>
  <c r="K24" i="1"/>
  <c r="K424" i="1"/>
  <c r="K455" i="1"/>
  <c r="K359" i="1"/>
  <c r="K310" i="1"/>
  <c r="K476" i="1"/>
  <c r="K355" i="1"/>
  <c r="K222" i="1"/>
  <c r="K23" i="1"/>
  <c r="K451" i="1"/>
  <c r="K567" i="1"/>
  <c r="K22" i="1"/>
  <c r="K450" i="1"/>
  <c r="K554" i="1"/>
  <c r="K522" i="1"/>
  <c r="K356" i="1"/>
  <c r="K191" i="1"/>
  <c r="K190" i="1"/>
  <c r="K91" i="1"/>
  <c r="K432" i="1"/>
  <c r="K185" i="1"/>
  <c r="K86" i="1"/>
  <c r="K428" i="1"/>
  <c r="K189" i="1"/>
  <c r="K90" i="1"/>
  <c r="K431" i="1"/>
  <c r="K188" i="1"/>
  <c r="K89" i="1"/>
  <c r="K430" i="1"/>
  <c r="K187" i="1"/>
  <c r="K88" i="1"/>
  <c r="K57" i="1"/>
  <c r="K429" i="1"/>
  <c r="K186" i="1"/>
  <c r="K87" i="1"/>
  <c r="K1108" i="1"/>
  <c r="K39" i="1"/>
  <c r="K353" i="1"/>
  <c r="K208" i="1"/>
  <c r="K38" i="1"/>
  <c r="K352" i="1"/>
  <c r="K369" i="1"/>
  <c r="K536" i="1"/>
  <c r="K287" i="1"/>
  <c r="K181" i="1"/>
  <c r="K331" i="1"/>
  <c r="K535" i="1"/>
  <c r="K37" i="1"/>
  <c r="K333" i="1"/>
  <c r="K278" i="1"/>
  <c r="K36" i="1"/>
  <c r="K351" i="1"/>
  <c r="K197" i="1"/>
  <c r="K332" i="1"/>
  <c r="K35" i="1"/>
  <c r="K350" i="1"/>
  <c r="K288" i="1"/>
  <c r="K183" i="1"/>
  <c r="K368" i="1"/>
  <c r="K277" i="1"/>
  <c r="K34" i="1"/>
  <c r="K349" i="1"/>
  <c r="K182" i="1"/>
  <c r="K184" i="1"/>
  <c r="K586" i="1"/>
  <c r="K615" i="1"/>
  <c r="K157" i="1"/>
  <c r="K156" i="1"/>
  <c r="K534" i="1"/>
  <c r="K595" i="1"/>
  <c r="K426" i="1"/>
  <c r="K1050" i="1"/>
  <c r="K533" i="1"/>
  <c r="K607" i="1"/>
  <c r="K175" i="1"/>
  <c r="K269" i="1"/>
  <c r="K268" i="1"/>
  <c r="K427" i="1"/>
  <c r="K425" i="1"/>
  <c r="K1048" i="1"/>
  <c r="K474" i="1"/>
  <c r="K532" i="1"/>
  <c r="K405" i="1"/>
  <c r="K212" i="1"/>
  <c r="K318" i="1"/>
  <c r="K387" i="1"/>
  <c r="K404" i="1"/>
  <c r="K7" i="1"/>
  <c r="K159" i="1"/>
  <c r="K211" i="1"/>
  <c r="K313" i="1"/>
  <c r="K411" i="1"/>
  <c r="K6" i="1"/>
  <c r="K158" i="1"/>
  <c r="K210" i="1"/>
  <c r="K312" i="1"/>
  <c r="K409" i="1"/>
  <c r="K209" i="1"/>
  <c r="K311" i="1"/>
  <c r="K408" i="1"/>
  <c r="K456" i="1"/>
  <c r="K309" i="1"/>
  <c r="K308" i="1"/>
  <c r="K993" i="1"/>
  <c r="K99" i="1"/>
  <c r="K163" i="1"/>
  <c r="K228" i="1"/>
  <c r="K160" i="1"/>
  <c r="K42" i="1"/>
  <c r="K286" i="1"/>
  <c r="K149" i="1"/>
  <c r="K449" i="1"/>
  <c r="K486" i="1"/>
  <c r="K304" i="1"/>
  <c r="K468" i="1"/>
  <c r="K345" i="1"/>
  <c r="K207" i="1"/>
  <c r="K137" i="1"/>
  <c r="K15" i="1"/>
  <c r="K307" i="1"/>
  <c r="K546" i="1"/>
  <c r="K77" i="1"/>
  <c r="K401" i="1"/>
  <c r="K124" i="1"/>
  <c r="K148" i="1"/>
  <c r="K448" i="1"/>
  <c r="K485" i="1"/>
  <c r="K303" i="1"/>
  <c r="K467" i="1"/>
  <c r="K344" i="1"/>
  <c r="K206" i="1"/>
  <c r="K992" i="1"/>
  <c r="K362" i="1"/>
  <c r="K14" i="1"/>
  <c r="K306" i="1"/>
  <c r="K545" i="1"/>
  <c r="K76" i="1"/>
  <c r="K400" i="1"/>
  <c r="K123" i="1"/>
  <c r="K147" i="1"/>
  <c r="K623" i="1"/>
  <c r="K447" i="1"/>
  <c r="K484" i="1"/>
  <c r="K302" i="1"/>
  <c r="K94" i="1"/>
  <c r="K1156" i="1"/>
  <c r="K466" i="1"/>
  <c r="K343" i="1"/>
  <c r="K205" i="1"/>
  <c r="K136" i="1"/>
  <c r="K13" i="1"/>
  <c r="K80" i="1"/>
  <c r="K305" i="1"/>
  <c r="K544" i="1"/>
  <c r="K221" i="1"/>
  <c r="K75" i="1"/>
  <c r="K399" i="1"/>
  <c r="K122" i="1"/>
  <c r="K150" i="1"/>
  <c r="K146" i="1"/>
  <c r="K446" i="1"/>
  <c r="K483" i="1"/>
  <c r="K301" i="1"/>
  <c r="K465" i="1"/>
  <c r="K204" i="1"/>
  <c r="K12" i="1"/>
  <c r="K295" i="1"/>
  <c r="K543" i="1"/>
  <c r="K74" i="1"/>
  <c r="K398" i="1"/>
  <c r="K121" i="1"/>
  <c r="K145" i="1"/>
  <c r="K622" i="1"/>
  <c r="K482" i="1"/>
  <c r="K1155" i="1"/>
  <c r="K203" i="1"/>
  <c r="K294" i="1"/>
  <c r="K542" i="1"/>
  <c r="K66" i="1"/>
  <c r="K107" i="1"/>
  <c r="K140" i="1"/>
  <c r="K620" i="1"/>
  <c r="K442" i="1"/>
  <c r="K477" i="1"/>
  <c r="K296" i="1"/>
  <c r="K1143" i="1"/>
  <c r="K461" i="1"/>
  <c r="K198" i="1"/>
  <c r="K8" i="1"/>
  <c r="K78" i="1"/>
  <c r="K289" i="1"/>
  <c r="K537" i="1"/>
  <c r="K58" i="1"/>
  <c r="K393" i="1"/>
  <c r="K104" i="1"/>
  <c r="K144" i="1"/>
  <c r="K445" i="1"/>
  <c r="K481" i="1"/>
  <c r="K300" i="1"/>
  <c r="K464" i="1"/>
  <c r="K342" i="1"/>
  <c r="K202" i="1"/>
  <c r="K11" i="1"/>
  <c r="K293" i="1"/>
  <c r="K541" i="1"/>
  <c r="K73" i="1"/>
  <c r="K978" i="1"/>
  <c r="K41" i="1"/>
  <c r="K257" i="1"/>
  <c r="K397" i="1"/>
  <c r="K120" i="1"/>
  <c r="K143" i="1"/>
  <c r="K444" i="1"/>
  <c r="K480" i="1"/>
  <c r="K299" i="1"/>
  <c r="K93" i="1"/>
  <c r="K463" i="1"/>
  <c r="K201" i="1"/>
  <c r="K79" i="1"/>
  <c r="K292" i="1"/>
  <c r="K214" i="1"/>
  <c r="K540" i="1"/>
  <c r="K220" i="1"/>
  <c r="K72" i="1"/>
  <c r="K396" i="1"/>
  <c r="K117" i="1"/>
  <c r="K142" i="1"/>
  <c r="K621" i="1"/>
  <c r="K443" i="1"/>
  <c r="K479" i="1"/>
  <c r="K298" i="1"/>
  <c r="K92" i="1"/>
  <c r="K462" i="1"/>
  <c r="K341" i="1"/>
  <c r="K200" i="1"/>
  <c r="K135" i="1"/>
  <c r="K10" i="1"/>
  <c r="K291" i="1"/>
  <c r="K539" i="1"/>
  <c r="K219" i="1"/>
  <c r="K65" i="1"/>
  <c r="K471" i="1"/>
  <c r="K395" i="1"/>
  <c r="K106" i="1"/>
  <c r="K141" i="1"/>
  <c r="K478" i="1"/>
  <c r="K297" i="1"/>
  <c r="K199" i="1"/>
  <c r="K9" i="1"/>
  <c r="K290" i="1"/>
  <c r="K538" i="1"/>
  <c r="K59" i="1"/>
  <c r="K394" i="1"/>
  <c r="K105" i="1"/>
  <c r="K971" i="1"/>
  <c r="K383" i="1"/>
  <c r="K226" i="1"/>
  <c r="K361" i="1"/>
  <c r="K470" i="1"/>
  <c r="K256" i="1"/>
  <c r="K247" i="1"/>
  <c r="K958" i="1"/>
  <c r="K957" i="1"/>
  <c r="K98" i="1"/>
  <c r="K162" i="1"/>
  <c r="K459" i="1"/>
  <c r="K227" i="1"/>
  <c r="K285" i="1"/>
  <c r="K956" i="1"/>
  <c r="K360" i="1"/>
  <c r="K249" i="1"/>
  <c r="K939" i="1"/>
  <c r="K40" i="1"/>
  <c r="K458" i="1"/>
  <c r="K469" i="1"/>
  <c r="K936" i="1"/>
  <c r="K935" i="1"/>
  <c r="K25" i="1"/>
  <c r="K103" i="1"/>
  <c r="K248" i="1"/>
  <c r="K155" i="1"/>
  <c r="K328" i="1"/>
  <c r="K97" i="1"/>
  <c r="K562" i="1"/>
  <c r="K505" i="1"/>
  <c r="K115" i="1"/>
  <c r="K440" i="1"/>
  <c r="K63" i="1"/>
  <c r="K601" i="1"/>
  <c r="K417" i="1"/>
  <c r="K561" i="1"/>
  <c r="K509" i="1"/>
  <c r="K504" i="1"/>
  <c r="K114" i="1"/>
  <c r="K439" i="1"/>
  <c r="K348" i="1"/>
  <c r="K496" i="1"/>
  <c r="K62" i="1"/>
  <c r="K600" i="1"/>
  <c r="K473" i="1"/>
  <c r="K119" i="1"/>
  <c r="K171" i="1"/>
  <c r="K488" i="1"/>
  <c r="K566" i="1"/>
  <c r="K529" i="1"/>
  <c r="K579" i="1"/>
  <c r="K416" i="1"/>
  <c r="K560" i="1"/>
  <c r="K27" i="1"/>
  <c r="K573" i="1"/>
  <c r="K380" i="1"/>
  <c r="K233" i="1"/>
  <c r="K378" i="1"/>
  <c r="K515" i="1"/>
  <c r="K154" i="1"/>
  <c r="K225" i="1"/>
  <c r="K81" i="1"/>
  <c r="K327" i="1"/>
  <c r="K96" i="1"/>
  <c r="K412" i="1"/>
  <c r="K492" i="1"/>
  <c r="K593" i="1"/>
  <c r="K503" i="1"/>
  <c r="K246" i="1"/>
  <c r="K489" i="1"/>
  <c r="K113" i="1"/>
  <c r="K317" i="1"/>
  <c r="K438" i="1"/>
  <c r="K139" i="1"/>
  <c r="K553" i="1"/>
  <c r="K347" i="1"/>
  <c r="K161" i="1"/>
  <c r="K495" i="1"/>
  <c r="K61" i="1"/>
  <c r="K565" i="1"/>
  <c r="K528" i="1"/>
  <c r="K559" i="1"/>
  <c r="K572" i="1"/>
  <c r="K377" i="1"/>
  <c r="K514" i="1"/>
  <c r="K592" i="1"/>
  <c r="K508" i="1"/>
  <c r="K422" i="1"/>
  <c r="K502" i="1"/>
  <c r="K112" i="1"/>
  <c r="K47" i="1"/>
  <c r="K437" i="1"/>
  <c r="K64" i="1"/>
  <c r="K172" i="1"/>
  <c r="K563" i="1"/>
  <c r="K506" i="1"/>
  <c r="K116" i="1"/>
  <c r="K441" i="1"/>
  <c r="K497" i="1"/>
  <c r="K169" i="1"/>
  <c r="K576" i="1"/>
  <c r="K413" i="1"/>
  <c r="K556" i="1"/>
  <c r="K379" i="1"/>
  <c r="K499" i="1"/>
  <c r="K109" i="1"/>
  <c r="K315" i="1"/>
  <c r="K434" i="1"/>
  <c r="K346" i="1"/>
  <c r="K591" i="1"/>
  <c r="K590" i="1"/>
  <c r="K493" i="1"/>
  <c r="K232" i="1"/>
  <c r="K60" i="1"/>
  <c r="K599" i="1"/>
  <c r="K472" i="1"/>
  <c r="K118" i="1"/>
  <c r="K170" i="1"/>
  <c r="K578" i="1"/>
  <c r="K415" i="1"/>
  <c r="K558" i="1"/>
  <c r="K231" i="1"/>
  <c r="K376" i="1"/>
  <c r="K501" i="1"/>
  <c r="K111" i="1"/>
  <c r="K46" i="1"/>
  <c r="K316" i="1"/>
  <c r="K436" i="1"/>
  <c r="K138" i="1"/>
  <c r="K494" i="1"/>
  <c r="K363" i="1"/>
  <c r="K589" i="1"/>
  <c r="K423" i="1"/>
  <c r="K218" i="1"/>
  <c r="K217" i="1"/>
  <c r="K421" i="1"/>
  <c r="K487" i="1"/>
  <c r="K49" i="1"/>
  <c r="K245" i="1"/>
  <c r="K598" i="1"/>
  <c r="K167" i="1"/>
  <c r="K564" i="1"/>
  <c r="K577" i="1"/>
  <c r="K414" i="1"/>
  <c r="K557" i="1"/>
  <c r="K26" i="1"/>
  <c r="K230" i="1"/>
  <c r="K513" i="1"/>
  <c r="K507" i="1"/>
  <c r="K500" i="1"/>
  <c r="K110" i="1"/>
  <c r="K45" i="1"/>
  <c r="K435" i="1"/>
  <c r="K597" i="1"/>
  <c r="K555" i="1"/>
  <c r="K229" i="1"/>
  <c r="K512" i="1"/>
  <c r="K498" i="1"/>
  <c r="K108" i="1"/>
  <c r="K433" i="1"/>
  <c r="K127" i="1"/>
  <c r="K410" i="1"/>
  <c r="K48" i="1"/>
  <c r="K580" i="1"/>
  <c r="K854" i="1"/>
  <c r="K3" i="1"/>
  <c r="K244" i="1"/>
  <c r="K216" i="1"/>
  <c r="K549" i="1"/>
  <c r="K571" i="1"/>
  <c r="K848" i="1"/>
  <c r="K166" i="1"/>
  <c r="K585" i="1"/>
  <c r="K491" i="1"/>
  <c r="K862" i="1"/>
  <c r="K853" i="1"/>
  <c r="K2" i="1"/>
  <c r="K153" i="1"/>
  <c r="K548" i="1"/>
  <c r="K584" i="1"/>
  <c r="K490" i="1"/>
  <c r="K519" i="1"/>
  <c r="K524" i="1"/>
  <c r="K165" i="1"/>
  <c r="K547" i="1"/>
  <c r="K552" i="1"/>
  <c r="K389" i="1"/>
  <c r="K523" i="1"/>
  <c r="K325" i="1"/>
  <c r="K324" i="1"/>
  <c r="K102" i="1"/>
  <c r="K531" i="1"/>
  <c r="K582" i="1"/>
  <c r="K569" i="1"/>
  <c r="K568" i="1"/>
  <c r="K606" i="1"/>
  <c r="K323" i="1"/>
  <c r="K322" i="1"/>
  <c r="K605" i="1"/>
  <c r="K321" i="1"/>
  <c r="K101" i="1"/>
  <c r="K530" i="1"/>
  <c r="K581" i="1"/>
  <c r="K604" i="1"/>
  <c r="K803" i="1"/>
  <c r="K215" i="1"/>
  <c r="K594" i="1"/>
  <c r="K596" i="1"/>
  <c r="K460" i="1"/>
  <c r="K583" i="1"/>
  <c r="K518" i="1"/>
  <c r="K800" i="1"/>
  <c r="K213" i="1"/>
  <c r="K326" i="1"/>
  <c r="K551" i="1"/>
  <c r="K388" i="1"/>
  <c r="K570" i="1"/>
  <c r="K374" i="1"/>
  <c r="K612" i="1"/>
  <c r="K314" i="1"/>
  <c r="K520" i="1"/>
  <c r="K517" i="1"/>
  <c r="K619" i="1"/>
  <c r="K627" i="1"/>
  <c r="K631" i="1"/>
  <c r="K373" i="1"/>
  <c r="K611" i="1"/>
  <c r="K224" i="1"/>
  <c r="K516" i="1"/>
  <c r="K618" i="1"/>
  <c r="K617" i="1"/>
  <c r="K626" i="1"/>
  <c r="K630" i="1"/>
  <c r="K475" i="1"/>
  <c r="K603" i="1"/>
  <c r="K588" i="1"/>
  <c r="K372" i="1"/>
  <c r="K610" i="1"/>
  <c r="K223" i="1"/>
  <c r="K511" i="1"/>
  <c r="K616" i="1"/>
  <c r="K587" i="1"/>
  <c r="K239" i="1"/>
  <c r="K283" i="1"/>
  <c r="K255" i="1"/>
  <c r="K196" i="1"/>
  <c r="K276" i="1"/>
  <c r="K238" i="1"/>
  <c r="K282" i="1"/>
  <c r="K254" i="1"/>
  <c r="K195" i="1"/>
  <c r="K275" i="1"/>
  <c r="K274" i="1"/>
  <c r="K392" i="1"/>
  <c r="K82" i="1"/>
  <c r="K284" i="1"/>
  <c r="K237" i="1"/>
  <c r="K281" i="1"/>
  <c r="K253" i="1"/>
  <c r="K194" i="1"/>
  <c r="K273" i="1"/>
  <c r="K236" i="1"/>
  <c r="K280" i="1"/>
  <c r="K252" i="1"/>
  <c r="K193" i="1"/>
  <c r="K272" i="1"/>
  <c r="K391" i="1"/>
  <c r="K235" i="1"/>
  <c r="K279" i="1"/>
  <c r="K125" i="1"/>
  <c r="K251" i="1"/>
  <c r="K192" i="1"/>
  <c r="K271" i="1"/>
  <c r="K390" i="1"/>
  <c r="K126" i="1"/>
  <c r="K371" i="1"/>
  <c r="K609" i="1"/>
  <c r="K510" i="1"/>
  <c r="K614" i="1"/>
  <c r="K602" i="1"/>
  <c r="K625" i="1"/>
  <c r="K629" i="1"/>
  <c r="K521" i="1"/>
  <c r="K370" i="1"/>
  <c r="K608" i="1"/>
  <c r="K613" i="1"/>
  <c r="K624" i="1"/>
  <c r="K628" i="1"/>
  <c r="K713" i="1"/>
  <c r="K381" i="1"/>
  <c r="K55" i="1"/>
  <c r="K706" i="1"/>
  <c r="K375" i="1"/>
  <c r="K54" i="1"/>
  <c r="K382" i="1"/>
  <c r="K691" i="1"/>
  <c r="K677" i="1"/>
  <c r="K367" i="1"/>
  <c r="K53" i="1"/>
  <c r="K338" i="1"/>
  <c r="K70" i="1"/>
  <c r="K243" i="1"/>
  <c r="K354" i="1"/>
  <c r="K337" i="1"/>
  <c r="K386" i="1"/>
  <c r="K336" i="1"/>
  <c r="K69" i="1"/>
  <c r="K242" i="1"/>
  <c r="K340" i="1"/>
  <c r="K454" i="1"/>
  <c r="K420" i="1"/>
  <c r="K71" i="1"/>
  <c r="K241" i="1"/>
  <c r="K339" i="1"/>
  <c r="K453" i="1"/>
  <c r="K419" i="1"/>
  <c r="K335" i="1"/>
  <c r="K68" i="1"/>
  <c r="K240" i="1"/>
  <c r="K330" i="1"/>
  <c r="K452" i="1"/>
  <c r="K418" i="1"/>
  <c r="K334" i="1"/>
  <c r="K67" i="1"/>
  <c r="K100" i="1"/>
  <c r="K164" i="1"/>
  <c r="K234" i="1"/>
  <c r="K329" i="1"/>
  <c r="K670" i="1"/>
  <c r="K366" i="1"/>
  <c r="K52" i="1"/>
  <c r="K527" i="1"/>
  <c r="K44" i="1"/>
  <c r="K95" i="1"/>
  <c r="K385" i="1"/>
  <c r="K85" i="1"/>
  <c r="K152" i="1"/>
  <c r="K358" i="1"/>
  <c r="K174" i="1"/>
  <c r="K265" i="1"/>
  <c r="K384" i="1"/>
  <c r="K365" i="1"/>
  <c r="K267" i="1"/>
  <c r="K457" i="1"/>
  <c r="K550" i="1"/>
  <c r="K84" i="1"/>
  <c r="K43" i="1"/>
  <c r="K364" i="1"/>
  <c r="K266" i="1"/>
  <c r="K264" i="1"/>
  <c r="K575" i="1"/>
  <c r="K33" i="1"/>
  <c r="K21" i="1"/>
  <c r="K263" i="1"/>
  <c r="K32" i="1"/>
  <c r="K20" i="1"/>
  <c r="K262" i="1"/>
  <c r="K51" i="1"/>
  <c r="K320" i="1"/>
  <c r="K31" i="1"/>
  <c r="K19" i="1"/>
  <c r="K261" i="1"/>
  <c r="K30" i="1"/>
  <c r="K18" i="1"/>
  <c r="K260" i="1"/>
  <c r="K5" i="1"/>
  <c r="K29" i="1"/>
  <c r="K17" i="1"/>
  <c r="K259" i="1"/>
  <c r="K4" i="1"/>
  <c r="K28" i="1"/>
  <c r="K16" i="1"/>
  <c r="K258" i="1"/>
  <c r="K50" i="1"/>
  <c r="K319" i="1"/>
  <c r="K525" i="1"/>
  <c r="K168" i="1"/>
  <c r="K526" i="1"/>
  <c r="K151" i="1"/>
  <c r="K357" i="1"/>
  <c r="K173" i="1"/>
  <c r="K574" i="1"/>
</calcChain>
</file>

<file path=xl/comments1.xml><?xml version="1.0" encoding="utf-8"?>
<comments xmlns="http://schemas.openxmlformats.org/spreadsheetml/2006/main">
  <authors>
    <author>Sarah Guhr</author>
  </authors>
  <commentList>
    <comment ref="R82" authorId="0" shapeId="0">
      <text>
        <r>
          <rPr>
            <b/>
            <sz val="9"/>
            <color indexed="81"/>
            <rFont val="Tahoma"/>
            <family val="2"/>
          </rPr>
          <t>Sarah Guhr:</t>
        </r>
        <r>
          <rPr>
            <sz val="9"/>
            <color indexed="81"/>
            <rFont val="Tahoma"/>
            <family val="2"/>
          </rPr>
          <t xml:space="preserve">
half of original amount as duplicate</t>
        </r>
      </text>
    </comment>
    <comment ref="AA82" authorId="0" shapeId="0">
      <text>
        <r>
          <rPr>
            <b/>
            <sz val="9"/>
            <color indexed="81"/>
            <rFont val="Tahoma"/>
            <family val="2"/>
          </rPr>
          <t>Sarah Guhr:</t>
        </r>
        <r>
          <rPr>
            <sz val="9"/>
            <color indexed="81"/>
            <rFont val="Tahoma"/>
            <family val="2"/>
          </rPr>
          <t xml:space="preserve">
half of original amount as duplicate</t>
        </r>
      </text>
    </comment>
    <comment ref="AD82" authorId="0" shapeId="0">
      <text>
        <r>
          <rPr>
            <b/>
            <sz val="9"/>
            <color indexed="81"/>
            <rFont val="Tahoma"/>
            <family val="2"/>
          </rPr>
          <t>Sarah Guhr:</t>
        </r>
        <r>
          <rPr>
            <sz val="9"/>
            <color indexed="81"/>
            <rFont val="Tahoma"/>
            <family val="2"/>
          </rPr>
          <t xml:space="preserve">
half of original amount as duplicate
</t>
        </r>
      </text>
    </comment>
    <comment ref="R83" authorId="0" shapeId="0">
      <text>
        <r>
          <rPr>
            <b/>
            <sz val="9"/>
            <color indexed="81"/>
            <rFont val="Tahoma"/>
            <family val="2"/>
          </rPr>
          <t>Sarah Guhr:</t>
        </r>
        <r>
          <rPr>
            <sz val="9"/>
            <color indexed="81"/>
            <rFont val="Tahoma"/>
            <family val="2"/>
          </rPr>
          <t xml:space="preserve">
half of original amount as duplicate</t>
        </r>
      </text>
    </comment>
    <comment ref="AA83" authorId="0" shapeId="0">
      <text>
        <r>
          <rPr>
            <b/>
            <sz val="9"/>
            <color indexed="81"/>
            <rFont val="Tahoma"/>
            <family val="2"/>
          </rPr>
          <t>Sarah Guhr:</t>
        </r>
        <r>
          <rPr>
            <sz val="9"/>
            <color indexed="81"/>
            <rFont val="Tahoma"/>
            <family val="2"/>
          </rPr>
          <t xml:space="preserve">
half of original amount as duplicate</t>
        </r>
      </text>
    </comment>
    <comment ref="AD83" authorId="0" shapeId="0">
      <text>
        <r>
          <rPr>
            <b/>
            <sz val="9"/>
            <color indexed="81"/>
            <rFont val="Tahoma"/>
            <family val="2"/>
          </rPr>
          <t>Sarah Guhr:</t>
        </r>
        <r>
          <rPr>
            <sz val="9"/>
            <color indexed="81"/>
            <rFont val="Tahoma"/>
            <family val="2"/>
          </rPr>
          <t xml:space="preserve">
half of original amount as duplicate</t>
        </r>
      </text>
    </comment>
    <comment ref="R386" authorId="0" shapeId="0">
      <text>
        <r>
          <rPr>
            <b/>
            <sz val="9"/>
            <color indexed="81"/>
            <rFont val="Tahoma"/>
            <family val="2"/>
          </rPr>
          <t>Sarah Guhr:</t>
        </r>
        <r>
          <rPr>
            <sz val="9"/>
            <color indexed="81"/>
            <rFont val="Tahoma"/>
            <family val="2"/>
          </rPr>
          <t xml:space="preserve">
half of original amount as duplicate</t>
        </r>
      </text>
    </comment>
    <comment ref="AA386" authorId="0" shapeId="0">
      <text>
        <r>
          <rPr>
            <b/>
            <sz val="9"/>
            <color indexed="81"/>
            <rFont val="Tahoma"/>
            <family val="2"/>
          </rPr>
          <t>Sarah Guhr:</t>
        </r>
        <r>
          <rPr>
            <sz val="9"/>
            <color indexed="81"/>
            <rFont val="Tahoma"/>
            <family val="2"/>
          </rPr>
          <t xml:space="preserve">
half of original amount as duplicate</t>
        </r>
      </text>
    </comment>
    <comment ref="AC386" authorId="0" shapeId="0">
      <text>
        <r>
          <rPr>
            <b/>
            <sz val="9"/>
            <color indexed="81"/>
            <rFont val="Tahoma"/>
            <family val="2"/>
          </rPr>
          <t>Sarah Guhr:</t>
        </r>
        <r>
          <rPr>
            <sz val="9"/>
            <color indexed="81"/>
            <rFont val="Tahoma"/>
            <family val="2"/>
          </rPr>
          <t xml:space="preserve">
half of original amount as duplicate</t>
        </r>
      </text>
    </comment>
    <comment ref="AD386" authorId="0" shapeId="0">
      <text>
        <r>
          <rPr>
            <b/>
            <sz val="9"/>
            <color indexed="81"/>
            <rFont val="Tahoma"/>
            <family val="2"/>
          </rPr>
          <t>Sarah Guhr:</t>
        </r>
        <r>
          <rPr>
            <sz val="9"/>
            <color indexed="81"/>
            <rFont val="Tahoma"/>
            <family val="2"/>
          </rPr>
          <t xml:space="preserve">
half of original amount as duplicate</t>
        </r>
      </text>
    </comment>
    <comment ref="BA386" authorId="0" shapeId="0">
      <text>
        <r>
          <rPr>
            <b/>
            <sz val="9"/>
            <color indexed="81"/>
            <rFont val="Tahoma"/>
            <family val="2"/>
          </rPr>
          <t>Sarah Guhr:</t>
        </r>
        <r>
          <rPr>
            <sz val="9"/>
            <color indexed="81"/>
            <rFont val="Tahoma"/>
            <family val="2"/>
          </rPr>
          <t xml:space="preserve">
half of original amount as duplicate</t>
        </r>
      </text>
    </comment>
    <comment ref="R387" authorId="0" shapeId="0">
      <text>
        <r>
          <rPr>
            <b/>
            <sz val="9"/>
            <color indexed="81"/>
            <rFont val="Tahoma"/>
            <family val="2"/>
          </rPr>
          <t>Sarah Guhr:</t>
        </r>
        <r>
          <rPr>
            <sz val="9"/>
            <color indexed="81"/>
            <rFont val="Tahoma"/>
            <family val="2"/>
          </rPr>
          <t xml:space="preserve">
half of original amount as duplicate</t>
        </r>
      </text>
    </comment>
    <comment ref="AA387" authorId="0" shapeId="0">
      <text>
        <r>
          <rPr>
            <b/>
            <sz val="9"/>
            <color indexed="81"/>
            <rFont val="Tahoma"/>
            <family val="2"/>
          </rPr>
          <t>Sarah Guhr:</t>
        </r>
        <r>
          <rPr>
            <sz val="9"/>
            <color indexed="81"/>
            <rFont val="Tahoma"/>
            <family val="2"/>
          </rPr>
          <t xml:space="preserve">
half of original amount as duplicate</t>
        </r>
      </text>
    </comment>
    <comment ref="AC387" authorId="0" shapeId="0">
      <text>
        <r>
          <rPr>
            <b/>
            <sz val="9"/>
            <color indexed="81"/>
            <rFont val="Tahoma"/>
            <family val="2"/>
          </rPr>
          <t>Sarah Guhr:</t>
        </r>
        <r>
          <rPr>
            <sz val="9"/>
            <color indexed="81"/>
            <rFont val="Tahoma"/>
            <family val="2"/>
          </rPr>
          <t xml:space="preserve">
half of original amount as duplicate</t>
        </r>
      </text>
    </comment>
    <comment ref="AD387" authorId="0" shapeId="0">
      <text>
        <r>
          <rPr>
            <b/>
            <sz val="9"/>
            <color indexed="81"/>
            <rFont val="Tahoma"/>
            <family val="2"/>
          </rPr>
          <t>Sarah Guhr:</t>
        </r>
        <r>
          <rPr>
            <sz val="9"/>
            <color indexed="81"/>
            <rFont val="Tahoma"/>
            <family val="2"/>
          </rPr>
          <t xml:space="preserve">
half of original amount as duplicate</t>
        </r>
      </text>
    </comment>
    <comment ref="BA387" authorId="0" shapeId="0">
      <text>
        <r>
          <rPr>
            <b/>
            <sz val="9"/>
            <color indexed="81"/>
            <rFont val="Tahoma"/>
            <family val="2"/>
          </rPr>
          <t>Sarah Guhr:</t>
        </r>
        <r>
          <rPr>
            <sz val="9"/>
            <color indexed="81"/>
            <rFont val="Tahoma"/>
            <family val="2"/>
          </rPr>
          <t xml:space="preserve">
half of original amount as duplicate</t>
        </r>
      </text>
    </comment>
    <comment ref="R475" authorId="0" shapeId="0">
      <text>
        <r>
          <rPr>
            <b/>
            <sz val="9"/>
            <color indexed="81"/>
            <rFont val="Tahoma"/>
            <family val="2"/>
          </rPr>
          <t>Sarah Guhr:</t>
        </r>
        <r>
          <rPr>
            <sz val="9"/>
            <color indexed="81"/>
            <rFont val="Tahoma"/>
            <family val="2"/>
          </rPr>
          <t xml:space="preserve">
half of original amount as duplicate</t>
        </r>
      </text>
    </comment>
    <comment ref="AA475" authorId="0" shapeId="0">
      <text>
        <r>
          <rPr>
            <b/>
            <sz val="9"/>
            <color indexed="81"/>
            <rFont val="Tahoma"/>
            <family val="2"/>
          </rPr>
          <t>Sarah Guhr:</t>
        </r>
        <r>
          <rPr>
            <sz val="9"/>
            <color indexed="81"/>
            <rFont val="Tahoma"/>
            <family val="2"/>
          </rPr>
          <t xml:space="preserve">
half of original amount as duplicate
</t>
        </r>
      </text>
    </comment>
    <comment ref="AE475" authorId="0" shapeId="0">
      <text>
        <r>
          <rPr>
            <b/>
            <sz val="9"/>
            <color indexed="81"/>
            <rFont val="Tahoma"/>
            <family val="2"/>
          </rPr>
          <t>Sarah Guhr:</t>
        </r>
        <r>
          <rPr>
            <sz val="9"/>
            <color indexed="81"/>
            <rFont val="Tahoma"/>
            <family val="2"/>
          </rPr>
          <t xml:space="preserve">
half of original amount as duplicate</t>
        </r>
      </text>
    </comment>
    <comment ref="R476" authorId="0" shapeId="0">
      <text>
        <r>
          <rPr>
            <b/>
            <sz val="9"/>
            <color indexed="81"/>
            <rFont val="Tahoma"/>
            <family val="2"/>
          </rPr>
          <t>Sarah Guhr:</t>
        </r>
        <r>
          <rPr>
            <sz val="9"/>
            <color indexed="81"/>
            <rFont val="Tahoma"/>
            <family val="2"/>
          </rPr>
          <t xml:space="preserve">
half of original amount as duplicate</t>
        </r>
      </text>
    </comment>
    <comment ref="AA476" authorId="0" shapeId="0">
      <text>
        <r>
          <rPr>
            <b/>
            <sz val="9"/>
            <color indexed="81"/>
            <rFont val="Tahoma"/>
            <family val="2"/>
          </rPr>
          <t>Sarah Guhr:</t>
        </r>
        <r>
          <rPr>
            <sz val="9"/>
            <color indexed="81"/>
            <rFont val="Tahoma"/>
            <family val="2"/>
          </rPr>
          <t xml:space="preserve">
half of original amount as duplicate
</t>
        </r>
      </text>
    </comment>
    <comment ref="AE476" authorId="0" shapeId="0">
      <text>
        <r>
          <rPr>
            <b/>
            <sz val="9"/>
            <color indexed="81"/>
            <rFont val="Tahoma"/>
            <family val="2"/>
          </rPr>
          <t>Sarah Guhr:</t>
        </r>
        <r>
          <rPr>
            <sz val="9"/>
            <color indexed="81"/>
            <rFont val="Tahoma"/>
            <family val="2"/>
          </rPr>
          <t xml:space="preserve">
half of original amount as duplicate
</t>
        </r>
      </text>
    </comment>
    <comment ref="R521" authorId="0" shapeId="0">
      <text>
        <r>
          <rPr>
            <b/>
            <sz val="9"/>
            <color indexed="81"/>
            <rFont val="Tahoma"/>
            <family val="2"/>
          </rPr>
          <t>Sarah Guhr:</t>
        </r>
        <r>
          <rPr>
            <sz val="9"/>
            <color indexed="81"/>
            <rFont val="Tahoma"/>
            <family val="2"/>
          </rPr>
          <t xml:space="preserve">
half of original amount as duplicate</t>
        </r>
      </text>
    </comment>
    <comment ref="AA521" authorId="0" shapeId="0">
      <text>
        <r>
          <rPr>
            <b/>
            <sz val="9"/>
            <color indexed="81"/>
            <rFont val="Tahoma"/>
            <family val="2"/>
          </rPr>
          <t>Sarah Guhr:</t>
        </r>
        <r>
          <rPr>
            <sz val="9"/>
            <color indexed="81"/>
            <rFont val="Tahoma"/>
            <family val="2"/>
          </rPr>
          <t xml:space="preserve">
half of original amount as duplicate</t>
        </r>
      </text>
    </comment>
    <comment ref="AE521" authorId="0" shapeId="0">
      <text>
        <r>
          <rPr>
            <b/>
            <sz val="9"/>
            <color indexed="81"/>
            <rFont val="Tahoma"/>
            <family val="2"/>
          </rPr>
          <t>Sarah Guhr:</t>
        </r>
        <r>
          <rPr>
            <sz val="9"/>
            <color indexed="81"/>
            <rFont val="Tahoma"/>
            <family val="2"/>
          </rPr>
          <t xml:space="preserve">
half of original amount as duplicate
</t>
        </r>
      </text>
    </comment>
    <comment ref="R522" authorId="0" shapeId="0">
      <text>
        <r>
          <rPr>
            <b/>
            <sz val="9"/>
            <color indexed="81"/>
            <rFont val="Tahoma"/>
            <family val="2"/>
          </rPr>
          <t>Sarah Guhr:</t>
        </r>
        <r>
          <rPr>
            <sz val="9"/>
            <color indexed="81"/>
            <rFont val="Tahoma"/>
            <family val="2"/>
          </rPr>
          <t xml:space="preserve">
half of original amount as duplicate</t>
        </r>
      </text>
    </comment>
    <comment ref="AA522" authorId="0" shapeId="0">
      <text>
        <r>
          <rPr>
            <b/>
            <sz val="9"/>
            <color indexed="81"/>
            <rFont val="Tahoma"/>
            <family val="2"/>
          </rPr>
          <t>Sarah Guhr:</t>
        </r>
        <r>
          <rPr>
            <sz val="9"/>
            <color indexed="81"/>
            <rFont val="Tahoma"/>
            <family val="2"/>
          </rPr>
          <t xml:space="preserve">
half of original amount as duplicate
</t>
        </r>
      </text>
    </comment>
    <comment ref="AE522" authorId="0" shapeId="0">
      <text>
        <r>
          <rPr>
            <b/>
            <sz val="9"/>
            <color indexed="81"/>
            <rFont val="Tahoma"/>
            <family val="2"/>
          </rPr>
          <t>Sarah Guhr:</t>
        </r>
        <r>
          <rPr>
            <sz val="9"/>
            <color indexed="81"/>
            <rFont val="Tahoma"/>
            <family val="2"/>
          </rPr>
          <t xml:space="preserve">
half of original amount as duplicate</t>
        </r>
      </text>
    </comment>
  </commentList>
</comments>
</file>

<file path=xl/sharedStrings.xml><?xml version="1.0" encoding="utf-8"?>
<sst xmlns="http://schemas.openxmlformats.org/spreadsheetml/2006/main" count="15951" uniqueCount="1172">
  <si>
    <t xml:space="preserve">Deal </t>
  </si>
  <si>
    <t>Bank</t>
  </si>
  <si>
    <t>Bank generalisiert</t>
  </si>
  <si>
    <t>Issuer (Bonds, Equities)
Borrower (Loans)</t>
  </si>
  <si>
    <t>Issuer Ultimate Parent (Bonds, Equities)
Borrower Ultimate Parent (Loans)</t>
  </si>
  <si>
    <t>zugehöriges Unternehmen</t>
  </si>
  <si>
    <t>Issue Date (Bonds, Loans)
Offer Date (Equities)</t>
  </si>
  <si>
    <t>Closing Date (Loans)</t>
  </si>
  <si>
    <t>Maturity Date (Loans)</t>
  </si>
  <si>
    <t>Final Maturity Date (Bonds, Loans)</t>
  </si>
  <si>
    <t>Primary Shares or Secondary Shares (Equities)</t>
  </si>
  <si>
    <t>Total Shares Offered All Markets (Inc Overallotment)  (Equities)</t>
  </si>
  <si>
    <t>Target Market (Equities)</t>
  </si>
  <si>
    <t>Pincipal Amount All Markets (EUR mil) (Bonds)
Proceeds Amount All Markets (EUR mil) (Equities)
Loan Package Amount (EUR mil) (Loans)</t>
  </si>
  <si>
    <t>Principal Amount + Overallotment Sold All Markets (host mil) (Bonds)
Loan Package Amount (host mil) (Loans)
Proceeds Amount + Overallotment Sold All Markets (Host mil) (Equities)</t>
  </si>
  <si>
    <t>Loan Type (Loans)</t>
  </si>
  <si>
    <t>Host Currency</t>
  </si>
  <si>
    <t>Use of Proceeds</t>
  </si>
  <si>
    <t>Use of Proceeds Notes (Loans)</t>
  </si>
  <si>
    <t>DateiNr.</t>
  </si>
  <si>
    <t>Anzahl Banken</t>
  </si>
  <si>
    <t>Anteil Bank (EUR mil)</t>
  </si>
  <si>
    <t>Package ID</t>
  </si>
  <si>
    <t>Tranche 1 Manager Allocation Amount (mil) (Bonds)
Tranche 1 Alloted Shares (Equities)
Tranche 1 Managers commitment amount (Host mil) (Loans)</t>
  </si>
  <si>
    <t>Tranche 1 Amount Allotted to Managers (Host mn) (Bonds)
Tranche 1 Freeman Fees (mil) (Equities)
Tranche 1 Freeman Fees (mil)  (Loans)</t>
  </si>
  <si>
    <t>Tranche 1 Freeman Imputed Fees (mil) (Bonds)</t>
  </si>
  <si>
    <t>Tranche 2 Manager Allocation Amount (mil)</t>
  </si>
  <si>
    <t>Tranche 2 Amount Allotted to Managers (Host mn)</t>
  </si>
  <si>
    <t>Tranche 2 Freeman Imputed Fees (mil)</t>
  </si>
  <si>
    <t>Tranche 3 Manager Allocation Amount (mil)</t>
  </si>
  <si>
    <t>Tranche 3 Amount Allotted to Managers (Host mn)</t>
  </si>
  <si>
    <t>Tranche 3 Freeman Imputed Fees (mil)</t>
  </si>
  <si>
    <t>Tranche 4 Manager Allocation Amount (mil)</t>
  </si>
  <si>
    <t>Tranche 4 Amount Allotted to Managers (Host mn)</t>
  </si>
  <si>
    <t>Tranche 4 Freeman Imputed Fees (mil)</t>
  </si>
  <si>
    <t>Tranche 5 Manager Allocation Amount (mil)</t>
  </si>
  <si>
    <t>Tranche 5 Amount Allotted to Managers (Host mn)</t>
  </si>
  <si>
    <t>Tranche 5 Freeman Imputed Fees (mil)</t>
  </si>
  <si>
    <t>Tranche 6 Manager Allocation Amount (mil)</t>
  </si>
  <si>
    <t>Tranche 6 Amount Allotted to Managers (Host mn)</t>
  </si>
  <si>
    <t>Tranche 6 Freeman Imputed Fees (mil)</t>
  </si>
  <si>
    <t>Tranche 7 Manager Allocation Amount (mil)</t>
  </si>
  <si>
    <t>Tranche 7 Amount Allotted to Managers (Host mn)</t>
  </si>
  <si>
    <t>Tranche 7 Freeman Imputed Fees (mil)</t>
  </si>
  <si>
    <t>Tranche 8 Manager Allocation Amount (mil)</t>
  </si>
  <si>
    <t>Tranche 8 Amount Allotted to Managers (Host mn)</t>
  </si>
  <si>
    <t>Tranche 8 Freeman Imputed Fees (mil)</t>
  </si>
  <si>
    <t>Tranche Summe Manager Allocation Amount (mil) (Bonds)
Tranche Summe Managers commitment amount (Host mil) (Loans)</t>
  </si>
  <si>
    <t>Exchange Rate (EUR-US) (Loans)</t>
  </si>
  <si>
    <t>Barclays</t>
  </si>
  <si>
    <t>Anglo American Capital PLC</t>
  </si>
  <si>
    <t>Anglo American PLC</t>
  </si>
  <si>
    <t>Anglo American</t>
  </si>
  <si>
    <t>20.09.2010</t>
  </si>
  <si>
    <t>27.09.2013</t>
  </si>
  <si>
    <t>(US)</t>
  </si>
  <si>
    <t>General Corp. Purp.</t>
  </si>
  <si>
    <t>Package ID: 2636127</t>
  </si>
  <si>
    <t>06.09.2017</t>
  </si>
  <si>
    <t>11.09.2027</t>
  </si>
  <si>
    <t>Acq'n of Securities
General Corp. Purp.</t>
  </si>
  <si>
    <t>Package ID: 3523627</t>
  </si>
  <si>
    <t>Barrick Gold Corp</t>
  </si>
  <si>
    <t>Barrick Gold</t>
  </si>
  <si>
    <t>29.03.2012</t>
  </si>
  <si>
    <t>01.04.2022</t>
  </si>
  <si>
    <t>Reduce Indebtedness
Acquisition Fin.
Mining Exploration</t>
  </si>
  <si>
    <t>Package ID: 2836955</t>
  </si>
  <si>
    <t>BNP Paribas SA</t>
  </si>
  <si>
    <t>BNP Paribas</t>
  </si>
  <si>
    <t>Vale SA</t>
  </si>
  <si>
    <t>Vale</t>
  </si>
  <si>
    <t>17.03.2010</t>
  </si>
  <si>
    <t>24.03.2018</t>
  </si>
  <si>
    <t>(EUR)</t>
  </si>
  <si>
    <t>Package ID: 2566018</t>
  </si>
  <si>
    <t>Caisse Nationale de Credit Agricole{CNCA}</t>
  </si>
  <si>
    <t>Crédit Agricole</t>
  </si>
  <si>
    <t xml:space="preserve">BHP Billiton Finance (USA) </t>
  </si>
  <si>
    <t>BHP Billiton Ltd</t>
  </si>
  <si>
    <t>BHP Billiton</t>
  </si>
  <si>
    <t>14.10.2015</t>
  </si>
  <si>
    <t>19.10.2075</t>
  </si>
  <si>
    <t>Package ID: 3178668</t>
  </si>
  <si>
    <t>HSBC Holdings PLC (United Kingdom)</t>
  </si>
  <si>
    <t>HSBC</t>
  </si>
  <si>
    <t>Credit Suisse</t>
  </si>
  <si>
    <t xml:space="preserve">Vale Overseas Ltd  </t>
  </si>
  <si>
    <t>08.09.2010</t>
  </si>
  <si>
    <t>15.09.2020</t>
  </si>
  <si>
    <t>Package ID: 2631763</t>
  </si>
  <si>
    <t>28.03.2012</t>
  </si>
  <si>
    <t>11.01.2022</t>
  </si>
  <si>
    <t>Package ID: 2836455</t>
  </si>
  <si>
    <t>Barclays Bank PLC</t>
  </si>
  <si>
    <t>02.09.2010</t>
  </si>
  <si>
    <t>10.09.2012</t>
  </si>
  <si>
    <t>Package ID: 2630073</t>
  </si>
  <si>
    <t>Barclays Capital Group</t>
  </si>
  <si>
    <t>29.05.2012</t>
  </si>
  <si>
    <t>07.06.2019</t>
  </si>
  <si>
    <t>Package ID: 2855091</t>
  </si>
  <si>
    <t>20.09.2012</t>
  </si>
  <si>
    <t>27.09.2017</t>
  </si>
  <si>
    <t>Capital Expenditures
General Corp. Purp.</t>
  </si>
  <si>
    <t>Package ID: 2892056</t>
  </si>
  <si>
    <t>12.11.2013</t>
  </si>
  <si>
    <t>20.11.2017</t>
  </si>
  <si>
    <t>Package ID: 3036558</t>
  </si>
  <si>
    <t>25.03.2015</t>
  </si>
  <si>
    <t>Package ID: 3032212</t>
  </si>
  <si>
    <t>BHP Billiton Finance Ltd</t>
  </si>
  <si>
    <t>22.04.2076</t>
  </si>
  <si>
    <t>Reduce Indebtedness
General Corp. Purp.</t>
  </si>
  <si>
    <t>Package ID: 3178583</t>
  </si>
  <si>
    <t>Loan</t>
  </si>
  <si>
    <t>Barclays PLC</t>
  </si>
  <si>
    <t>03.03.2011</t>
  </si>
  <si>
    <t>12.04.2011</t>
  </si>
  <si>
    <t>08.04.2016</t>
  </si>
  <si>
    <t>Revolving Credit Facility</t>
  </si>
  <si>
    <t>General corporate purposes</t>
  </si>
  <si>
    <t>Package ID: 2701609115</t>
  </si>
  <si>
    <t>Eni SpA</t>
  </si>
  <si>
    <t>Eni</t>
  </si>
  <si>
    <t>22.06.2010</t>
  </si>
  <si>
    <t>29.06.2020</t>
  </si>
  <si>
    <t>Package ID: 2603665</t>
  </si>
  <si>
    <t>14.11.2013</t>
  </si>
  <si>
    <t>22.11.2021</t>
  </si>
  <si>
    <t>Package ID: 3037633</t>
  </si>
  <si>
    <t>27.01.2015</t>
  </si>
  <si>
    <t>02.02.2026</t>
  </si>
  <si>
    <t>Package ID: 9392888</t>
  </si>
  <si>
    <t>10.05.2016</t>
  </si>
  <si>
    <t>17.05.2022</t>
  </si>
  <si>
    <t>Package ID: 3273591</t>
  </si>
  <si>
    <t>10.01.2017</t>
  </si>
  <si>
    <t>17.01.2027</t>
  </si>
  <si>
    <t>Package ID: 3392788</t>
  </si>
  <si>
    <t>Glencore Finance (Europe) SA</t>
  </si>
  <si>
    <t>Glencore International PLC</t>
  </si>
  <si>
    <t>Glencore</t>
  </si>
  <si>
    <t>27.03.2012</t>
  </si>
  <si>
    <t>03.04.2018</t>
  </si>
  <si>
    <t>Package ID: 2835578</t>
  </si>
  <si>
    <t>Glencore PLC</t>
  </si>
  <si>
    <t>10.03.2015</t>
  </si>
  <si>
    <t>17.03.2021</t>
  </si>
  <si>
    <t>Package ID: 9962771</t>
  </si>
  <si>
    <t>Rio Tinto Finance Plc</t>
  </si>
  <si>
    <t>Rio Tinto PLC</t>
  </si>
  <si>
    <t>Rio Tinto</t>
  </si>
  <si>
    <t>04.12.2012</t>
  </si>
  <si>
    <t>11.05.2020</t>
  </si>
  <si>
    <t>Package ID: 2916170</t>
  </si>
  <si>
    <t>29.04.2013</t>
  </si>
  <si>
    <t>01.05.2018</t>
  </si>
  <si>
    <t>Refin/Ret Bank Debt
General Corp. Purp.</t>
  </si>
  <si>
    <t>Package ID: 2968132</t>
  </si>
  <si>
    <t>20.03.2012</t>
  </si>
  <si>
    <t>28.03.2022</t>
  </si>
  <si>
    <t>Package ID: 2832624</t>
  </si>
  <si>
    <t>26.03.2012</t>
  </si>
  <si>
    <t>03.04.2017</t>
  </si>
  <si>
    <t>Package ID: 2834818</t>
  </si>
  <si>
    <t>11.09.2012</t>
  </si>
  <si>
    <t>18.09.2018</t>
  </si>
  <si>
    <t>Package ID: 2888388</t>
  </si>
  <si>
    <t>22.04.2013</t>
  </si>
  <si>
    <t>29.04.2021</t>
  </si>
  <si>
    <t>Package ID: 2965554</t>
  </si>
  <si>
    <t>Credit Agricole</t>
  </si>
  <si>
    <t>23.05.2012</t>
  </si>
  <si>
    <t>29.05.2024</t>
  </si>
  <si>
    <t>Package ID: 2853711</t>
  </si>
  <si>
    <t>24.04.2013</t>
  </si>
  <si>
    <t>29.04.2033</t>
  </si>
  <si>
    <t>Package ID: 2966518</t>
  </si>
  <si>
    <t>Deutsche Bank</t>
  </si>
  <si>
    <t>09.11.2011</t>
  </si>
  <si>
    <t>21.11.2031</t>
  </si>
  <si>
    <t>Package ID: 2792396</t>
  </si>
  <si>
    <t>Eni Coordination Center SA</t>
  </si>
  <si>
    <t>08.05.2012</t>
  </si>
  <si>
    <t>24.05.2032</t>
  </si>
  <si>
    <t>Package ID: 2851204</t>
  </si>
  <si>
    <t>02.07.2013</t>
  </si>
  <si>
    <t>10.07.2023</t>
  </si>
  <si>
    <t>Package ID: 2991763</t>
  </si>
  <si>
    <t>22.01.2014</t>
  </si>
  <si>
    <t>29.01.2029</t>
  </si>
  <si>
    <t>Package ID: 3062021</t>
  </si>
  <si>
    <t>13.09.2016</t>
  </si>
  <si>
    <t>19.09.2024</t>
  </si>
  <si>
    <t>Package ID: 3331996</t>
  </si>
  <si>
    <t>Gazprom</t>
  </si>
  <si>
    <t>16.11.2011</t>
  </si>
  <si>
    <t>23.05.2016</t>
  </si>
  <si>
    <t>Package ID: 2792031</t>
  </si>
  <si>
    <t>Gaz Capital SA</t>
  </si>
  <si>
    <t>30.01.2013</t>
  </si>
  <si>
    <t>06.02.2028</t>
  </si>
  <si>
    <t>Package ID: 2936567</t>
  </si>
  <si>
    <t>Gazprom Neft</t>
  </si>
  <si>
    <t>18.04.2013</t>
  </si>
  <si>
    <t>26.04.2018</t>
  </si>
  <si>
    <t>Package ID: 2964747</t>
  </si>
  <si>
    <t>Glencore Funding LLC</t>
  </si>
  <si>
    <t>Glencore Xstrata PLC</t>
  </si>
  <si>
    <t>22.05.2013</t>
  </si>
  <si>
    <t>30.05.2023</t>
  </si>
  <si>
    <t>Package ID: 2976811</t>
  </si>
  <si>
    <t>06.09.2016</t>
  </si>
  <si>
    <t>13.09.2023</t>
  </si>
  <si>
    <t>Package ID: 3329085</t>
  </si>
  <si>
    <t>DZ Bank AG Deutsche New York</t>
  </si>
  <si>
    <t>DZ Bank</t>
  </si>
  <si>
    <t>HSBC Holdings PLC</t>
  </si>
  <si>
    <t>02.04.2015</t>
  </si>
  <si>
    <t>04.05.2015</t>
  </si>
  <si>
    <t>04.05.2020</t>
  </si>
  <si>
    <t>Credit will refinance co. s exisiting $3B revolving facility.</t>
  </si>
  <si>
    <t>Package ID: 3071117115</t>
  </si>
  <si>
    <t>03.07.2012</t>
  </si>
  <si>
    <t>10.01.2023</t>
  </si>
  <si>
    <t>Package ID: 2867836</t>
  </si>
  <si>
    <t>Credit Agricole CIB</t>
  </si>
  <si>
    <t>Samarco Mineracao SA</t>
  </si>
  <si>
    <t>23.09.2014</t>
  </si>
  <si>
    <t>26.09.2024</t>
  </si>
  <si>
    <t>Package ID: 5794803</t>
  </si>
  <si>
    <t>BNP Paribas Securities Corp</t>
  </si>
  <si>
    <t>08.04.2014</t>
  </si>
  <si>
    <t>15.04.2021</t>
  </si>
  <si>
    <t>Package ID: 3093338</t>
  </si>
  <si>
    <t>13.09.2017</t>
  </si>
  <si>
    <t>18.09.2025</t>
  </si>
  <si>
    <t>Package ID: 3527095</t>
  </si>
  <si>
    <t>20.09.2013</t>
  </si>
  <si>
    <t>30.09.2020</t>
  </si>
  <si>
    <t>Package ID: 3018247</t>
  </si>
  <si>
    <t>16.05.2017</t>
  </si>
  <si>
    <t>09.06.2017</t>
  </si>
  <si>
    <t>09.06.2022</t>
  </si>
  <si>
    <t>Credit refinances an existing unfunded facility.</t>
  </si>
  <si>
    <t>Package ID: 3442215115</t>
  </si>
  <si>
    <t>19.09.2022</t>
  </si>
  <si>
    <t>Package ID: 2887906</t>
  </si>
  <si>
    <t>Deutsche Bank AG (New York)</t>
  </si>
  <si>
    <t>HSBC Bank USA NA</t>
  </si>
  <si>
    <t>Credit Agricole Corporate &amp; Investment Bank</t>
  </si>
  <si>
    <t>27.03.2014</t>
  </si>
  <si>
    <t>03.04.2023</t>
  </si>
  <si>
    <t>Package ID: 3088270</t>
  </si>
  <si>
    <t>19.09.2012</t>
  </si>
  <si>
    <t>25.09.2020</t>
  </si>
  <si>
    <t>Package ID: 2891444</t>
  </si>
  <si>
    <t>22.04.2015</t>
  </si>
  <si>
    <t>29.04.2030</t>
  </si>
  <si>
    <t>Package ID: 3099560</t>
  </si>
  <si>
    <t>HSBC Bank USA</t>
  </si>
  <si>
    <t>07.06.2016</t>
  </si>
  <si>
    <t>10.06.2021</t>
  </si>
  <si>
    <t>Package ID: 3288790</t>
  </si>
  <si>
    <t>27.01.2012</t>
  </si>
  <si>
    <t>03.02.2020</t>
  </si>
  <si>
    <t>Package ID: 2814522</t>
  </si>
  <si>
    <t>05.09.2013</t>
  </si>
  <si>
    <t>12.09.2025</t>
  </si>
  <si>
    <t>Package ID: 3012210</t>
  </si>
  <si>
    <t>08.09.2017</t>
  </si>
  <si>
    <t>14.03.2025</t>
  </si>
  <si>
    <t>Package ID: 3524716</t>
  </si>
  <si>
    <t>17.11.2010</t>
  </si>
  <si>
    <t>29.11.2015</t>
  </si>
  <si>
    <t>Package ID: 2660944</t>
  </si>
  <si>
    <t>11.07.2012</t>
  </si>
  <si>
    <t>19.07.2022</t>
  </si>
  <si>
    <t>Package ID: 2869671</t>
  </si>
  <si>
    <t>12.07.2012</t>
  </si>
  <si>
    <t>15.03.2017</t>
  </si>
  <si>
    <t>Package ID: 2870342</t>
  </si>
  <si>
    <t>26.07.2012</t>
  </si>
  <si>
    <t>Package ID: 2874679</t>
  </si>
  <si>
    <t>20.11.2013</t>
  </si>
  <si>
    <t>27.11.2023</t>
  </si>
  <si>
    <t>Package ID: 3040006</t>
  </si>
  <si>
    <t>19.02.2014</t>
  </si>
  <si>
    <t>26.02.2021</t>
  </si>
  <si>
    <t>Package ID: 3071075</t>
  </si>
  <si>
    <t>09.09.2014</t>
  </si>
  <si>
    <t>18.01.2022</t>
  </si>
  <si>
    <t>Package ID: 5358775</t>
  </si>
  <si>
    <t>03.08.2016</t>
  </si>
  <si>
    <t>10.08.2026</t>
  </si>
  <si>
    <t>Reduce Indebtedness
Redeem Class of Shs
General Corp. Purp.</t>
  </si>
  <si>
    <t>Package ID: 3317184</t>
  </si>
  <si>
    <t>19.06.2012</t>
  </si>
  <si>
    <t>03.12.2018</t>
  </si>
  <si>
    <t>(SFR)</t>
  </si>
  <si>
    <t>Package ID: 2861971</t>
  </si>
  <si>
    <t>ING</t>
  </si>
  <si>
    <t>Pueblo Viejo Dominicana Corp</t>
  </si>
  <si>
    <t>15.07.2009</t>
  </si>
  <si>
    <t>29.04.2010</t>
  </si>
  <si>
    <t>29.04.2022</t>
  </si>
  <si>
    <t>Term Loan</t>
  </si>
  <si>
    <t>Project Finance</t>
  </si>
  <si>
    <t>Financing for the Pueblo Viejo Gold Project</t>
  </si>
  <si>
    <t>Package ID: 2483120115</t>
  </si>
  <si>
    <t>13.11.2014</t>
  </si>
  <si>
    <t>01.12.2020</t>
  </si>
  <si>
    <t>Package ID: 7199723</t>
  </si>
  <si>
    <t>26.04.2016</t>
  </si>
  <si>
    <t>10.05.2021</t>
  </si>
  <si>
    <t>Package ID: 3266902</t>
  </si>
  <si>
    <t>Barclays Bank</t>
  </si>
  <si>
    <t>BHP-Non-core Assets</t>
  </si>
  <si>
    <t>17.03.2015</t>
  </si>
  <si>
    <t>18.05.2015</t>
  </si>
  <si>
    <t>18.05.2020</t>
  </si>
  <si>
    <t>18.05.2022</t>
  </si>
  <si>
    <t>Spinoff</t>
  </si>
  <si>
    <t>Use of proceeds is to back BHP s spin-off of South32 Ltd</t>
  </si>
  <si>
    <t>Package ID: 3504983115</t>
  </si>
  <si>
    <t>TTX Company</t>
  </si>
  <si>
    <t>Grupo Mexico SAB de CV</t>
  </si>
  <si>
    <t>Grupo Mexico</t>
  </si>
  <si>
    <t>18.11.2010</t>
  </si>
  <si>
    <t>01.12.2040</t>
  </si>
  <si>
    <t>General Corp. Purp.
Working Capital
Reduce Indebtedness</t>
  </si>
  <si>
    <t>Package ID: 2661435</t>
  </si>
  <si>
    <t>26.04.2011</t>
  </si>
  <si>
    <t>01.05.2021</t>
  </si>
  <si>
    <t>Package ID: 2722548</t>
  </si>
  <si>
    <t>27.06.2011</t>
  </si>
  <si>
    <t>Package ID: 2746049</t>
  </si>
  <si>
    <t>Southern Copper Corp</t>
  </si>
  <si>
    <t>31.08.2012</t>
  </si>
  <si>
    <t>Package ID: 2883446</t>
  </si>
  <si>
    <t>05.11.2012</t>
  </si>
  <si>
    <t>08.11.2022</t>
  </si>
  <si>
    <t>Package ID: 2907228</t>
  </si>
  <si>
    <t>15.11.2012</t>
  </si>
  <si>
    <t>15.11.2022</t>
  </si>
  <si>
    <t>Working Capital
Reduce Indebtedness
Future Acquisitions
General Corp. Purp.</t>
  </si>
  <si>
    <t>Package ID: 2910539</t>
  </si>
  <si>
    <t>19.09.2013</t>
  </si>
  <si>
    <t>01.10.2023</t>
  </si>
  <si>
    <t>Package ID: 3017774</t>
  </si>
  <si>
    <t>BNP Paribas-London Branch</t>
  </si>
  <si>
    <t>HSBC Sydney-Branch</t>
  </si>
  <si>
    <t>21.11.2014</t>
  </si>
  <si>
    <t>Refinance Comm Paper
General Corp. Purp.</t>
  </si>
  <si>
    <t>Package ID: 2792139</t>
  </si>
  <si>
    <t>Credit Suisse Securities (USA) LLC</t>
  </si>
  <si>
    <t>10.04.2022</t>
  </si>
  <si>
    <t>Package ID: 3426088</t>
  </si>
  <si>
    <t>22.11.2010</t>
  </si>
  <si>
    <t>29.01.2018</t>
  </si>
  <si>
    <t>Package ID: 2662607</t>
  </si>
  <si>
    <t>20.06.2012</t>
  </si>
  <si>
    <t>27.06.2019</t>
  </si>
  <si>
    <t>Package ID: 2862498</t>
  </si>
  <si>
    <t>11.09.2015</t>
  </si>
  <si>
    <t>18.01.2024</t>
  </si>
  <si>
    <t>Package ID: 3163039</t>
  </si>
  <si>
    <t>17.07.2013</t>
  </si>
  <si>
    <t>25.07.2018</t>
  </si>
  <si>
    <t>Package ID: 2996119</t>
  </si>
  <si>
    <t>18.09.2013</t>
  </si>
  <si>
    <t>(STG)</t>
  </si>
  <si>
    <t>Package ID: 3017439</t>
  </si>
  <si>
    <t>Gazprom Schweiz AG</t>
  </si>
  <si>
    <t>06.11.2013</t>
  </si>
  <si>
    <t>09.12.2016</t>
  </si>
  <si>
    <t>Package ID: 3034647</t>
  </si>
  <si>
    <t>16.03.2016</t>
  </si>
  <si>
    <t>30.11.2018</t>
  </si>
  <si>
    <t>Package ID: 3244581</t>
  </si>
  <si>
    <t>23.11.2016</t>
  </si>
  <si>
    <t>30.11.2021</t>
  </si>
  <si>
    <t>Package ID: 3374663</t>
  </si>
  <si>
    <t>29.03.2017</t>
  </si>
  <si>
    <t>06.04.2024</t>
  </si>
  <si>
    <t>Package ID: 3424027</t>
  </si>
  <si>
    <t>13.07.2017</t>
  </si>
  <si>
    <t>Package ID: 3469941</t>
  </si>
  <si>
    <t>25.03.2014</t>
  </si>
  <si>
    <t>Package ID: 3087358</t>
  </si>
  <si>
    <t>Deutsche Bank Securities Corp.</t>
  </si>
  <si>
    <t>UBS Investment Bank</t>
  </si>
  <si>
    <t>UBS</t>
  </si>
  <si>
    <t>Minera Escondida Ltda</t>
  </si>
  <si>
    <t>Federal Republic of Nigeria</t>
  </si>
  <si>
    <t>BGT LNG Vessel</t>
  </si>
  <si>
    <t>16.01.2013</t>
  </si>
  <si>
    <t>26.03.2013</t>
  </si>
  <si>
    <t>26.03.2019</t>
  </si>
  <si>
    <t>General Corp. Purp.
Project Finance</t>
  </si>
  <si>
    <t>For the financing of 6 new LNG vessels, and add-on to the 2006 deal.</t>
  </si>
  <si>
    <t>Package ID: 2934603115</t>
  </si>
  <si>
    <t>HSBC Bank PLC</t>
  </si>
  <si>
    <t>Goldcorp Inc</t>
  </si>
  <si>
    <t>Goldcorp</t>
  </si>
  <si>
    <t>13.03.2013</t>
  </si>
  <si>
    <t>15.03.2023</t>
  </si>
  <si>
    <t>General Corp. Purp.
Reduce Indebtedness
Working Capital</t>
  </si>
  <si>
    <t>Package ID: 2951373</t>
  </si>
  <si>
    <t>21.02.2012</t>
  </si>
  <si>
    <t>24.02.2042</t>
  </si>
  <si>
    <t>Refinance Comm Paper
Reduce Indebtedness
General Corp. Purp.</t>
  </si>
  <si>
    <t>Package ID: 2821895</t>
  </si>
  <si>
    <t>04.01.2012</t>
  </si>
  <si>
    <t>Package ID: 2807962</t>
  </si>
  <si>
    <t>26.10.2012</t>
  </si>
  <si>
    <t>01.11.2022</t>
  </si>
  <si>
    <t>Package ID: 2904648</t>
  </si>
  <si>
    <t>03.04.2022</t>
  </si>
  <si>
    <t>Package ID: 2907120</t>
  </si>
  <si>
    <t>HSBC Securities (USA) Inc</t>
  </si>
  <si>
    <t>21.10.2013</t>
  </si>
  <si>
    <t>24.10.2023</t>
  </si>
  <si>
    <t>Package ID: 3029622</t>
  </si>
  <si>
    <t>HSBC USA Inc(Hongkong &amp; Shanghai Bking Corp/HSBC Hldg)</t>
  </si>
  <si>
    <t>MGE</t>
  </si>
  <si>
    <t>29.11.2012</t>
  </si>
  <si>
    <t>31.12.2031</t>
  </si>
  <si>
    <t>Package ID: 2915045</t>
  </si>
  <si>
    <t>25.09.2013</t>
  </si>
  <si>
    <t>30.09.2043</t>
  </si>
  <si>
    <t>Package ID: 3021312</t>
  </si>
  <si>
    <t>ING Bank NV</t>
  </si>
  <si>
    <t>Cooperatieve Rabobank UA</t>
  </si>
  <si>
    <t>Rabobank</t>
  </si>
  <si>
    <t>UBS Australia Ltd</t>
  </si>
  <si>
    <t>09.10.2012</t>
  </si>
  <si>
    <t>18.10.2017</t>
  </si>
  <si>
    <t>(AU)</t>
  </si>
  <si>
    <t>Package ID: 2899099</t>
  </si>
  <si>
    <t>27.11.2018</t>
  </si>
  <si>
    <t>Package ID: 3039977</t>
  </si>
  <si>
    <t>25.09.2024</t>
  </si>
  <si>
    <t>Package ID: 2891938</t>
  </si>
  <si>
    <t>21.01.2011</t>
  </si>
  <si>
    <t>28.01.2021</t>
  </si>
  <si>
    <t>Package ID: 2721864</t>
  </si>
  <si>
    <t>UBS Securities Inc</t>
  </si>
  <si>
    <t>Glencore Australia Hldg Pty</t>
  </si>
  <si>
    <t>12.09.2014</t>
  </si>
  <si>
    <t>19.09.2019</t>
  </si>
  <si>
    <t>Package ID: 5789583</t>
  </si>
  <si>
    <t>08.04.2015</t>
  </si>
  <si>
    <t>16.04.2018</t>
  </si>
  <si>
    <t>Package ID: 3072217</t>
  </si>
  <si>
    <t>Gazprom Marketing &amp; Trading</t>
  </si>
  <si>
    <t>26.09.2012</t>
  </si>
  <si>
    <t>26.09.2013</t>
  </si>
  <si>
    <t>Letter of Credit</t>
  </si>
  <si>
    <t>Working Capital</t>
  </si>
  <si>
    <t>working capital</t>
  </si>
  <si>
    <t>Package ID: 2891490115</t>
  </si>
  <si>
    <t>Moravia Gas Storage</t>
  </si>
  <si>
    <t>18.03.2014</t>
  </si>
  <si>
    <t>18.03.2026</t>
  </si>
  <si>
    <t>Finances the construction of a gas storage tanker in the Czech Republic.</t>
  </si>
  <si>
    <t>Package ID: 3123973115</t>
  </si>
  <si>
    <t>31.10.2013</t>
  </si>
  <si>
    <t>Canada-North America
United States of America-North America</t>
  </si>
  <si>
    <t>General Corp. Purp.
Improve Balance Sht
Redeem Class of Shs
Stock Repurchase
Reduce Indebtedness
Capital Expenditures</t>
  </si>
  <si>
    <t>Package ID: 3033015</t>
  </si>
  <si>
    <t>Glencore International Plc</t>
  </si>
  <si>
    <t>13.05.2011</t>
  </si>
  <si>
    <t>Asia
Rest of the World
Europe
Switzerland-Europe</t>
  </si>
  <si>
    <t>Reduce Indebtedness
General Corp. Purp.
Future Acquisitions
Capital Expenditures
Secondary</t>
  </si>
  <si>
    <t>Package ID: 2661924</t>
  </si>
  <si>
    <t>15.01.2013</t>
  </si>
  <si>
    <t>EuroMarket</t>
  </si>
  <si>
    <t>Package ID: 2931819</t>
  </si>
  <si>
    <t>16.09.2015</t>
  </si>
  <si>
    <t>Asia
Rest of the World
Europe
United Kingdom-Europe
United States of America-North America</t>
  </si>
  <si>
    <t>General Corp. Purp.
Reduce Indebtedness
Improve Balance Sht</t>
  </si>
  <si>
    <t>Package ID: 3160744</t>
  </si>
  <si>
    <t>BNP Paribas Canada</t>
  </si>
  <si>
    <t>06.04.2016</t>
  </si>
  <si>
    <t>Package ID: 3256451</t>
  </si>
  <si>
    <t>08.09.2011</t>
  </si>
  <si>
    <t>Package ID: 2769407</t>
  </si>
  <si>
    <t>Credit Suisse Securities (Canada) Ltd</t>
  </si>
  <si>
    <t>27.11.2012</t>
  </si>
  <si>
    <t>Package ID: 2913718</t>
  </si>
  <si>
    <t>HSBC Securities (Canada) Inc</t>
  </si>
  <si>
    <t>UBS Securities Canada Inc.</t>
  </si>
  <si>
    <t>Ivanplats Ltd</t>
  </si>
  <si>
    <t>16.10.2012</t>
  </si>
  <si>
    <t>Asia
Rest of the World
Europe
Canada-North America
United States of America-North America</t>
  </si>
  <si>
    <t>(C)</t>
  </si>
  <si>
    <t>Prod Dev / R&amp;D
Mining Exploration
Capital Expenditures</t>
  </si>
  <si>
    <t>Package ID: 2697414</t>
  </si>
  <si>
    <t>BHP Billiton PLC</t>
  </si>
  <si>
    <t>12.09.2012</t>
  </si>
  <si>
    <t>12.12.2015</t>
  </si>
  <si>
    <t>General corporate purposes.</t>
  </si>
  <si>
    <t>Package ID: 2926452115</t>
  </si>
  <si>
    <t>29.03.2011</t>
  </si>
  <si>
    <t>03.05.2011</t>
  </si>
  <si>
    <t>09.05.2014</t>
  </si>
  <si>
    <t>09.05.2015</t>
  </si>
  <si>
    <t>General Corp. Purp.
Refin/Ret Bank Debt</t>
  </si>
  <si>
    <t>Proceeds of the tranche will be used to extend the maturity date of the US$8.37bn three-year revolving credit facility borrowed via Glencore International AG in May 2010 from May 9, 2013 to May 9, 2014. General corporate purposes.</t>
  </si>
  <si>
    <t>Package ID: 2717342115</t>
  </si>
  <si>
    <t>15.04.2013</t>
  </si>
  <si>
    <t>13.06.2013</t>
  </si>
  <si>
    <t>13.06.2014</t>
  </si>
  <si>
    <t>13.06.2016</t>
  </si>
  <si>
    <t>Refinancing of the USD4,435m RCF dated April 25th, 2012 and of the USD8,370m RCF dated May 10th, 2010 and general corporate purposes.</t>
  </si>
  <si>
    <t>Package ID: 2964172115</t>
  </si>
  <si>
    <t>Cape Industries PLC</t>
  </si>
  <si>
    <t>12.02.2014</t>
  </si>
  <si>
    <t>30.04.2018</t>
  </si>
  <si>
    <t>Refinancing of existing GBP 220m core RCF that was signed in January 2011.</t>
  </si>
  <si>
    <t>Package ID: 3068783115</t>
  </si>
  <si>
    <t>04.04.2014</t>
  </si>
  <si>
    <t>04.04.2019</t>
  </si>
  <si>
    <t>04.04.2021</t>
  </si>
  <si>
    <t>GCP</t>
  </si>
  <si>
    <t>Package ID: 3094350115</t>
  </si>
  <si>
    <t>23.06.2016</t>
  </si>
  <si>
    <t>23.06.2020</t>
  </si>
  <si>
    <t>23.06.2021</t>
  </si>
  <si>
    <t>Package ID: 3298976115</t>
  </si>
  <si>
    <t>26.11.2013</t>
  </si>
  <si>
    <t>04.01.2019</t>
  </si>
  <si>
    <t>amendment- extension; GCP</t>
  </si>
  <si>
    <t>Package ID: 3046315115</t>
  </si>
  <si>
    <t>23.11.2014</t>
  </si>
  <si>
    <t>04.01.2020</t>
  </si>
  <si>
    <t>Package ID: 7797681115</t>
  </si>
  <si>
    <t>17.11.2016</t>
  </si>
  <si>
    <t>04.01.2022</t>
  </si>
  <si>
    <t>Package ID: 3377892115</t>
  </si>
  <si>
    <t>07.03.2017</t>
  </si>
  <si>
    <t>07.03.2022</t>
  </si>
  <si>
    <t>Package ID: 3412509115</t>
  </si>
  <si>
    <t>24.03.2014</t>
  </si>
  <si>
    <t>07.05.2014</t>
  </si>
  <si>
    <t>07.05.2019</t>
  </si>
  <si>
    <t>07.05.2021</t>
  </si>
  <si>
    <t>General Corp. Purp.
Standby/CP Support</t>
  </si>
  <si>
    <t>The new USD 6,000m RCF Facility Refinances BHP Billitons USD 5,000m RCF which was put in place 16 December 2010 (amended on 12 September 2012).</t>
  </si>
  <si>
    <t>Package ID: 3086478115</t>
  </si>
  <si>
    <t>BASF SE</t>
  </si>
  <si>
    <t>W &amp; G Beteiligungs-GmbH &amp; Co</t>
  </si>
  <si>
    <t>28.02.2014</t>
  </si>
  <si>
    <t>22.05.2014</t>
  </si>
  <si>
    <t>22.05.2019</t>
  </si>
  <si>
    <t>The facility shall be used for the partial refinancing of the W&amp;G Groups current indebtedness as part of an asset swap between its shareholders (BASF SE and OAO Gazprom) whilst also being required to comply with EU unbundling requirements for energy.</t>
  </si>
  <si>
    <t>Package ID: 3864725115</t>
  </si>
  <si>
    <t>17.07.2014</t>
  </si>
  <si>
    <t>24.07.2015</t>
  </si>
  <si>
    <t>GCP, working capital</t>
  </si>
  <si>
    <t>Package ID: 4618228115</t>
  </si>
  <si>
    <t>28.05.2015</t>
  </si>
  <si>
    <t>28.05.2016</t>
  </si>
  <si>
    <t>28.05.2017</t>
  </si>
  <si>
    <t>Credit refinances Co s existing signed in 2014 June.</t>
  </si>
  <si>
    <t>Package ID: 3116118115</t>
  </si>
  <si>
    <t>Glencore International AG</t>
  </si>
  <si>
    <t>31.10.2012</t>
  </si>
  <si>
    <t>31.10.2014</t>
  </si>
  <si>
    <t>Bonding Facility</t>
  </si>
  <si>
    <t>Refinancing</t>
  </si>
  <si>
    <t>replaces a $1.25 billion, one-year loan agreed in October last year; to issue various types of bonds, including bid and performance bonds and standby letters of credit facilities, and other financial guarantees</t>
  </si>
  <si>
    <t>Package ID: 2907922115</t>
  </si>
  <si>
    <t>10.10.2013</t>
  </si>
  <si>
    <t>23.12.2019</t>
  </si>
  <si>
    <t>Package ID: 3026661</t>
  </si>
  <si>
    <t>02.07.2010</t>
  </si>
  <si>
    <t>02.07.2015</t>
  </si>
  <si>
    <t>To finance the existing US$2.5bn RCF signed in March 2007.</t>
  </si>
  <si>
    <t>Package ID: 2609046115</t>
  </si>
  <si>
    <t>27.02.2013</t>
  </si>
  <si>
    <t>18.03.2013</t>
  </si>
  <si>
    <t>18.03.2018</t>
  </si>
  <si>
    <t>General Corp. Purp.
Refin/Ret Bank Debt
Export/Import Finan</t>
  </si>
  <si>
    <t>For general corporate purposes and to replace a $3.5bn RCF to Anglo American signed 2 July 2010 and a $2.0bn facility to 85%-owned subsidiary De Beers signed 31 October 2011. General corporate purposes</t>
  </si>
  <si>
    <t>Package ID: 2949436115</t>
  </si>
  <si>
    <t>African Barrick Gold PLC</t>
  </si>
  <si>
    <t>21.08.2010</t>
  </si>
  <si>
    <t>24.11.2010</t>
  </si>
  <si>
    <t>24.11.2012</t>
  </si>
  <si>
    <t>General Corp. Purp.
Refinancing</t>
  </si>
  <si>
    <t>the new loan will replace an existing 100 million dollar revolving credit facility provided by PDG bank, that matures at the end of September</t>
  </si>
  <si>
    <t>Package ID: 2627721115</t>
  </si>
  <si>
    <t>29.04.2011</t>
  </si>
  <si>
    <t>20.05.2016</t>
  </si>
  <si>
    <t>Acquisition Fin.</t>
  </si>
  <si>
    <t>financing to back Barrick Gold's C$7.3 billion acquisition of Equinox Minerals Ltd</t>
  </si>
  <si>
    <t>Package ID: 2726617115</t>
  </si>
  <si>
    <t>23.11.2011</t>
  </si>
  <si>
    <t>general corporate purposes</t>
  </si>
  <si>
    <t>Package ID: 2804690115</t>
  </si>
  <si>
    <t>04.01.2017</t>
  </si>
  <si>
    <t>Refinance to takeout existing $2bn RC, general corporate purposes. and amendment.</t>
  </si>
  <si>
    <t>Package ID: 2810861115</t>
  </si>
  <si>
    <t>02.12.2015</t>
  </si>
  <si>
    <t>04.01.2021</t>
  </si>
  <si>
    <t>Package ID: 3198095115</t>
  </si>
  <si>
    <t>07.06.2017</t>
  </si>
  <si>
    <t>Package ID: 3366497115</t>
  </si>
  <si>
    <t>20.08.2010</t>
  </si>
  <si>
    <t>17.09.2010</t>
  </si>
  <si>
    <t>17.09.2011</t>
  </si>
  <si>
    <t>To acquire the entire share capital Potash Corp of Saskatchewan Inc (Potash).</t>
  </si>
  <si>
    <t>Package ID: 2628974115</t>
  </si>
  <si>
    <t>15.12.2010</t>
  </si>
  <si>
    <t>15.12.2015</t>
  </si>
  <si>
    <t>Package ID: 2673077115</t>
  </si>
  <si>
    <t>15.07.2011</t>
  </si>
  <si>
    <t>18.08.2011</t>
  </si>
  <si>
    <t>16.08.2012</t>
  </si>
  <si>
    <t>Acquisition Fin.
Refinancing</t>
  </si>
  <si>
    <t>Acquisition of Petrohawk Energy by BHP Billiton, refinancing</t>
  </si>
  <si>
    <t>Package ID: 2753892115</t>
  </si>
  <si>
    <t>30.06.2010</t>
  </si>
  <si>
    <t>30.06.2011</t>
  </si>
  <si>
    <t>Liquidity line.</t>
  </si>
  <si>
    <t>Package ID: 2610277115</t>
  </si>
  <si>
    <t>Nord Stream Phase 2</t>
  </si>
  <si>
    <t>23.02.2011</t>
  </si>
  <si>
    <t>04.03.2011</t>
  </si>
  <si>
    <t>31.12.2020</t>
  </si>
  <si>
    <t>to fund the nord stream 2</t>
  </si>
  <si>
    <t>Package ID: 2702758115</t>
  </si>
  <si>
    <t>28.07.2011</t>
  </si>
  <si>
    <t>28.07.2012</t>
  </si>
  <si>
    <t>Refinancing and for general corporate purposes.</t>
  </si>
  <si>
    <t>Package ID: 2759659115</t>
  </si>
  <si>
    <t>27.07.2012</t>
  </si>
  <si>
    <t>26.07.2013</t>
  </si>
  <si>
    <t>Refinancing existing debt and general corporate purposes.</t>
  </si>
  <si>
    <t>Package ID: 2849808115</t>
  </si>
  <si>
    <t>26.10.2013</t>
  </si>
  <si>
    <t>refinancing, general corporate purposes</t>
  </si>
  <si>
    <t>Package ID: 2905929115</t>
  </si>
  <si>
    <t>26.07.2014</t>
  </si>
  <si>
    <t>06.07.2016</t>
  </si>
  <si>
    <t>Refin/Ret Bank Debt</t>
  </si>
  <si>
    <t>Amendment of 2012 deal.</t>
  </si>
  <si>
    <t>Package ID: 3003917115</t>
  </si>
  <si>
    <t>07.03.2012</t>
  </si>
  <si>
    <t>18.04.2012</t>
  </si>
  <si>
    <t>18.04.2014</t>
  </si>
  <si>
    <t>General Corp. Purp.
Acquisition Fin.</t>
  </si>
  <si>
    <t>Backing its $90 billion merger with miner Xstrata, general corporate purposes</t>
  </si>
  <si>
    <t>Package ID: 2828178115</t>
  </si>
  <si>
    <t>25.04.2012</t>
  </si>
  <si>
    <t>26.06.2013</t>
  </si>
  <si>
    <t>26.04.2014</t>
  </si>
  <si>
    <t>Refinancing.</t>
  </si>
  <si>
    <t>Package ID: 2847526115</t>
  </si>
  <si>
    <t>28.01.2013</t>
  </si>
  <si>
    <t>15.03.2013</t>
  </si>
  <si>
    <t>15.03.2018</t>
  </si>
  <si>
    <t>General Corp. Purp.
Export/Import Finan
Finance Linked-Trade</t>
  </si>
  <si>
    <t>To finance the purchase of up to 67 million tons of crude oil from Rosneft and for general corporate purposes.</t>
  </si>
  <si>
    <t>Package ID: 2937846115</t>
  </si>
  <si>
    <t>03.04.2014</t>
  </si>
  <si>
    <t>06.06.2014</t>
  </si>
  <si>
    <t>06.06.2019</t>
  </si>
  <si>
    <t>06.06.2021</t>
  </si>
  <si>
    <t>Replace the $17.34 billion of loans agreed in June 2013.</t>
  </si>
  <si>
    <t>Package ID: 3094307115</t>
  </si>
  <si>
    <t>14.01.2016</t>
  </si>
  <si>
    <t>18.05.2016</t>
  </si>
  <si>
    <t>17.05.2017</t>
  </si>
  <si>
    <t>17.05.2018</t>
  </si>
  <si>
    <t>364d Revolver</t>
  </si>
  <si>
    <t>General Corp. Purp.
Working Capital</t>
  </si>
  <si>
    <t>Refinances a US$8.45bn one-year revolvers maturing in May 2016.</t>
  </si>
  <si>
    <t>Package ID: 3224188115</t>
  </si>
  <si>
    <t>12.11.2010</t>
  </si>
  <si>
    <t>12.11.2015</t>
  </si>
  <si>
    <t>Refinancing and general corporate purposes.</t>
  </si>
  <si>
    <t>Package ID: 2660807115</t>
  </si>
  <si>
    <t>23.10.2013</t>
  </si>
  <si>
    <t>15.11.2013</t>
  </si>
  <si>
    <t>15.11.2016</t>
  </si>
  <si>
    <t>15.11.2018</t>
  </si>
  <si>
    <t>refinance an existing $6 billion loan that was put in place in November 2010, GCP</t>
  </si>
  <si>
    <t>Package ID: 3030259115</t>
  </si>
  <si>
    <t>Eni Gas Distribution Assets</t>
  </si>
  <si>
    <t>22.09.2011</t>
  </si>
  <si>
    <t>22.09.2021</t>
  </si>
  <si>
    <t>Acquisition Financing</t>
  </si>
  <si>
    <t>to fund the sale of Eni gas distribution assets</t>
  </si>
  <si>
    <t>Package ID: 2777144115</t>
  </si>
  <si>
    <t>Nord Stream AG</t>
  </si>
  <si>
    <t>18.11.2009</t>
  </si>
  <si>
    <t>16.03.2010</t>
  </si>
  <si>
    <t>16.03.2020</t>
  </si>
  <si>
    <t>to fund the Nord Stream gas pipeline project in Russia</t>
  </si>
  <si>
    <t>Package ID: 2528340115</t>
  </si>
  <si>
    <t>GAZPROM Germania GmbH</t>
  </si>
  <si>
    <t>26.03.2010</t>
  </si>
  <si>
    <t>Package ID: 2571549115</t>
  </si>
  <si>
    <t>Wingas GmbH &amp; Co KG</t>
  </si>
  <si>
    <t>20.06.2009</t>
  </si>
  <si>
    <t>07.05.2010</t>
  </si>
  <si>
    <t>07.05.2015</t>
  </si>
  <si>
    <t>Revolving Credit / Term Loan</t>
  </si>
  <si>
    <t>refinance</t>
  </si>
  <si>
    <t>Package ID: 2472040115</t>
  </si>
  <si>
    <t>04.02.2010</t>
  </si>
  <si>
    <t>03.09.2010</t>
  </si>
  <si>
    <t>03.09.2015</t>
  </si>
  <si>
    <t>Pre-Export Financing</t>
  </si>
  <si>
    <t>General Corp. Purp.
Export/Import Finan
Refinancing</t>
  </si>
  <si>
    <t>For pre-export finance, general corporate purposes and refinancing of existing indebtedness.</t>
  </si>
  <si>
    <t>Package ID: 2554014115</t>
  </si>
  <si>
    <t>22.02.2011</t>
  </si>
  <si>
    <t>22.02.2016</t>
  </si>
  <si>
    <t>Pre export finance. General corporate purposes.</t>
  </si>
  <si>
    <t>Package ID: 2699586115</t>
  </si>
  <si>
    <t>Nord Stream Gas Pipeline</t>
  </si>
  <si>
    <t>26.10.2011</t>
  </si>
  <si>
    <t>26.10.2027</t>
  </si>
  <si>
    <t>Project Finance
Refin/Ret Bank Debt</t>
  </si>
  <si>
    <t>refinancing of existing debt</t>
  </si>
  <si>
    <t>Package ID: 2801009115</t>
  </si>
  <si>
    <t>Gazprom Export</t>
  </si>
  <si>
    <t>19.09.2014</t>
  </si>
  <si>
    <t>19.03.2016</t>
  </si>
  <si>
    <t>Financing of WINGWAS integration in the GAZPROM Germania group.</t>
  </si>
  <si>
    <t>Package ID: 5762618115</t>
  </si>
  <si>
    <t>BNP Capital Markets</t>
  </si>
  <si>
    <t>10.06.2015</t>
  </si>
  <si>
    <t>10.06.2020</t>
  </si>
  <si>
    <t>Package ID: 3121846115</t>
  </si>
  <si>
    <t>BNP Paribas (Suisse) SA</t>
  </si>
  <si>
    <t>12.02.2016</t>
  </si>
  <si>
    <t>12.02.2018</t>
  </si>
  <si>
    <t>Liquidity facility to support bond buy-back programme, which was launched on 18 February 2016 and completed on 21 March 2016.</t>
  </si>
  <si>
    <t>Package ID: 3254584115</t>
  </si>
  <si>
    <t>Chemoil International Pte Ltd</t>
  </si>
  <si>
    <t>09.05.2013</t>
  </si>
  <si>
    <t>08.05.2014</t>
  </si>
  <si>
    <t>General corporate &amp; working capital purposes</t>
  </si>
  <si>
    <t>Package ID: 2976239115</t>
  </si>
  <si>
    <t>08.02.2012</t>
  </si>
  <si>
    <t>26.03.2025</t>
  </si>
  <si>
    <t>Project Finance
Export/Import Finan</t>
  </si>
  <si>
    <t>To finance 6 new LNG ships.</t>
  </si>
  <si>
    <t>Package ID: 2821347115</t>
  </si>
  <si>
    <t>Nigeria Liquified Natural Gas</t>
  </si>
  <si>
    <t>21.12.2016</t>
  </si>
  <si>
    <t>21.06.2028</t>
  </si>
  <si>
    <t>Refinancing of 2 LNG tankers on charter to Nigeria LNG</t>
  </si>
  <si>
    <t>Package ID: 3418821115</t>
  </si>
  <si>
    <t>Eni E Africa-Coral S FLNG DMCC</t>
  </si>
  <si>
    <t>31.05.2017</t>
  </si>
  <si>
    <t>26.05.2033</t>
  </si>
  <si>
    <t>for Eni s first 3.4tons/year FLNG in Coral field, Area 4.</t>
  </si>
  <si>
    <t>Package ID: 3449408115</t>
  </si>
  <si>
    <t>Gazprom neftekhim Salavat</t>
  </si>
  <si>
    <t>02.06.2011</t>
  </si>
  <si>
    <t>02.06.2014</t>
  </si>
  <si>
    <t>Capital Expenditures
Export/Import Finan
Finance Linked-Trade</t>
  </si>
  <si>
    <t>pre-export finance, capital expenditures</t>
  </si>
  <si>
    <t>Package ID: 2739063115</t>
  </si>
  <si>
    <t>23.09.2011</t>
  </si>
  <si>
    <t>23.09.2012</t>
  </si>
  <si>
    <t>letter of credit</t>
  </si>
  <si>
    <t>Package ID: 2775601115</t>
  </si>
  <si>
    <t>07.09.2011</t>
  </si>
  <si>
    <t>28.10.2011</t>
  </si>
  <si>
    <t>28.10.2012</t>
  </si>
  <si>
    <t>Guarantee Facility</t>
  </si>
  <si>
    <t>Package ID: 2796245115</t>
  </si>
  <si>
    <t>05.02.2013</t>
  </si>
  <si>
    <t>19.04.2013</t>
  </si>
  <si>
    <t>19.04.2018</t>
  </si>
  <si>
    <t>General corporate purposes and refinancing</t>
  </si>
  <si>
    <t>Package ID: 2939820115</t>
  </si>
  <si>
    <t>25.10.2012</t>
  </si>
  <si>
    <t>24.10.2013</t>
  </si>
  <si>
    <t>24.10.2014</t>
  </si>
  <si>
    <t>Working capital purposes in relation to Glencore's physical base metal inventories.</t>
  </si>
  <si>
    <t>Package ID: 2911920115</t>
  </si>
  <si>
    <t>UBS AG</t>
  </si>
  <si>
    <t>15.10.2013</t>
  </si>
  <si>
    <t>25.10.2014</t>
  </si>
  <si>
    <t>amend and extend, working capital</t>
  </si>
  <si>
    <t>Package ID: 3035564115</t>
  </si>
  <si>
    <t>Glencore PLC-Cobar Copper Mine</t>
  </si>
  <si>
    <t>26.01.2016</t>
  </si>
  <si>
    <t>26.01.2017</t>
  </si>
  <si>
    <t>Package ID: 3244071115</t>
  </si>
  <si>
    <t>21.06.2013</t>
  </si>
  <si>
    <t>20.06.2014</t>
  </si>
  <si>
    <t>General Corporate Purposes</t>
  </si>
  <si>
    <t>Package ID: 2990086115</t>
  </si>
  <si>
    <t>15.06.2016</t>
  </si>
  <si>
    <t>22.06.2016</t>
  </si>
  <si>
    <t>22.06.2021</t>
  </si>
  <si>
    <t>Package ID: 3292729115</t>
  </si>
  <si>
    <t>22.06.2017</t>
  </si>
  <si>
    <t>22.06.2022</t>
  </si>
  <si>
    <t>Package ID: 3451784115</t>
  </si>
  <si>
    <t>20.11.2015</t>
  </si>
  <si>
    <t>20.11.2020</t>
  </si>
  <si>
    <t>20.11.2022</t>
  </si>
  <si>
    <t>Amendment and Extension of USD 7.5 bn RCF dated November 2013</t>
  </si>
  <si>
    <t>Package ID: 3193591115</t>
  </si>
  <si>
    <t>Republic of Guinea</t>
  </si>
  <si>
    <t>Cie des Bauxites d Guinee Mine</t>
  </si>
  <si>
    <t>01.11.2013</t>
  </si>
  <si>
    <t>02.05.2018</t>
  </si>
  <si>
    <t>refinancing of the Boke bauxite mine and Kamsar port.</t>
  </si>
  <si>
    <t>Package ID: 3056586115</t>
  </si>
  <si>
    <t>Cia Siderurgica Pecem</t>
  </si>
  <si>
    <t>To finance the Companhia Siderurgica do Pecem-owned steel mill in the northeastern state of Ceara.</t>
  </si>
  <si>
    <t>Package ID: 3112192115</t>
  </si>
  <si>
    <t>Sumitomo Corp</t>
  </si>
  <si>
    <t>GS Coal Pty Ltd</t>
  </si>
  <si>
    <t>25.11.2013</t>
  </si>
  <si>
    <t>25.11.2018</t>
  </si>
  <si>
    <t>Project Finance
Acquisition Fin.</t>
  </si>
  <si>
    <t>to finance the Glencore Xstrata Plc and Sumitomo Corp acquisition of Rio Tinto Plc s majority stake in the Clermont coal mine in Queensland</t>
  </si>
  <si>
    <t>Package ID: 3034491115</t>
  </si>
  <si>
    <t>22.03.2011</t>
  </si>
  <si>
    <t>22.03.2016</t>
  </si>
  <si>
    <t>Package ID: 2708404115</t>
  </si>
  <si>
    <t>18.10.2012</t>
  </si>
  <si>
    <t>30.04.2016</t>
  </si>
  <si>
    <t>Capital Expenditures
Refinancing</t>
  </si>
  <si>
    <t>The facility was used for the refinancing of existing short term debt and capital expenditure</t>
  </si>
  <si>
    <t>Package ID: 2921511115</t>
  </si>
  <si>
    <t>19.05.2015</t>
  </si>
  <si>
    <t>20.07.2015</t>
  </si>
  <si>
    <t>20.07.2016</t>
  </si>
  <si>
    <t>20.07.2017</t>
  </si>
  <si>
    <t>To refinance a US$500m revolver signed in July 2014</t>
  </si>
  <si>
    <t>Package ID: 3110363115</t>
  </si>
  <si>
    <t>20.04.2016</t>
  </si>
  <si>
    <t>27.06.2016</t>
  </si>
  <si>
    <t>26.06.2017</t>
  </si>
  <si>
    <t>Credit will be refinance a 364-Day US$500m loan sealed in August 2015.</t>
  </si>
  <si>
    <t>Package ID: 3268169115</t>
  </si>
  <si>
    <t>20.09.2016</t>
  </si>
  <si>
    <t>20.09.2019</t>
  </si>
  <si>
    <t>Package ID: 3336561115</t>
  </si>
  <si>
    <t>Newcastle Coal Infr Grp</t>
  </si>
  <si>
    <t>13.03.2014</t>
  </si>
  <si>
    <t>14.05.2014</t>
  </si>
  <si>
    <t>14.05.2017</t>
  </si>
  <si>
    <t>Loan is used to partially refinance a A$2.82bn-equivalent multi-tranche project financing signed in August 2011 that funded the development of Stage 2 of the NCIG Third Coal Export Terminal located on Kooragang Island at the north of the Newcastle Harbour</t>
  </si>
  <si>
    <t>Package ID: 3080541115</t>
  </si>
  <si>
    <t>23.06.2014</t>
  </si>
  <si>
    <t>27.06.2014</t>
  </si>
  <si>
    <t>27.06.2018</t>
  </si>
  <si>
    <t>Export Credit</t>
  </si>
  <si>
    <t>Export/Import Finan</t>
  </si>
  <si>
    <t>Pre-payment facility to provide financing of up to $1.45 billion to Chad s national oil company, Societe des Hydrocarbures du Tchad (SHT). The facility will be used by SHT to acquire Chevron Global Energy s 25 percent participating interest in the Doba Co</t>
  </si>
  <si>
    <t>Package ID: 3653153115</t>
  </si>
  <si>
    <t>31.08.2016</t>
  </si>
  <si>
    <t>30.09.2016</t>
  </si>
  <si>
    <t>30.06.2020</t>
  </si>
  <si>
    <t>Project Finance
Refinancing</t>
  </si>
  <si>
    <t>Amendment and 1 year extension of the US$550m term loan signed in May 2014</t>
  </si>
  <si>
    <t>Package ID: 3343076115</t>
  </si>
  <si>
    <t>24.01.2017</t>
  </si>
  <si>
    <t>24.05.2019</t>
  </si>
  <si>
    <t>Credit will finance Glencore International AGs (GIAG) prepayment to Chichester Metals Pty Ltd (Chichester)against future deliveries of iron ore.</t>
  </si>
  <si>
    <t>Package ID: 3403434115</t>
  </si>
  <si>
    <t>03.05.2017</t>
  </si>
  <si>
    <t>03.05.2018</t>
  </si>
  <si>
    <t>03.05.2019</t>
  </si>
  <si>
    <t>Proceeds will be used to refinance an existing US$7.7bn, one-year revolver that was agreed in February 2016.</t>
  </si>
  <si>
    <t>Package ID: 3438180115</t>
  </si>
  <si>
    <t>08.03.2013</t>
  </si>
  <si>
    <t>06.03.2018</t>
  </si>
  <si>
    <t>First Amending agreement: 1-year extension; GCP</t>
  </si>
  <si>
    <t>Package ID: 2952872115</t>
  </si>
  <si>
    <t>Credit Suisse AG</t>
  </si>
  <si>
    <t>21.07.2014</t>
  </si>
  <si>
    <t>21.07.2019</t>
  </si>
  <si>
    <t>acquisition, GCP, extension</t>
  </si>
  <si>
    <t>Package ID: 5717115115</t>
  </si>
  <si>
    <t>Tabasco Jackup SA de CV</t>
  </si>
  <si>
    <t>18.07.2014</t>
  </si>
  <si>
    <t>18.07.2019</t>
  </si>
  <si>
    <t>GCP, export/import</t>
  </si>
  <si>
    <t>Package ID: 4121759115</t>
  </si>
  <si>
    <t>22.04.2014</t>
  </si>
  <si>
    <t>29.04.2019</t>
  </si>
  <si>
    <t>Package ID: 3098037</t>
  </si>
  <si>
    <t>Credit Suisse AG Toronto Br</t>
  </si>
  <si>
    <t>30.01.2015</t>
  </si>
  <si>
    <t>30.01.2016</t>
  </si>
  <si>
    <t>Package ID: 3131955115</t>
  </si>
  <si>
    <t>30.03.2015</t>
  </si>
  <si>
    <t>30.03.2016</t>
  </si>
  <si>
    <t>Package ID: 3131951115</t>
  </si>
  <si>
    <t>Refinancing of its Committed Bond Facility used for the  Companys trade financing requirements.</t>
  </si>
  <si>
    <t>Package ID: 3031970115</t>
  </si>
  <si>
    <t>28.05.2022</t>
  </si>
  <si>
    <t>Extension of maturity of $6.8 facility by the use of extension option.</t>
  </si>
  <si>
    <t>Package ID: 3442651115</t>
  </si>
  <si>
    <t>Hongkong &amp; Shanghai Bank (HK)</t>
  </si>
  <si>
    <t>HSBC Bank Canada</t>
  </si>
  <si>
    <t>30.10.2014</t>
  </si>
  <si>
    <t>Bridge Loan</t>
  </si>
  <si>
    <t>acquisition, GCP</t>
  </si>
  <si>
    <t>Package ID: 3051247115</t>
  </si>
  <si>
    <t>Vitol Offshore Cape Three</t>
  </si>
  <si>
    <t>14.12.2016</t>
  </si>
  <si>
    <t>14.12.2026</t>
  </si>
  <si>
    <t>Financing of Vitol s share in the Offshore Cape Three points [OCTP] offloading project financing.</t>
  </si>
  <si>
    <t>Package ID: 3069662115</t>
  </si>
  <si>
    <t>29.04.2016</t>
  </si>
  <si>
    <t>Refinancing existing debt, General corporate purposes</t>
  </si>
  <si>
    <t>Package ID: 2726052115</t>
  </si>
  <si>
    <t>27.10.2011</t>
  </si>
  <si>
    <t>27.10.2016</t>
  </si>
  <si>
    <t>increased its US$600m club term loan facility signed in April 2011</t>
  </si>
  <si>
    <t>Package ID: 2788870115</t>
  </si>
  <si>
    <t>10.08.2012</t>
  </si>
  <si>
    <t>10.08.2022</t>
  </si>
  <si>
    <t>Package ID: 2879398115</t>
  </si>
  <si>
    <t>22.11.2011</t>
  </si>
  <si>
    <t>22.11.2016</t>
  </si>
  <si>
    <t>Package ID: 2795271115</t>
  </si>
  <si>
    <t>Americas Mining Corp</t>
  </si>
  <si>
    <t>12.10.2012</t>
  </si>
  <si>
    <t>12.10.2013</t>
  </si>
  <si>
    <t>Term Loan A</t>
  </si>
  <si>
    <t>refinancing</t>
  </si>
  <si>
    <t>Package ID: 2905537115</t>
  </si>
  <si>
    <t>20.11.2029</t>
  </si>
  <si>
    <t>(MP)</t>
  </si>
  <si>
    <t>project finance</t>
  </si>
  <si>
    <t>Package ID: 3053584115</t>
  </si>
  <si>
    <t>25.10.2013</t>
  </si>
  <si>
    <t>16.05.2014</t>
  </si>
  <si>
    <t>16.05.2015</t>
  </si>
  <si>
    <t>Funds are for its US$4.34bn steel plant project in northwestern Brazil.</t>
  </si>
  <si>
    <t>Package ID: 3031086115</t>
  </si>
  <si>
    <t>30.08.2011</t>
  </si>
  <si>
    <t>30.08.2018</t>
  </si>
  <si>
    <t>To downsize its pre-export loan.</t>
  </si>
  <si>
    <t>Package ID: 2772452115</t>
  </si>
  <si>
    <t>04.06.2014</t>
  </si>
  <si>
    <t>09.06.2021</t>
  </si>
  <si>
    <t>Redeem Class of Shs
Reduce Indebtedness
Capital Expenditures</t>
  </si>
  <si>
    <t>Package ID: 3426203</t>
  </si>
  <si>
    <t>27.12.2011</t>
  </si>
  <si>
    <t>27.12.2023</t>
  </si>
  <si>
    <t>General Corp. Purp.
Construction</t>
  </si>
  <si>
    <t>construction of an automated unit for loading of railway cars</t>
  </si>
  <si>
    <t>Package ID: 2833867115</t>
  </si>
  <si>
    <t>13.01.2012</t>
  </si>
  <si>
    <t>13.01.2024</t>
  </si>
  <si>
    <t>financing supplies from Siemens</t>
  </si>
  <si>
    <t>Package ID: 2825100115</t>
  </si>
  <si>
    <t>29.02.2012</t>
  </si>
  <si>
    <t>28.02.2021</t>
  </si>
  <si>
    <t>financing for 85% of the value of equipment delivered by Lummus Technology Heat Transfer B.V</t>
  </si>
  <si>
    <t>Package ID: 2841067115</t>
  </si>
  <si>
    <t>13.04.2010</t>
  </si>
  <si>
    <t>16.04.2020</t>
  </si>
  <si>
    <t>General Corp. Purp.
Capital Expenditures</t>
  </si>
  <si>
    <t>Package ID: 2575653</t>
  </si>
  <si>
    <t>Vale Exploration Canada Inc</t>
  </si>
  <si>
    <t>02.05.2016</t>
  </si>
  <si>
    <t>02.05.2021</t>
  </si>
  <si>
    <t>Package ID: 3277177115</t>
  </si>
  <si>
    <t>ING (U.S.) Capital LLC</t>
  </si>
  <si>
    <t>07.06.2011</t>
  </si>
  <si>
    <t>Package ID: 2765807115</t>
  </si>
  <si>
    <t>20.04.2015</t>
  </si>
  <si>
    <t>23.04.2025</t>
  </si>
  <si>
    <t>Refinancing
Capital Expenditures
General Corp. Purp.</t>
  </si>
  <si>
    <t>Package ID: 3473582</t>
  </si>
  <si>
    <t>Rio Tinto Finance (USA) Ltd</t>
  </si>
  <si>
    <t>28.10.2010</t>
  </si>
  <si>
    <t>02.11.2015</t>
  </si>
  <si>
    <t>General Corp. Purp.
Reduce Indebtedness</t>
  </si>
  <si>
    <t>Package ID: 2652128</t>
  </si>
  <si>
    <t>Hongkong &amp; Shanghai Banking Corp Ltd</t>
  </si>
  <si>
    <t>17.05.2011</t>
  </si>
  <si>
    <t>20.05.2021</t>
  </si>
  <si>
    <t>Package ID: 2729919</t>
  </si>
  <si>
    <t>14.09.2011</t>
  </si>
  <si>
    <t>Package ID: 2771155</t>
  </si>
  <si>
    <t>19.03.2012</t>
  </si>
  <si>
    <t>20.03.2015</t>
  </si>
  <si>
    <t>Package ID: 2831776</t>
  </si>
  <si>
    <t>UBS AG (Stamford Branch)</t>
  </si>
  <si>
    <t>21.08.2017</t>
  </si>
  <si>
    <t>Package ID: 2880717</t>
  </si>
  <si>
    <t>14.06.2013</t>
  </si>
  <si>
    <t>17.06.2016</t>
  </si>
  <si>
    <t>Package ID: 2984740</t>
  </si>
  <si>
    <t>11.06.2015</t>
  </si>
  <si>
    <t>15.06.2025</t>
  </si>
  <si>
    <t>Package ID: 3122777</t>
  </si>
  <si>
    <t>Barclays Bank (Suisse) S.A.</t>
  </si>
  <si>
    <t>Barclays Bank PLC (Barclays Capital Fund Solutions)</t>
  </si>
  <si>
    <t>AngloAmerican</t>
  </si>
  <si>
    <t>BHP Billiton plc</t>
  </si>
  <si>
    <t>Rio Tinto plc</t>
  </si>
  <si>
    <t>Barclays Bank PLC Hong Kong</t>
  </si>
  <si>
    <t>Barclays Capital</t>
  </si>
  <si>
    <t>Barclays Capital Inc.</t>
  </si>
  <si>
    <t>Barclays Wealth</t>
  </si>
  <si>
    <t>Barclays Wealth Managers España, S.A., S.G.I.I.C.</t>
  </si>
  <si>
    <t>Barclays Wealth Managers France S.A.</t>
  </si>
  <si>
    <t>Barclays Wealth Trustees (Singapore) Ltd.</t>
  </si>
  <si>
    <t>BNP Paribas Asset Management Asia Limited</t>
  </si>
  <si>
    <t>Rio Tinto Ltd</t>
  </si>
  <si>
    <t>BNP Paribas Asset Management Brasil Ltda.</t>
  </si>
  <si>
    <t>BNP Paribas Asset Management Nederland N.V.</t>
  </si>
  <si>
    <t>Gazprom PAO</t>
  </si>
  <si>
    <t>BNP Paribas Asset Management UK Limited</t>
  </si>
  <si>
    <t>BNP Paribas Asset Management USA, Inc.</t>
  </si>
  <si>
    <t>BNP Paribas Investment Partners (France)</t>
  </si>
  <si>
    <t>BNP Paribas Investment Partners Belgium S.A.</t>
  </si>
  <si>
    <t>BNP Paribas Investment Partners España SA SGIIC</t>
  </si>
  <si>
    <t>BNP Paribas Investment Partners Japan Ltd.</t>
  </si>
  <si>
    <t>BNP Paribas Luxembourg</t>
  </si>
  <si>
    <t>BNP Paribas Securities Corp. North America</t>
  </si>
  <si>
    <t>CamGestion</t>
  </si>
  <si>
    <t>Shinhan BNP Paribas Asset Management Co., Ltd.</t>
  </si>
  <si>
    <t>THEAM</t>
  </si>
  <si>
    <t>TKB BNP Paribas Investment Partners OAO</t>
  </si>
  <si>
    <t>CA Indosuez (Switzerland) S.A.</t>
  </si>
  <si>
    <t>CA Indosuez Wealth (Group)</t>
  </si>
  <si>
    <t>Credit Suisse (Deutschland) AG</t>
  </si>
  <si>
    <t>Credit Suisse (Luxembourg) S.A.</t>
  </si>
  <si>
    <t>Credit Suisse Asset Management</t>
  </si>
  <si>
    <t>Credit Suisse Asset Management Funds S.p.A.</t>
  </si>
  <si>
    <t>Credit Suisse Asset Management KAG mbH</t>
  </si>
  <si>
    <t>Credit Suisse Asset Management Limited</t>
  </si>
  <si>
    <t>Credit Suisse Asset Management, LLC (US)</t>
  </si>
  <si>
    <t>Credit Suisse Emerging Markets Equity Fund (CN)</t>
  </si>
  <si>
    <t>Credit Suisse Family Wealth Management</t>
  </si>
  <si>
    <t>Credit Suisse Private Banking (Italy)</t>
  </si>
  <si>
    <t>Credit Suisse Private Banking (Singapore)</t>
  </si>
  <si>
    <t>Credit Suisse Private Banking (Switzerland)</t>
  </si>
  <si>
    <t>ICBC Credit Suisse Asset Management Co. Ltd.</t>
  </si>
  <si>
    <t>DB (PAM) UCITS III GIS UK Equity Portfolio (CN)</t>
  </si>
  <si>
    <t>DB Platinum Advisors</t>
  </si>
  <si>
    <t>DBX Strategic Advisors LLC</t>
  </si>
  <si>
    <t>Deutsche Asset &amp; Wealth Management</t>
  </si>
  <si>
    <t>Deutsche Asset Management (Japan) Ltd.</t>
  </si>
  <si>
    <t>Deutsche Asset Management (Korea) Co., Ltd.</t>
  </si>
  <si>
    <t>Deutsche Asset Management Americas</t>
  </si>
  <si>
    <t>Deutsche Asset Management International GmbH</t>
  </si>
  <si>
    <t>Deutsche Asset Management Investment GmbH</t>
  </si>
  <si>
    <t>Deutsche Asset Management, S.G.I.I.C., S.A.</t>
  </si>
  <si>
    <t>Deutsche Bank (Suisse) SA</t>
  </si>
  <si>
    <t>Deutsche Bank AG (Germany)</t>
  </si>
  <si>
    <t>Deutsche Bank AG London</t>
  </si>
  <si>
    <t>Deutsche Bank Securities Inc.</t>
  </si>
  <si>
    <t>Deutsche Far Eastern Asset Management Co. Ltd.</t>
  </si>
  <si>
    <t>Deutsche Investment Management Americas, Inc.</t>
  </si>
  <si>
    <t>Deutsche Oppenheim Family Office AG</t>
  </si>
  <si>
    <t>Deutsche X-trackers MSCI Australia Hedged Eqty ETF(CN)</t>
  </si>
  <si>
    <t>Oppenheim Asset Management Services S.à r.l.</t>
  </si>
  <si>
    <t>Sal. Oppenheim jr. &amp; Cie. AG &amp; Co. KGaA (Asset Management)</t>
  </si>
  <si>
    <t>DZ Bank AG Deutsche Zentral-Genossenschaftsbank</t>
  </si>
  <si>
    <t>DZ PRIVATBANK S.A.</t>
  </si>
  <si>
    <t>HSBC Global Asset Management (Brazil)</t>
  </si>
  <si>
    <t>HSBC Global Asset Management (Canada) Limited</t>
  </si>
  <si>
    <t>HSBC Global Asset Management (France)</t>
  </si>
  <si>
    <t>HSBC Global Asset Management (Hong Kong) Limited</t>
  </si>
  <si>
    <t>HSBC Global Asset Management (México), S. A. de C. V.</t>
  </si>
  <si>
    <t>HSBC Global Asset Management (Taiwan) Limited</t>
  </si>
  <si>
    <t>HSBC Global Asset Management (UK) Limited</t>
  </si>
  <si>
    <t>HSBC Global Asset Management Deutschland GmbH</t>
  </si>
  <si>
    <t>HSBC Private Bank (Suisse) S.A.</t>
  </si>
  <si>
    <t>HSBC Trustee (Hong Kong) Ltd.</t>
  </si>
  <si>
    <t>ING Bank N.V.</t>
  </si>
  <si>
    <t>ING Private Banking (Luxembourg)</t>
  </si>
  <si>
    <t>ING-DiBa AG</t>
  </si>
  <si>
    <t>UBS (Luxembourg) S.A.</t>
  </si>
  <si>
    <t>UBS Asset Management (Americas), Inc.</t>
  </si>
  <si>
    <t>UBS Asset Management (Australia) Ltd.</t>
  </si>
  <si>
    <t>UBS Asset Management (Canada) Inc.</t>
  </si>
  <si>
    <t>UBS Asset Management (Deutschland) GmbH</t>
  </si>
  <si>
    <t>UBS Asset Management (Japan) Ltd.</t>
  </si>
  <si>
    <t>UBS Asset Management (Singapore) Ltd.</t>
  </si>
  <si>
    <t>UBS Asset Management (Switzerland)</t>
  </si>
  <si>
    <t>UBS Asset Management (UK) Ltd.</t>
  </si>
  <si>
    <t>UBS Asset Management France S.A.</t>
  </si>
  <si>
    <t>UBS Financial Services, Inc.</t>
  </si>
  <si>
    <t>UBS Gestión, S.G.I.I.C., S.A.</t>
  </si>
  <si>
    <t>UBS Hana Asset Management Company Ltd.</t>
  </si>
  <si>
    <t>UBS O'Connor LLC</t>
  </si>
  <si>
    <t>UBS Wealth Management AG (US)</t>
  </si>
  <si>
    <t>Union Investment Austria GmbH</t>
  </si>
  <si>
    <t>Union Investment Luxembourg S.A.</t>
  </si>
  <si>
    <t>Union Investment Privatfonds GmbH</t>
  </si>
  <si>
    <t>WGZ Bank AG</t>
  </si>
  <si>
    <t>Alfred Berg Kapitalförvaltning AB</t>
  </si>
  <si>
    <t>Alfred Berg Kapitalforvaltning AS</t>
  </si>
  <si>
    <t>Amundi (UK)</t>
  </si>
  <si>
    <t>Amundi Asset Management</t>
  </si>
  <si>
    <t>Amundi Hong Kong Limited</t>
  </si>
  <si>
    <t>Amundi Investment Solutions</t>
  </si>
  <si>
    <t>Amundi Japan Ltd.</t>
  </si>
  <si>
    <t>Amundi Pioneer Asset Management, Inc.</t>
  </si>
  <si>
    <t>CFM Indosuez Wealth</t>
  </si>
  <si>
    <t>CPR Asset Management</t>
  </si>
  <si>
    <t>NH-Amundi Asset Management Co., Ltd.</t>
  </si>
  <si>
    <t>Zeilenbeschriftungen</t>
  </si>
  <si>
    <t>Gesamtergebnis</t>
  </si>
  <si>
    <t>Summe von Anteil Bank (EUR mil)</t>
  </si>
  <si>
    <t>Spaltenbeschriftungen</t>
  </si>
  <si>
    <t>relevant year (Bonds, loans, equities)</t>
  </si>
  <si>
    <t>(Mehrere Elemente)</t>
  </si>
  <si>
    <t>Unternehmen</t>
  </si>
  <si>
    <t/>
  </si>
  <si>
    <t>Anteil Bank (in EUR mil)</t>
  </si>
  <si>
    <t>Bond Issuance</t>
  </si>
  <si>
    <t>Equity Issuance</t>
  </si>
  <si>
    <t>Shareholding</t>
  </si>
  <si>
    <t>HOLDINGS</t>
  </si>
  <si>
    <t>FRESH MONEY</t>
  </si>
  <si>
    <t>GoldCorp</t>
  </si>
  <si>
    <t>FI country</t>
  </si>
  <si>
    <t>UK</t>
  </si>
  <si>
    <t>Germany</t>
  </si>
  <si>
    <t>France</t>
  </si>
  <si>
    <t>Switzerland</t>
  </si>
  <si>
    <t>Netherlands</t>
  </si>
  <si>
    <t>Dirty Profits Category</t>
  </si>
  <si>
    <t>The Pits</t>
  </si>
  <si>
    <t>Undermined</t>
  </si>
  <si>
    <t>"Miner" Threat</t>
  </si>
  <si>
    <t>(Alle)</t>
  </si>
  <si>
    <t>DEVELOPMENT OVER TIME</t>
  </si>
  <si>
    <t>Loan Type</t>
  </si>
  <si>
    <t>specific project finance</t>
  </si>
  <si>
    <t>GCP + refinancing + acquisition etc</t>
  </si>
  <si>
    <t>CHECK</t>
  </si>
  <si>
    <t>DATA ANALYSIS (only loans + issuances)</t>
  </si>
  <si>
    <t>Final Maturity Date</t>
  </si>
  <si>
    <t>2018</t>
  </si>
  <si>
    <t>2020</t>
  </si>
  <si>
    <t>2022</t>
  </si>
  <si>
    <t>2021</t>
  </si>
  <si>
    <t>2023</t>
  </si>
  <si>
    <t>2027</t>
  </si>
  <si>
    <t>2019</t>
  </si>
  <si>
    <t>2024</t>
  </si>
  <si>
    <t>2025</t>
  </si>
  <si>
    <t>2028</t>
  </si>
  <si>
    <t>2029</t>
  </si>
  <si>
    <t>2033</t>
  </si>
  <si>
    <t>2026</t>
  </si>
  <si>
    <t>https://invest.bnpparibas.com/sites/default/files/documents/ddr2016gb.pdf</t>
  </si>
  <si>
    <t>Table 25: CREDIT RISK EXPOSURE BY INDUSTRY</t>
  </si>
  <si>
    <t>Minerals, metals &amp; materials (including cement, packaging, etc.)</t>
  </si>
  <si>
    <t>Exposure in millions of euros</t>
  </si>
  <si>
    <t>Oil &amp; Gas sector:
BNP Paribas’ exposure to this sector is diversifi ed. It ranges across
the entire oil industry value chain, and concerns benchmark players
in the fi eld (oil majors and national oil companies) in many countries.
As a reminder, BNP Paribas sold its Reserve Based Lending business
in this sector in the US in 2012.
O il-sensitive portfolio gross exposure to lower oil prices amounted to
EUR 32.9 billion at 31 December 2016 (only 2.3% of total Group gross
commitments on and offbalance sheet), of which 56% concerns the
majors (29%) and national oil companies (27%). The exploration and
production sub-segments account for 24% and oil industry services
17%. Moreover, 55% of this exposure concerns off-balance sheet
commitments. Guarantees increased by EUR 5 billion. Exposure net
of collateral and provisions decreased to EUR 18.7 billion.
61% of the counterparties are rated Investment Grade(1), and
commitments with non-Investment Grade(1) counterparties are backed
by good collateral. Furthermore, maturities are short, averaging less
than two years. Doubtful assets only accounted for 6% of the portfolio
at 31 December 2016.</t>
  </si>
  <si>
    <r>
      <t xml:space="preserve">■ Metals &amp; Mining sector: Gross exposure of the Metals &amp; Mining sector amounted to EUR </t>
    </r>
    <r>
      <rPr>
        <u/>
        <sz val="11"/>
        <color theme="1"/>
        <rFont val="Arial"/>
        <family val="2"/>
      </rPr>
      <t>14.2 billion</t>
    </r>
    <r>
      <rPr>
        <sz val="11"/>
        <color theme="1"/>
        <rFont val="Arial"/>
        <family val="2"/>
      </rPr>
      <t xml:space="preserve"> at 31 December 2016 (less than 1% of total Group gross commitments on and off balance sheet), of which 51% are offbalance sheet commitments. Guarantees increased by EUR 0.9 billion. The exposure, net of guarantees and provisions, is EUR 8 billion. Since each metal has its own price momentum, developments differ between and within segments and from one company to another. This sector covers a diversifi ed array of companies which can be divided into three major segments: ■ companies in the steel sector (31% of gross exposure to the Metals &amp; Mining sector); ■ specialised companies: aluminium (10%), base metals (7%), precious metals (8%), coal and iron ore (8%); ■ diversifi ed companies (37% of gross exposure to the Metals &amp; Mining sector). The Group’s portfolio is considered to be welldiversifi ed. More than 50% of commitments concern counterparties rated as Investment Grade(1). Maturities are short, averaging less than two years, and only 6% of the assets are classed as doubtful. Finally, the rise in commodity prices in 2016 is a positive factor</t>
    </r>
  </si>
  <si>
    <t>see Annual Report p. 290 following</t>
  </si>
  <si>
    <t>of total portfolio</t>
  </si>
  <si>
    <t>ongoing loans to DP companies (maturity after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</si>
</sst>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F800]dddd\,\ mmmm\ dd\,\ yyyy"/>
    <numFmt numFmtId="165" formatCode="_-* #,##0\ _€_-;\-* #,##0\ _€_-;_-* &quot;-&quot;??\ _€_-;_-@_-"/>
  </numFmts>
  <fonts count="9"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9"/>
      <color indexed="81"/>
      <name val="Tahoma"/>
      <family val="2"/>
    </font>
    <font>
      <b/>
      <sz val="9"/>
      <color indexed="81"/>
      <name val="Tahoma"/>
      <family val="2"/>
    </font>
    <font>
      <sz val="11"/>
      <color rgb="FFFF0000"/>
      <name val="Arial"/>
      <family val="2"/>
    </font>
    <font>
      <u/>
      <sz val="11"/>
      <color theme="1"/>
      <name val="Arial"/>
      <family val="2"/>
    </font>
  </fonts>
  <fills count="5">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
      <patternFill patternType="solid">
        <fgColor theme="4" tint="0.79998168889431442"/>
        <bgColor theme="4" tint="0.79998168889431442"/>
      </patternFill>
    </fill>
  </fills>
  <borders count="3">
    <border>
      <left/>
      <right/>
      <top/>
      <bottom/>
      <diagonal/>
    </border>
    <border>
      <left/>
      <right/>
      <top/>
      <bottom style="thin">
        <color theme="4" tint="0.39997558519241921"/>
      </bottom>
      <diagonal/>
    </border>
    <border>
      <left/>
      <right/>
      <top style="thin">
        <color theme="4" tint="0.39997558519241921"/>
      </top>
      <bottom/>
      <diagonal/>
    </border>
  </borders>
  <cellStyleXfs count="4">
    <xf numFmtId="0" fontId="0" fillId="0" borderId="0"/>
    <xf numFmtId="43" fontId="3" fillId="0" borderId="0" applyFont="0" applyFill="0" applyBorder="0" applyAlignment="0" applyProtection="0"/>
    <xf numFmtId="0" fontId="2" fillId="0" borderId="0"/>
    <xf numFmtId="0" fontId="1" fillId="0" borderId="0"/>
  </cellStyleXfs>
  <cellXfs count="42">
    <xf numFmtId="0" fontId="0" fillId="0" borderId="0" xfId="0"/>
    <xf numFmtId="0" fontId="0" fillId="0" borderId="0" xfId="0" applyAlignment="1">
      <alignment wrapText="1"/>
    </xf>
    <xf numFmtId="0" fontId="0" fillId="0" borderId="0" xfId="0" applyFill="1" applyAlignment="1">
      <alignment wrapText="1"/>
    </xf>
    <xf numFmtId="2" fontId="0" fillId="0" borderId="0" xfId="0" applyNumberFormat="1"/>
    <xf numFmtId="0" fontId="0" fillId="0" borderId="0" xfId="0" applyFill="1"/>
    <xf numFmtId="2" fontId="0" fillId="0" borderId="0" xfId="0" applyNumberFormat="1" applyFill="1"/>
    <xf numFmtId="4" fontId="0" fillId="0" borderId="0" xfId="0" applyNumberFormat="1"/>
    <xf numFmtId="0" fontId="0" fillId="2" borderId="0" xfId="0" applyFill="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43" fontId="0" fillId="0" borderId="0" xfId="0" applyNumberFormat="1"/>
    <xf numFmtId="43" fontId="0" fillId="0" borderId="0" xfId="1" applyFont="1"/>
    <xf numFmtId="0" fontId="0" fillId="2" borderId="0" xfId="0" applyFill="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43" fontId="0" fillId="0" borderId="0" xfId="1" applyFont="1" applyAlignment="1">
      <alignment horizontal="center" vertical="center" wrapText="1"/>
    </xf>
    <xf numFmtId="43" fontId="0" fillId="2" borderId="0" xfId="1" applyFont="1" applyFill="1" applyAlignment="1">
      <alignment horizontal="center" vertical="center" wrapText="1"/>
    </xf>
    <xf numFmtId="164" fontId="0" fillId="0" borderId="0" xfId="0" applyNumberFormat="1" applyAlignment="1">
      <alignment horizontal="center" vertical="center" wrapText="1"/>
    </xf>
    <xf numFmtId="164" fontId="0" fillId="0" borderId="0" xfId="0" applyNumberFormat="1"/>
    <xf numFmtId="164" fontId="0" fillId="0" borderId="0" xfId="0" applyNumberFormat="1" applyFill="1"/>
    <xf numFmtId="0" fontId="0" fillId="2" borderId="0" xfId="0" applyNumberFormat="1" applyFill="1" applyAlignment="1">
      <alignment horizontal="center" vertical="center" wrapText="1"/>
    </xf>
    <xf numFmtId="0" fontId="0" fillId="0" borderId="0" xfId="0" applyNumberFormat="1" applyFill="1"/>
    <xf numFmtId="0" fontId="0" fillId="0" borderId="0" xfId="0" applyAlignment="1">
      <alignment horizontal="center"/>
    </xf>
    <xf numFmtId="43" fontId="0" fillId="0" borderId="0" xfId="0" applyNumberFormat="1" applyAlignment="1">
      <alignment horizontal="center"/>
    </xf>
    <xf numFmtId="0" fontId="4" fillId="4" borderId="1" xfId="0" applyFont="1" applyFill="1" applyBorder="1"/>
    <xf numFmtId="0" fontId="0" fillId="0" borderId="0" xfId="0" applyAlignment="1">
      <alignment horizontal="left" indent="2"/>
    </xf>
    <xf numFmtId="43" fontId="0" fillId="0" borderId="0" xfId="0" applyNumberFormat="1" applyFill="1" applyAlignment="1">
      <alignment horizontal="center"/>
    </xf>
    <xf numFmtId="43" fontId="4" fillId="4" borderId="2" xfId="0" applyNumberFormat="1" applyFont="1" applyFill="1" applyBorder="1"/>
    <xf numFmtId="0" fontId="4" fillId="0" borderId="0" xfId="0" applyFont="1"/>
    <xf numFmtId="165" fontId="0" fillId="0" borderId="0" xfId="0" applyNumberFormat="1" applyAlignment="1">
      <alignment horizontal="center"/>
    </xf>
    <xf numFmtId="165" fontId="0" fillId="0" borderId="0" xfId="0" applyNumberFormat="1"/>
    <xf numFmtId="0" fontId="7" fillId="0" borderId="0" xfId="0" applyFont="1"/>
    <xf numFmtId="14" fontId="0" fillId="0" borderId="0" xfId="0" applyNumberFormat="1" applyAlignment="1">
      <alignment horizontal="center" vertical="center" wrapText="1"/>
    </xf>
    <xf numFmtId="14" fontId="0" fillId="0" borderId="0" xfId="0" applyNumberFormat="1"/>
    <xf numFmtId="14" fontId="0" fillId="0" borderId="0" xfId="0" applyNumberFormat="1" applyFill="1"/>
    <xf numFmtId="14" fontId="0" fillId="2" borderId="0" xfId="0" applyNumberFormat="1" applyFill="1" applyAlignment="1">
      <alignment horizontal="center" vertical="center" wrapText="1"/>
    </xf>
    <xf numFmtId="9" fontId="0" fillId="0" borderId="0" xfId="0" applyNumberFormat="1"/>
    <xf numFmtId="0" fontId="0" fillId="0" borderId="0" xfId="0" applyAlignment="1">
      <alignment vertical="top" wrapText="1"/>
    </xf>
    <xf numFmtId="0" fontId="4" fillId="3" borderId="0" xfId="0" applyFont="1" applyFill="1" applyAlignment="1">
      <alignment horizontal="left"/>
    </xf>
    <xf numFmtId="0" fontId="4" fillId="3" borderId="0" xfId="0" applyFont="1" applyFill="1" applyAlignment="1">
      <alignment horizontal="center"/>
    </xf>
  </cellXfs>
  <cellStyles count="4">
    <cellStyle name="Komma" xfId="1" builtinId="3"/>
    <cellStyle name="Standard" xfId="0" builtinId="0"/>
    <cellStyle name="Standard 2" xfId="2"/>
    <cellStyle name="Standard 3" xfId="3"/>
  </cellStyles>
  <dxfs count="447">
    <dxf>
      <font>
        <color rgb="FF006100"/>
      </font>
      <fill>
        <patternFill>
          <bgColor rgb="FFC6EFCE"/>
        </patternFill>
      </fill>
    </dxf>
    <dxf>
      <font>
        <color theme="5"/>
      </font>
      <fill>
        <patternFill>
          <bgColor theme="5" tint="0.39994506668294322"/>
        </patternFill>
      </fill>
    </dxf>
    <dxf>
      <font>
        <color rgb="FF006100"/>
      </font>
      <fill>
        <patternFill>
          <bgColor rgb="FFC6EFCE"/>
        </patternFill>
      </fill>
    </dxf>
    <dxf>
      <font>
        <color theme="5"/>
      </font>
      <fill>
        <patternFill>
          <bgColor theme="5" tint="0.39994506668294322"/>
        </patternFill>
      </fill>
    </dxf>
    <dxf>
      <font>
        <color rgb="FF006100"/>
      </font>
      <fill>
        <patternFill>
          <bgColor rgb="FFC6EFCE"/>
        </patternFill>
      </fill>
    </dxf>
    <dxf>
      <font>
        <color theme="5"/>
      </font>
      <fill>
        <patternFill>
          <bgColor theme="5" tint="0.39994506668294322"/>
        </patternFill>
      </fill>
    </dxf>
    <dxf>
      <font>
        <color rgb="FF006100"/>
      </font>
      <fill>
        <patternFill>
          <bgColor rgb="FFC6EFCE"/>
        </patternFill>
      </fill>
    </dxf>
    <dxf>
      <font>
        <color theme="5"/>
      </font>
      <fill>
        <patternFill>
          <bgColor theme="5" tint="0.39994506668294322"/>
        </patternFill>
      </fill>
    </dxf>
    <dxf>
      <font>
        <color rgb="FF006100"/>
      </font>
      <fill>
        <patternFill>
          <bgColor rgb="FFC6EFCE"/>
        </patternFill>
      </fill>
    </dxf>
    <dxf>
      <font>
        <color theme="5"/>
      </font>
      <fill>
        <patternFill>
          <bgColor theme="5" tint="0.39994506668294322"/>
        </patternFill>
      </fill>
    </dxf>
    <dxf>
      <font>
        <color rgb="FF006100"/>
      </font>
      <fill>
        <patternFill>
          <bgColor rgb="FFC6EFCE"/>
        </patternFill>
      </fill>
    </dxf>
    <dxf>
      <font>
        <color theme="5"/>
      </font>
      <fill>
        <patternFill>
          <bgColor theme="5" tint="0.39994506668294322"/>
        </patternFill>
      </fill>
    </dxf>
    <dxf>
      <font>
        <color rgb="FF006100"/>
      </font>
      <fill>
        <patternFill>
          <bgColor rgb="FFC6EFCE"/>
        </patternFill>
      </fill>
    </dxf>
    <dxf>
      <font>
        <color theme="5"/>
      </font>
      <fill>
        <patternFill>
          <bgColor theme="5" tint="0.39994506668294322"/>
        </patternFill>
      </fill>
    </dxf>
    <dxf>
      <font>
        <color rgb="FF006100"/>
      </font>
      <fill>
        <patternFill>
          <bgColor rgb="FFC6EFCE"/>
        </patternFill>
      </fill>
    </dxf>
    <dxf>
      <font>
        <color theme="5"/>
      </font>
      <fill>
        <patternFill>
          <bgColor theme="5" tint="0.39994506668294322"/>
        </patternFill>
      </fill>
    </dxf>
    <dxf>
      <font>
        <color rgb="FF006100"/>
      </font>
      <fill>
        <patternFill>
          <bgColor rgb="FFC6EFCE"/>
        </patternFill>
      </fill>
    </dxf>
    <dxf>
      <font>
        <color theme="5"/>
      </font>
      <fill>
        <patternFill>
          <bgColor theme="5" tint="0.39994506668294322"/>
        </patternFill>
      </fill>
    </dxf>
    <dxf>
      <font>
        <color rgb="FF006100"/>
      </font>
      <fill>
        <patternFill>
          <bgColor rgb="FFC6EFCE"/>
        </patternFill>
      </fill>
    </dxf>
    <dxf>
      <font>
        <color theme="5"/>
      </font>
      <fill>
        <patternFill>
          <bgColor theme="5" tint="0.39994506668294322"/>
        </patternFill>
      </fill>
    </dxf>
    <dxf>
      <font>
        <color rgb="FF006100"/>
      </font>
      <fill>
        <patternFill>
          <bgColor rgb="FFC6EFCE"/>
        </patternFill>
      </fill>
    </dxf>
    <dxf>
      <font>
        <color theme="5"/>
      </font>
      <fill>
        <patternFill>
          <bgColor theme="5" tint="0.39994506668294322"/>
        </patternFill>
      </fill>
    </dxf>
    <dxf>
      <font>
        <color rgb="FF006100"/>
      </font>
      <fill>
        <patternFill>
          <bgColor rgb="FFC6EFCE"/>
        </patternFill>
      </fill>
    </dxf>
    <dxf>
      <font>
        <color theme="5"/>
      </font>
      <fill>
        <patternFill>
          <bgColor theme="5" tint="0.39994506668294322"/>
        </patternFill>
      </fill>
    </dxf>
    <dxf>
      <font>
        <color rgb="FF006100"/>
      </font>
      <fill>
        <patternFill>
          <bgColor rgb="FFC6EFCE"/>
        </patternFill>
      </fill>
    </dxf>
    <dxf>
      <font>
        <color theme="5"/>
      </font>
      <fill>
        <patternFill>
          <bgColor theme="5" tint="0.39994506668294322"/>
        </patternFill>
      </fill>
    </dxf>
    <dxf>
      <font>
        <color rgb="FF006100"/>
      </font>
      <fill>
        <patternFill>
          <bgColor rgb="FFC6EFCE"/>
        </patternFill>
      </fill>
    </dxf>
    <dxf>
      <font>
        <color theme="5"/>
      </font>
      <fill>
        <patternFill>
          <bgColor theme="5" tint="0.39994506668294322"/>
        </patternFill>
      </fill>
    </dxf>
    <dxf>
      <font>
        <color rgb="FF006100"/>
      </font>
      <fill>
        <patternFill>
          <bgColor rgb="FFC6EFCE"/>
        </patternFill>
      </fill>
    </dxf>
    <dxf>
      <font>
        <color theme="5"/>
      </font>
      <fill>
        <patternFill>
          <bgColor theme="5" tint="0.39994506668294322"/>
        </patternFill>
      </fill>
    </dxf>
    <dxf>
      <numFmt numFmtId="35" formatCode="_-* #,##0.00\ _€_-;\-* #,##0.00\ _€_-;_-* &quot;-&quot;??\ _€_-;_-@_-"/>
    </dxf>
    <dxf>
      <numFmt numFmtId="35" formatCode="_-* #,##0.00\ _€_-;\-* #,##0.00\ _€_-;_-* &quot;-&quot;??\ _€_-;_-@_-"/>
    </dxf>
    <dxf>
      <numFmt numFmtId="35" formatCode="_-* #,##0.00\ _€_-;\-* #,##0.00\ _€_-;_-* &quot;-&quot;??\ _€_-;_-@_-"/>
    </dxf>
    <dxf>
      <numFmt numFmtId="35" formatCode="_-* #,##0.00\ _€_-;\-* #,##0.00\ _€_-;_-* &quot;-&quot;??\ _€_-;_-@_-"/>
    </dxf>
    <dxf>
      <alignment horizontal="center" readingOrder="0"/>
    </dxf>
    <dxf>
      <alignment horizontal="center" readingOrder="0"/>
    </dxf>
    <dxf>
      <numFmt numFmtId="35" formatCode="_-* #,##0.00\ _€_-;\-* #,##0.00\ _€_-;_-* &quot;-&quot;??\ _€_-;_-@_-"/>
    </dxf>
    <dxf>
      <alignment horizontal="center" readingOrder="0"/>
    </dxf>
    <dxf>
      <alignment horizontal="center" readingOrder="0"/>
    </dxf>
    <dxf>
      <alignment horizontal="center" readingOrder="0"/>
    </dxf>
    <dxf>
      <numFmt numFmtId="35" formatCode="_-* #,##0.00\ _€_-;\-* #,##0.00\ _€_-;_-* &quot;-&quot;??\ _€_-;_-@_-"/>
    </dxf>
    <dxf>
      <numFmt numFmtId="35" formatCode="_-* #,##0.00\ _€_-;\-* #,##0.00\ _€_-;_-* &quot;-&quot;??\ _€_-;_-@_-"/>
    </dxf>
    <dxf>
      <numFmt numFmtId="35" formatCode="_-* #,##0.00\ _€_-;\-* #,##0.00\ _€_-;_-* &quot;-&quot;??\ _€_-;_-@_-"/>
    </dxf>
    <dxf>
      <numFmt numFmtId="35" formatCode="_-* #,##0.00\ _€_-;\-* #,##0.00\ _€_-;_-* &quot;-&quot;??\ _€_-;_-@_-"/>
    </dxf>
    <dxf>
      <alignment horizontal="center" readingOrder="0"/>
    </dxf>
    <dxf>
      <alignment horizontal="center" readingOrder="0"/>
    </dxf>
    <dxf>
      <numFmt numFmtId="35" formatCode="_-* #,##0.00\ _€_-;\-* #,##0.00\ _€_-;_-* &quot;-&quot;??\ _€_-;_-@_-"/>
    </dxf>
    <dxf>
      <alignment horizontal="center" readingOrder="0"/>
    </dxf>
    <dxf>
      <alignment horizontal="center" readingOrder="0"/>
    </dxf>
    <dxf>
      <alignment horizontal="center" readingOrder="0"/>
    </dxf>
    <dxf>
      <numFmt numFmtId="35" formatCode="_-* #,##0.00\ _€_-;\-* #,##0.00\ _€_-;_-* &quot;-&quot;??\ _€_-;_-@_-"/>
    </dxf>
    <dxf>
      <numFmt numFmtId="35" formatCode="_-* #,##0.00\ _€_-;\-* #,##0.00\ _€_-;_-* &quot;-&quot;??\ _€_-;_-@_-"/>
    </dxf>
    <dxf>
      <alignment horizontal="center" readingOrder="0"/>
    </dxf>
    <dxf>
      <alignment horizontal="center" readingOrder="0"/>
    </dxf>
    <dxf>
      <alignment horizontal="center" readingOrder="0"/>
    </dxf>
    <dxf>
      <numFmt numFmtId="35" formatCode="_-* #,##0.00\ _€_-;\-* #,##0.00\ _€_-;_-* &quot;-&quot;??\ _€_-;_-@_-"/>
    </dxf>
    <dxf>
      <alignment horizontal="center" readingOrder="0"/>
    </dxf>
    <dxf>
      <alignment horizontal="center" readingOrder="0"/>
    </dxf>
    <dxf>
      <numFmt numFmtId="35" formatCode="_-* #,##0.00\ _€_-;\-* #,##0.00\ _€_-;_-* &quot;-&quot;??\ _€_-;_-@_-"/>
    </dxf>
    <dxf>
      <numFmt numFmtId="35" formatCode="_-* #,##0.00\ _€_-;\-* #,##0.00\ _€_-;_-* &quot;-&quot;??\ _€_-;_-@_-"/>
    </dxf>
    <dxf>
      <numFmt numFmtId="35" formatCode="_-* #,##0.00\ _€_-;\-* #,##0.00\ _€_-;_-* &quot;-&quot;??\ _€_-;_-@_-"/>
    </dxf>
    <dxf>
      <numFmt numFmtId="35" formatCode="_-* #,##0.00\ _€_-;\-* #,##0.00\ _€_-;_-* &quot;-&quot;??\ _€_-;_-@_-"/>
    </dxf>
    <dxf>
      <numFmt numFmtId="35" formatCode="_-* #,##0.00\ _€_-;\-* #,##0.00\ _€_-;_-* &quot;-&quot;??\ _€_-;_-@_-"/>
    </dxf>
    <dxf>
      <numFmt numFmtId="35" formatCode="_-* #,##0.00\ _€_-;\-* #,##0.00\ _€_-;_-* &quot;-&quot;??\ _€_-;_-@_-"/>
    </dxf>
    <dxf>
      <numFmt numFmtId="35" formatCode="_-* #,##0.00\ _€_-;\-* #,##0.00\ _€_-;_-* &quot;-&quot;??\ _€_-;_-@_-"/>
    </dxf>
    <dxf>
      <numFmt numFmtId="35" formatCode="_-* #,##0.00\ _€_-;\-* #,##0.00\ _€_-;_-* &quot;-&quot;??\ _€_-;_-@_-"/>
    </dxf>
    <dxf>
      <numFmt numFmtId="35" formatCode="_-* #,##0.00\ _€_-;\-* #,##0.00\ _€_-;_-* &quot;-&quot;??\ _€_-;_-@_-"/>
    </dxf>
    <dxf>
      <alignment horizontal="center" readingOrder="0"/>
    </dxf>
    <dxf>
      <alignment horizontal="center" readingOrder="0"/>
    </dxf>
    <dxf>
      <alignment horizontal="center" readingOrder="0"/>
    </dxf>
    <dxf>
      <numFmt numFmtId="35" formatCode="_-* #,##0.00\ _€_-;\-* #,##0.00\ _€_-;_-* &quot;-&quot;??\ _€_-;_-@_-"/>
    </dxf>
    <dxf>
      <alignment horizontal="center" readingOrder="0"/>
    </dxf>
    <dxf>
      <alignment horizontal="center" readingOrder="0"/>
    </dxf>
    <dxf>
      <numFmt numFmtId="35" formatCode="_-* #,##0.00\ _€_-;\-* #,##0.00\ _€_-;_-* &quot;-&quot;??\ _€_-;_-@_-"/>
    </dxf>
    <dxf>
      <alignment horizontal="center" readingOrder="0"/>
    </dxf>
    <dxf>
      <alignment horizontal="center" readingOrder="0"/>
    </dxf>
    <dxf>
      <alignment horizontal="center" readingOrder="0"/>
    </dxf>
    <dxf>
      <numFmt numFmtId="35" formatCode="_-* #,##0.00\ _€_-;\-* #,##0.00\ _€_-;_-* &quot;-&quot;??\ _€_-;_-@_-"/>
    </dxf>
    <dxf>
      <numFmt numFmtId="35" formatCode="_-* #,##0.00\ _€_-;\-* #,##0.00\ _€_-;_-* &quot;-&quot;??\ _€_-;_-@_-"/>
    </dxf>
    <dxf>
      <numFmt numFmtId="35" formatCode="_-* #,##0.00\ _€_-;\-* #,##0.00\ _€_-;_-* &quot;-&quot;??\ _€_-;_-@_-"/>
    </dxf>
    <dxf>
      <numFmt numFmtId="35" formatCode="_-* #,##0.00\ _€_-;\-* #,##0.00\ _€_-;_-* &quot;-&quot;??\ _€_-;_-@_-"/>
    </dxf>
    <dxf>
      <numFmt numFmtId="35" formatCode="_-* #,##0.00\ _€_-;\-* #,##0.00\ _€_-;_-* &quot;-&quot;??\ _€_-;_-@_-"/>
    </dxf>
    <dxf>
      <alignment horizontal="center" readingOrder="0"/>
    </dxf>
    <dxf>
      <alignment horizontal="center" readingOrder="0"/>
    </dxf>
    <dxf>
      <numFmt numFmtId="35" formatCode="_-* #,##0.00\ _€_-;\-* #,##0.00\ _€_-;_-* &quot;-&quot;??\ _€_-;_-@_-"/>
    </dxf>
    <dxf>
      <numFmt numFmtId="165" formatCode="_-* #,##0\ _€_-;\-* #,##0\ _€_-;_-* &quot;-&quot;??\ _€_-;_-@_-"/>
    </dxf>
    <dxf>
      <numFmt numFmtId="167" formatCode="_-* #,##0.0\ _€_-;\-* #,##0.0\ _€_-;_-* &quot;-&quot;??\ _€_-;_-@_-"/>
    </dxf>
    <dxf>
      <alignment horizontal="center" readingOrder="0"/>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6" formatCode="_-* #,##0.000\ _€_-;\-* #,##0.000\ _€_-;_-* &quot;-&quot;??\ _€_-;_-@_-"/>
    </dxf>
    <dxf>
      <alignment horizontal="center" readingOrder="0"/>
    </dxf>
    <dxf>
      <alignment horizontal="center" readingOrder="0"/>
    </dxf>
    <dxf>
      <alignment horizontal="center" readingOrder="0"/>
    </dxf>
    <dxf>
      <numFmt numFmtId="35" formatCode="_-* #,##0.00\ _€_-;\-* #,##0.00\ _€_-;_-* &quot;-&quot;??\ _€_-;_-@_-"/>
    </dxf>
    <dxf>
      <numFmt numFmtId="35" formatCode="_-* #,##0.00\ _€_-;\-* #,##0.00\ _€_-;_-* &quot;-&quot;??\ _€_-;_-@_-"/>
    </dxf>
    <dxf>
      <numFmt numFmtId="165" formatCode="_-* #,##0\ _€_-;\-* #,##0\ _€_-;_-* &quot;-&quot;??\ _€_-;_-@_-"/>
    </dxf>
    <dxf>
      <numFmt numFmtId="167" formatCode="_-* #,##0.0\ _€_-;\-* #,##0.0\ _€_-;_-* &quot;-&quot;??\ _€_-;_-@_-"/>
    </dxf>
    <dxf>
      <alignment horizontal="center" readingOrder="0"/>
    </dxf>
    <dxf>
      <alignment horizontal="center" readingOrder="0"/>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6" formatCode="_-* #,##0.000\ _€_-;\-* #,##0.000\ _€_-;_-* &quot;-&quot;??\ _€_-;_-@_-"/>
    </dxf>
    <dxf>
      <numFmt numFmtId="35" formatCode="_-* #,##0.00\ _€_-;\-* #,##0.00\ _€_-;_-* &quot;-&quot;??\ _€_-;_-@_-"/>
    </dxf>
    <dxf>
      <numFmt numFmtId="165" formatCode="_-* #,##0\ _€_-;\-* #,##0\ _€_-;_-* &quot;-&quot;??\ _€_-;_-@_-"/>
    </dxf>
    <dxf>
      <numFmt numFmtId="167" formatCode="_-* #,##0.0\ _€_-;\-* #,##0.0\ _€_-;_-* &quot;-&quot;??\ _€_-;_-@_-"/>
    </dxf>
    <dxf>
      <alignment horizontal="center" readingOrder="0"/>
    </dxf>
    <dxf>
      <numFmt numFmtId="35" formatCode="_-* #,##0.00\ _€_-;\-* #,##0.00\ _€_-;_-* &quot;-&quot;??\ _€_-;_-@_-"/>
    </dxf>
    <dxf>
      <numFmt numFmtId="165" formatCode="_-* #,##0\ _€_-;\-* #,##0\ _€_-;_-* &quot;-&quot;??\ _€_-;_-@_-"/>
    </dxf>
    <dxf>
      <numFmt numFmtId="167" formatCode="_-* #,##0.0\ _€_-;\-* #,##0.0\ _€_-;_-* &quot;-&quot;??\ _€_-;_-@_-"/>
    </dxf>
    <dxf>
      <alignment horizontal="center" readingOrder="0"/>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6" formatCode="_-* #,##0.000\ _€_-;\-* #,##0.000\ _€_-;_-* &quot;-&quot;??\ _€_-;_-@_-"/>
    </dxf>
    <dxf>
      <alignment horizontal="center" readingOrder="0"/>
    </dxf>
    <dxf>
      <alignment horizontal="center" readingOrder="0"/>
    </dxf>
    <dxf>
      <alignment horizontal="center" readingOrder="0"/>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6" formatCode="_-* #,##0.000\ _€_-;\-* #,##0.000\ _€_-;_-* &quot;-&quot;??\ _€_-;_-@_-"/>
    </dxf>
    <dxf>
      <numFmt numFmtId="35" formatCode="_-* #,##0.00\ _€_-;\-* #,##0.00\ _€_-;_-* &quot;-&quot;??\ _€_-;_-@_-"/>
    </dxf>
    <dxf>
      <numFmt numFmtId="165" formatCode="_-* #,##0\ _€_-;\-* #,##0\ _€_-;_-* &quot;-&quot;??\ _€_-;_-@_-"/>
    </dxf>
    <dxf>
      <numFmt numFmtId="167" formatCode="_-* #,##0.0\ _€_-;\-* #,##0.0\ _€_-;_-* &quot;-&quot;??\ _€_-;_-@_-"/>
    </dxf>
    <dxf>
      <alignment horizontal="center" readingOrder="0"/>
    </dxf>
    <dxf>
      <numFmt numFmtId="35" formatCode="_-* #,##0.00\ _€_-;\-* #,##0.00\ _€_-;_-* &quot;-&quot;??\ _€_-;_-@_-"/>
    </dxf>
    <dxf>
      <numFmt numFmtId="165" formatCode="_-* #,##0\ _€_-;\-* #,##0\ _€_-;_-* &quot;-&quot;??\ _€_-;_-@_-"/>
    </dxf>
    <dxf>
      <numFmt numFmtId="167" formatCode="_-* #,##0.0\ _€_-;\-* #,##0.0\ _€_-;_-* &quot;-&quot;??\ _€_-;_-@_-"/>
    </dxf>
    <dxf>
      <alignment horizontal="center" readingOrder="0"/>
    </dxf>
    <dxf>
      <alignment horizontal="center" readingOrder="0"/>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5" formatCode="_-* #,##0\ _€_-;\-* #,##0\ _€_-;_-* &quot;-&quot;??\ _€_-;_-@_-"/>
    </dxf>
    <dxf>
      <numFmt numFmtId="167" formatCode="_-* #,##0.0\ _€_-;\-* #,##0.0\ _€_-;_-* &quot;-&quot;??\ _€_-;_-@_-"/>
    </dxf>
    <dxf>
      <alignment horizontal="center" readingOrder="0"/>
    </dxf>
    <dxf>
      <alignment horizontal="center" readingOrder="0"/>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5" formatCode="_-* #,##0\ _€_-;\-* #,##0\ _€_-;_-* &quot;-&quot;??\ _€_-;_-@_-"/>
    </dxf>
    <dxf>
      <numFmt numFmtId="167" formatCode="_-* #,##0.0\ _€_-;\-* #,##0.0\ _€_-;_-* &quot;-&quot;??\ _€_-;_-@_-"/>
    </dxf>
    <dxf>
      <alignment horizontal="center" readingOrder="0"/>
    </dxf>
    <dxf>
      <numFmt numFmtId="35" formatCode="_-* #,##0.00\ _€_-;\-* #,##0.00\ _€_-;_-* &quot;-&quot;??\ _€_-;_-@_-"/>
    </dxf>
    <dxf>
      <numFmt numFmtId="165" formatCode="_-* #,##0\ _€_-;\-* #,##0\ _€_-;_-* &quot;-&quot;??\ _€_-;_-@_-"/>
    </dxf>
    <dxf>
      <numFmt numFmtId="167" formatCode="_-* #,##0.0\ _€_-;\-* #,##0.0\ _€_-;_-* &quot;-&quot;??\ _€_-;_-@_-"/>
    </dxf>
    <dxf>
      <alignment horizontal="center" readingOrder="0"/>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6" formatCode="_-* #,##0.000\ _€_-;\-* #,##0.000\ _€_-;_-* &quot;-&quot;??\ _€_-;_-@_-"/>
    </dxf>
    <dxf>
      <alignment horizontal="center" readingOrder="0"/>
    </dxf>
    <dxf>
      <alignment horizontal="center" readingOrder="0"/>
    </dxf>
    <dxf>
      <alignment horizontal="center" readingOrder="0"/>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6" formatCode="_-* #,##0.000\ _€_-;\-* #,##0.000\ _€_-;_-* &quot;-&quot;??\ _€_-;_-@_-"/>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6" formatCode="_-* #,##0.000\ _€_-;\-* #,##0.000\ _€_-;_-* &quot;-&quot;??\ _€_-;_-@_-"/>
    </dxf>
    <dxf>
      <numFmt numFmtId="35" formatCode="_-* #,##0.00\ _€_-;\-* #,##0.00\ _€_-;_-* &quot;-&quot;??\ _€_-;_-@_-"/>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5" formatCode="_-* #,##0\ _€_-;\-* #,##0\ _€_-;_-* &quot;-&quot;??\ _€_-;_-@_-"/>
    </dxf>
    <dxf>
      <numFmt numFmtId="167" formatCode="_-* #,##0.0\ _€_-;\-* #,##0.0\ _€_-;_-* &quot;-&quot;??\ _€_-;_-@_-"/>
    </dxf>
    <dxf>
      <alignment horizontal="center" readingOrder="0"/>
    </dxf>
    <dxf>
      <numFmt numFmtId="35" formatCode="_-* #,##0.00\ _€_-;\-* #,##0.00\ _€_-;_-* &quot;-&quot;??\ _€_-;_-@_-"/>
    </dxf>
    <dxf>
      <numFmt numFmtId="165" formatCode="_-* #,##0\ _€_-;\-* #,##0\ _€_-;_-* &quot;-&quot;??\ _€_-;_-@_-"/>
    </dxf>
    <dxf>
      <numFmt numFmtId="167" formatCode="_-* #,##0.0\ _€_-;\-* #,##0.0\ _€_-;_-* &quot;-&quot;??\ _€_-;_-@_-"/>
    </dxf>
    <dxf>
      <alignment horizontal="center" readingOrder="0"/>
    </dxf>
    <dxf>
      <alignment horizontal="center" readingOrder="0"/>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5" formatCode="_-* #,##0\ _€_-;\-* #,##0\ _€_-;_-* &quot;-&quot;??\ _€_-;_-@_-"/>
    </dxf>
    <dxf>
      <numFmt numFmtId="167" formatCode="_-* #,##0.0\ _€_-;\-* #,##0.0\ _€_-;_-* &quot;-&quot;??\ _€_-;_-@_-"/>
    </dxf>
    <dxf>
      <alignment horizontal="center" readingOrder="0"/>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6" formatCode="_-* #,##0.000\ _€_-;\-* #,##0.000\ _€_-;_-* &quot;-&quot;??\ _€_-;_-@_-"/>
    </dxf>
    <dxf>
      <alignment horizontal="center" readingOrder="0"/>
    </dxf>
    <dxf>
      <alignment horizontal="center" readingOrder="0"/>
    </dxf>
    <dxf>
      <alignment horizontal="center" readingOrder="0"/>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5" formatCode="_-* #,##0\ _€_-;\-* #,##0\ _€_-;_-* &quot;-&quot;??\ _€_-;_-@_-"/>
    </dxf>
    <dxf>
      <numFmt numFmtId="167" formatCode="_-* #,##0.0\ _€_-;\-* #,##0.0\ _€_-;_-* &quot;-&quot;??\ _€_-;_-@_-"/>
    </dxf>
    <dxf>
      <alignment horizontal="center" readingOrder="0"/>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6" formatCode="_-* #,##0.000\ _€_-;\-* #,##0.000\ _€_-;_-* &quot;-&quot;??\ _€_-;_-@_-"/>
    </dxf>
    <dxf>
      <alignment horizontal="center" readingOrder="0"/>
    </dxf>
    <dxf>
      <alignment horizontal="center" readingOrder="0"/>
    </dxf>
    <dxf>
      <alignment horizontal="center" readingOrder="0"/>
    </dxf>
    <dxf>
      <numFmt numFmtId="35" formatCode="_-* #,##0.00\ _€_-;\-* #,##0.00\ _€_-;_-* &quot;-&quot;??\ _€_-;_-@_-"/>
    </dxf>
    <dxf>
      <numFmt numFmtId="165" formatCode="_-* #,##0\ _€_-;\-* #,##0\ _€_-;_-* &quot;-&quot;??\ _€_-;_-@_-"/>
    </dxf>
    <dxf>
      <numFmt numFmtId="167" formatCode="_-* #,##0.0\ _€_-;\-* #,##0.0\ _€_-;_-* &quot;-&quot;??\ _€_-;_-@_-"/>
    </dxf>
    <dxf>
      <alignment horizontal="center" readingOrder="0"/>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6" formatCode="_-* #,##0.000\ _€_-;\-* #,##0.000\ _€_-;_-* &quot;-&quot;??\ _€_-;_-@_-"/>
    </dxf>
    <dxf>
      <numFmt numFmtId="35" formatCode="_-* #,##0.00\ _€_-;\-* #,##0.00\ _€_-;_-* &quot;-&quot;??\ _€_-;_-@_-"/>
    </dxf>
    <dxf>
      <numFmt numFmtId="165" formatCode="_-* #,##0\ _€_-;\-* #,##0\ _€_-;_-* &quot;-&quot;??\ _€_-;_-@_-"/>
    </dxf>
    <dxf>
      <numFmt numFmtId="167" formatCode="_-* #,##0.0\ _€_-;\-* #,##0.0\ _€_-;_-* &quot;-&quot;??\ _€_-;_-@_-"/>
    </dxf>
    <dxf>
      <alignment horizontal="center" readingOrder="0"/>
    </dxf>
    <dxf>
      <alignment horizontal="center" readingOrder="0"/>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6" formatCode="_-* #,##0.000\ _€_-;\-* #,##0.000\ _€_-;_-* &quot;-&quot;??\ _€_-;_-@_-"/>
    </dxf>
    <dxf>
      <alignment horizontal="center" readingOrder="0"/>
    </dxf>
    <dxf>
      <alignment horizontal="center" readingOrder="0"/>
    </dxf>
    <dxf>
      <alignment horizontal="center" readingOrder="0"/>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6" formatCode="_-* #,##0.000\ _€_-;\-* #,##0.000\ _€_-;_-* &quot;-&quot;??\ _€_-;_-@_-"/>
    </dxf>
    <dxf>
      <numFmt numFmtId="35" formatCode="_-* #,##0.00\ _€_-;\-* #,##0.00\ _€_-;_-* &quot;-&quot;??\ _€_-;_-@_-"/>
    </dxf>
    <dxf>
      <numFmt numFmtId="165" formatCode="_-* #,##0\ _€_-;\-* #,##0\ _€_-;_-* &quot;-&quot;??\ _€_-;_-@_-"/>
    </dxf>
    <dxf>
      <numFmt numFmtId="167" formatCode="_-* #,##0.0\ _€_-;\-* #,##0.0\ _€_-;_-* &quot;-&quot;??\ _€_-;_-@_-"/>
    </dxf>
    <dxf>
      <alignment horizontal="center" readingOrder="0"/>
    </dxf>
    <dxf>
      <numFmt numFmtId="35" formatCode="_-* #,##0.00\ _€_-;\-* #,##0.00\ _€_-;_-* &quot;-&quot;??\ _€_-;_-@_-"/>
    </dxf>
    <dxf>
      <numFmt numFmtId="165" formatCode="_-* #,##0\ _€_-;\-* #,##0\ _€_-;_-* &quot;-&quot;??\ _€_-;_-@_-"/>
    </dxf>
    <dxf>
      <numFmt numFmtId="167" formatCode="_-* #,##0.0\ _€_-;\-* #,##0.0\ _€_-;_-* &quot;-&quot;??\ _€_-;_-@_-"/>
    </dxf>
    <dxf>
      <alignment horizontal="center" readingOrder="0"/>
    </dxf>
    <dxf>
      <alignment horizontal="center" readingOrder="0"/>
    </dxf>
    <dxf>
      <numFmt numFmtId="35" formatCode="_-* #,##0.00\ _€_-;\-* #,##0.00\ _€_-;_-* &quot;-&quot;??\ _€_-;_-@_-"/>
    </dxf>
    <dxf>
      <numFmt numFmtId="165" formatCode="_-* #,##0\ _€_-;\-* #,##0\ _€_-;_-* &quot;-&quot;??\ _€_-;_-@_-"/>
    </dxf>
    <dxf>
      <numFmt numFmtId="167" formatCode="_-* #,##0.0\ _€_-;\-* #,##0.0\ _€_-;_-* &quot;-&quot;??\ _€_-;_-@_-"/>
    </dxf>
    <dxf>
      <alignment horizontal="center" readingOrder="0"/>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35" formatCode="_-* #,##0.00\ _€_-;\-* #,##0.00\ _€_-;_-* &quot;-&quot;??\ _€_-;_-@_-"/>
    </dxf>
    <dxf>
      <numFmt numFmtId="165" formatCode="_-* #,##0\ _€_-;\-* #,##0\ _€_-;_-* &quot;-&quot;??\ _€_-;_-@_-"/>
    </dxf>
    <dxf>
      <numFmt numFmtId="167" formatCode="_-* #,##0.0\ _€_-;\-* #,##0.0\ _€_-;_-* &quot;-&quot;??\ _€_-;_-@_-"/>
    </dxf>
    <dxf>
      <alignment horizontal="center" readingOrder="0"/>
    </dxf>
    <dxf>
      <alignment horizontal="center" readingOrder="0"/>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5" formatCode="_-* #,##0\ _€_-;\-* #,##0\ _€_-;_-* &quot;-&quot;??\ _€_-;_-@_-"/>
    </dxf>
    <dxf>
      <numFmt numFmtId="167" formatCode="_-* #,##0.0\ _€_-;\-* #,##0.0\ _€_-;_-* &quot;-&quot;??\ _€_-;_-@_-"/>
    </dxf>
    <dxf>
      <alignment horizontal="center" readingOrder="0"/>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6" formatCode="_-* #,##0.000\ _€_-;\-* #,##0.000\ _€_-;_-* &quot;-&quot;??\ _€_-;_-@_-"/>
    </dxf>
    <dxf>
      <alignment horizontal="center" readingOrder="0"/>
    </dxf>
    <dxf>
      <alignment horizontal="center" readingOrder="0"/>
    </dxf>
    <dxf>
      <alignment horizontal="center" readingOrder="0"/>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6" formatCode="_-* #,##0.000\ _€_-;\-* #,##0.000\ _€_-;_-* &quot;-&quot;??\ _€_-;_-@_-"/>
    </dxf>
    <dxf>
      <numFmt numFmtId="35" formatCode="_-* #,##0.00\ _€_-;\-* #,##0.00\ _€_-;_-* &quot;-&quot;??\ _€_-;_-@_-"/>
    </dxf>
    <dxf>
      <numFmt numFmtId="165" formatCode="_-* #,##0\ _€_-;\-* #,##0\ _€_-;_-* &quot;-&quot;??\ _€_-;_-@_-"/>
    </dxf>
    <dxf>
      <numFmt numFmtId="167" formatCode="_-* #,##0.0\ _€_-;\-* #,##0.0\ _€_-;_-* &quot;-&quot;??\ _€_-;_-@_-"/>
    </dxf>
    <dxf>
      <alignment horizontal="center" readingOrder="0"/>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6" formatCode="_-* #,##0.000\ _€_-;\-* #,##0.000\ _€_-;_-* &quot;-&quot;??\ _€_-;_-@_-"/>
    </dxf>
    <dxf>
      <alignment horizontal="center" readingOrder="0"/>
    </dxf>
    <dxf>
      <alignment horizontal="center" readingOrder="0"/>
    </dxf>
    <dxf>
      <alignment horizontal="center" readingOrder="0"/>
    </dxf>
    <dxf>
      <numFmt numFmtId="35" formatCode="_-* #,##0.00\ _€_-;\-* #,##0.00\ _€_-;_-* &quot;-&quot;??\ _€_-;_-@_-"/>
    </dxf>
    <dxf>
      <numFmt numFmtId="35" formatCode="_-* #,##0.00\ _€_-;\-* #,##0.00\ _€_-;_-* &quot;-&quot;??\ _€_-;_-@_-"/>
    </dxf>
    <dxf>
      <numFmt numFmtId="165" formatCode="_-* #,##0\ _€_-;\-* #,##0\ _€_-;_-* &quot;-&quot;??\ _€_-;_-@_-"/>
    </dxf>
    <dxf>
      <numFmt numFmtId="167" formatCode="_-* #,##0.0\ _€_-;\-* #,##0.0\ _€_-;_-* &quot;-&quot;??\ _€_-;_-@_-"/>
    </dxf>
    <dxf>
      <alignment horizontal="center" readingOrder="0"/>
    </dxf>
    <dxf>
      <numFmt numFmtId="35" formatCode="_-* #,##0.00\ _€_-;\-* #,##0.00\ _€_-;_-* &quot;-&quot;??\ _€_-;_-@_-"/>
    </dxf>
    <dxf>
      <numFmt numFmtId="165" formatCode="_-* #,##0\ _€_-;\-* #,##0\ _€_-;_-* &quot;-&quot;??\ _€_-;_-@_-"/>
    </dxf>
    <dxf>
      <numFmt numFmtId="167" formatCode="_-* #,##0.0\ _€_-;\-* #,##0.0\ _€_-;_-* &quot;-&quot;??\ _€_-;_-@_-"/>
    </dxf>
    <dxf>
      <alignment horizontal="center" readingOrder="0"/>
    </dxf>
    <dxf>
      <alignment horizontal="center" readingOrder="0"/>
    </dxf>
    <dxf>
      <numFmt numFmtId="35" formatCode="_-* #,##0.00\ _€_-;\-* #,##0.00\ _€_-;_-* &quot;-&quot;??\ _€_-;_-@_-"/>
    </dxf>
    <dxf>
      <numFmt numFmtId="165" formatCode="_-* #,##0\ _€_-;\-* #,##0\ _€_-;_-* &quot;-&quot;??\ _€_-;_-@_-"/>
    </dxf>
    <dxf>
      <numFmt numFmtId="167" formatCode="_-* #,##0.0\ _€_-;\-* #,##0.0\ _€_-;_-* &quot;-&quot;??\ _€_-;_-@_-"/>
    </dxf>
    <dxf>
      <alignment horizontal="center" readingOrder="0"/>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6" formatCode="_-* #,##0.000\ _€_-;\-* #,##0.000\ _€_-;_-* &quot;-&quot;??\ _€_-;_-@_-"/>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6" formatCode="_-* #,##0.000\ _€_-;\-* #,##0.000\ _€_-;_-* &quot;-&quot;??\ _€_-;_-@_-"/>
    </dxf>
    <dxf>
      <alignment horizontal="center" readingOrder="0"/>
    </dxf>
    <dxf>
      <alignment horizontal="center" readingOrder="0"/>
    </dxf>
    <dxf>
      <alignment horizontal="center" readingOrder="0"/>
    </dxf>
    <dxf>
      <numFmt numFmtId="35" formatCode="_-* #,##0.00\ _€_-;\-* #,##0.00\ _€_-;_-* &quot;-&quot;??\ _€_-;_-@_-"/>
    </dxf>
    <dxf>
      <numFmt numFmtId="165" formatCode="_-* #,##0\ _€_-;\-* #,##0\ _€_-;_-* &quot;-&quot;??\ _€_-;_-@_-"/>
    </dxf>
    <dxf>
      <numFmt numFmtId="167" formatCode="_-* #,##0.0\ _€_-;\-* #,##0.0\ _€_-;_-* &quot;-&quot;??\ _€_-;_-@_-"/>
    </dxf>
    <dxf>
      <alignment horizontal="center" readingOrder="0"/>
    </dxf>
    <dxf>
      <alignment horizontal="center" readingOrder="0"/>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6" formatCode="_-* #,##0.000\ _€_-;\-* #,##0.000\ _€_-;_-* &quot;-&quot;??\ _€_-;_-@_-"/>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5" formatCode="_-* #,##0\ _€_-;\-* #,##0\ _€_-;_-* &quot;-&quot;??\ _€_-;_-@_-"/>
    </dxf>
    <dxf>
      <numFmt numFmtId="167" formatCode="_-* #,##0.0\ _€_-;\-* #,##0.0\ _€_-;_-* &quot;-&quot;??\ _€_-;_-@_-"/>
    </dxf>
    <dxf>
      <alignment horizontal="center" readingOrder="0"/>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5" formatCode="_-* #,##0\ _€_-;\-* #,##0\ _€_-;_-* &quot;-&quot;??\ _€_-;_-@_-"/>
    </dxf>
    <dxf>
      <numFmt numFmtId="167" formatCode="_-* #,##0.0\ _€_-;\-* #,##0.0\ _€_-;_-* &quot;-&quot;??\ _€_-;_-@_-"/>
    </dxf>
    <dxf>
      <alignment horizontal="center" readingOrder="0"/>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6" formatCode="_-* #,##0.000\ _€_-;\-* #,##0.000\ _€_-;_-* &quot;-&quot;??\ _€_-;_-@_-"/>
    </dxf>
    <dxf>
      <numFmt numFmtId="35" formatCode="_-* #,##0.00\ _€_-;\-* #,##0.00\ _€_-;_-* &quot;-&quot;??\ _€_-;_-@_-"/>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5" formatCode="_-* #,##0\ _€_-;\-* #,##0\ _€_-;_-* &quot;-&quot;??\ _€_-;_-@_-"/>
    </dxf>
    <dxf>
      <numFmt numFmtId="167" formatCode="_-* #,##0.0\ _€_-;\-* #,##0.0\ _€_-;_-* &quot;-&quot;??\ _€_-;_-@_-"/>
    </dxf>
    <dxf>
      <alignment horizontal="center" readingOrder="0"/>
    </dxf>
    <dxf>
      <numFmt numFmtId="35" formatCode="_-* #,##0.00\ _€_-;\-* #,##0.00\ _€_-;_-* &quot;-&quot;??\ _€_-;_-@_-"/>
    </dxf>
    <dxf>
      <numFmt numFmtId="165" formatCode="_-* #,##0\ _€_-;\-* #,##0\ _€_-;_-* &quot;-&quot;??\ _€_-;_-@_-"/>
    </dxf>
    <dxf>
      <numFmt numFmtId="167" formatCode="_-* #,##0.0\ _€_-;\-* #,##0.0\ _€_-;_-* &quot;-&quot;??\ _€_-;_-@_-"/>
    </dxf>
    <dxf>
      <alignment horizontal="center" readingOrder="0"/>
    </dxf>
    <dxf>
      <alignment horizontal="center" readingOrder="0"/>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5" formatCode="_-* #,##0\ _€_-;\-* #,##0\ _€_-;_-* &quot;-&quot;??\ _€_-;_-@_-"/>
    </dxf>
    <dxf>
      <numFmt numFmtId="167" formatCode="_-* #,##0.0\ _€_-;\-* #,##0.0\ _€_-;_-* &quot;-&quot;??\ _€_-;_-@_-"/>
    </dxf>
    <dxf>
      <alignment horizontal="center" readingOrder="0"/>
    </dxf>
    <dxf>
      <numFmt numFmtId="35" formatCode="_-* #,##0.00\ _€_-;\-* #,##0.00\ _€_-;_-* &quot;-&quot;??\ _€_-;_-@_-"/>
    </dxf>
    <dxf>
      <numFmt numFmtId="165" formatCode="_-* #,##0\ _€_-;\-* #,##0\ _€_-;_-* &quot;-&quot;??\ _€_-;_-@_-"/>
    </dxf>
    <dxf>
      <numFmt numFmtId="167" formatCode="_-* #,##0.0\ _€_-;\-* #,##0.0\ _€_-;_-* &quot;-&quot;??\ _€_-;_-@_-"/>
    </dxf>
    <dxf>
      <numFmt numFmtId="35" formatCode="_-* #,##0.00\ _€_-;\-* #,##0.00\ _€_-;_-* &quot;-&quot;??\ _€_-;_-@_-"/>
    </dxf>
    <dxf>
      <numFmt numFmtId="166" formatCode="_-* #,##0.000\ _€_-;\-* #,##0.000\ _€_-;_-* &quot;-&quot;??\ _€_-;_-@_-"/>
    </dxf>
    <dxf>
      <alignment horizontal="center" readingOrder="0"/>
    </dxf>
    <dxf>
      <alignment horizontal="center" readingOrder="0"/>
    </dxf>
    <dxf>
      <alignment horizontal="center" readingOrder="0"/>
    </dxf>
    <dxf>
      <numFmt numFmtId="35" formatCode="_-* #,##0.00\ _€_-;\-* #,##0.00\ _€_-;_-* &quot;-&quot;??\ _€_-;_-@_-"/>
    </dxf>
    <dxf>
      <alignment horizontal="center" readingOrder="0"/>
    </dxf>
    <dxf>
      <alignment horizontal="center" readingOrder="0"/>
    </dxf>
    <dxf>
      <numFmt numFmtId="35" formatCode="_-* #,##0.00\ _€_-;\-* #,##0.00\ _€_-;_-* &quot;-&quot;??\ _€_-;_-@_-"/>
    </dxf>
    <dxf>
      <fill>
        <patternFill patternType="none">
          <bgColor auto="1"/>
        </patternFill>
      </fill>
    </dxf>
    <dxf>
      <fill>
        <patternFill patternType="none">
          <bgColor auto="1"/>
        </patternFill>
      </fill>
    </dxf>
    <dxf>
      <fill>
        <patternFill patternType="solid">
          <bgColor rgb="FFFFFF00"/>
        </patternFill>
      </fill>
    </dxf>
    <dxf>
      <alignment horizontal="center" readingOrder="0"/>
    </dxf>
    <dxf>
      <alignment horizontal="center" readingOrder="0"/>
    </dxf>
    <dxf>
      <alignment horizontal="center" readingOrder="0"/>
    </dxf>
    <dxf>
      <numFmt numFmtId="35" formatCode="_-* #,##0.00\ _€_-;\-* #,##0.00\ _€_-;_-* &quot;-&quot;??\ _€_-;_-@_-"/>
    </dxf>
    <dxf>
      <alignment horizontal="center" readingOrder="0"/>
    </dxf>
    <dxf>
      <alignment horizontal="center" readingOrder="0"/>
    </dxf>
    <dxf>
      <alignment horizontal="center" readingOrder="0"/>
    </dxf>
    <dxf>
      <numFmt numFmtId="35" formatCode="_-* #,##0.00\ _€_-;\-* #,##0.00\ _€_-;_-* &quot;-&quot;??\ _€_-;_-@_-"/>
    </dxf>
    <dxf>
      <alignment horizontal="center" readingOrder="0"/>
    </dxf>
    <dxf>
      <alignment horizontal="center" readingOrder="0"/>
    </dxf>
    <dxf>
      <alignment horizontal="center" readingOrder="0"/>
    </dxf>
    <dxf>
      <numFmt numFmtId="35" formatCode="_-* #,##0.00\ _€_-;\-* #,##0.00\ _€_-;_-* &quot;-&quot;??\ _€_-;_-@_-"/>
    </dxf>
    <dxf>
      <numFmt numFmtId="35" formatCode="_-* #,##0.00\ _€_-;\-* #,##0.00\ _€_-;_-* &quot;-&quot;??\ _€_-;_-@_-"/>
    </dxf>
    <dxf>
      <numFmt numFmtId="35" formatCode="_-* #,##0.00\ _€_-;\-* #,##0.00\ _€_-;_-* &quot;-&quot;??\ _€_-;_-@_-"/>
    </dxf>
    <dxf>
      <numFmt numFmtId="35" formatCode="_-* #,##0.00\ _€_-;\-* #,##0.00\ _€_-;_-* &quot;-&quot;??\ _€_-;_-@_-"/>
    </dxf>
    <dxf>
      <numFmt numFmtId="35" formatCode="_-* #,##0.00\ _€_-;\-* #,##0.00\ _€_-;_-* &quot;-&quot;??\ _€_-;_-@_-"/>
    </dxf>
    <dxf>
      <numFmt numFmtId="35" formatCode="_-* #,##0.00\ _€_-;\-* #,##0.00\ _€_-;_-* &quot;-&quot;??\ _€_-;_-@_-"/>
    </dxf>
    <dxf>
      <numFmt numFmtId="35" formatCode="_-* #,##0.00\ _€_-;\-* #,##0.00\ _€_-;_-* &quot;-&quot;??\ _€_-;_-@_-"/>
    </dxf>
  </dxfs>
  <tableStyles count="0" defaultTableStyle="TableStyleMedium9" defaultPivotStyle="PivotStyleLight16"/>
  <colors>
    <mruColors>
      <color rgb="FF3399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07/relationships/slicerCache" Target="slicerCaches/slicerCache4.xml"/><Relationship Id="rId39" Type="http://schemas.openxmlformats.org/officeDocument/2006/relationships/styles" Target="styles.xml"/><Relationship Id="rId21" Type="http://schemas.openxmlformats.org/officeDocument/2006/relationships/worksheet" Target="worksheets/sheet21.xml"/><Relationship Id="rId34" Type="http://schemas.microsoft.com/office/2007/relationships/slicerCache" Target="slicerCaches/slicerCache12.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microsoft.com/office/2007/relationships/slicerCache" Target="slicerCaches/slicerCache7.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7/relationships/slicerCache" Target="slicerCaches/slicerCache2.xml"/><Relationship Id="rId32" Type="http://schemas.microsoft.com/office/2007/relationships/slicerCache" Target="slicerCaches/slicerCache10.xml"/><Relationship Id="rId37" Type="http://schemas.microsoft.com/office/2007/relationships/slicerCache" Target="slicerCaches/slicerCache15.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07/relationships/slicerCache" Target="slicerCaches/slicerCache1.xml"/><Relationship Id="rId28" Type="http://schemas.microsoft.com/office/2007/relationships/slicerCache" Target="slicerCaches/slicerCache6.xml"/><Relationship Id="rId36" Type="http://schemas.microsoft.com/office/2007/relationships/slicerCache" Target="slicerCaches/slicerCache1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07/relationships/slicerCache" Target="slicerCaches/slicerCache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1.xml"/><Relationship Id="rId27" Type="http://schemas.microsoft.com/office/2007/relationships/slicerCache" Target="slicerCaches/slicerCache5.xml"/><Relationship Id="rId30" Type="http://schemas.microsoft.com/office/2007/relationships/slicerCache" Target="slicerCaches/slicerCache8.xml"/><Relationship Id="rId35" Type="http://schemas.microsoft.com/office/2007/relationships/slicerCache" Target="slicerCaches/slicerCache1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07/relationships/slicerCache" Target="slicerCaches/slicerCache3.xml"/><Relationship Id="rId33" Type="http://schemas.microsoft.com/office/2007/relationships/slicerCache" Target="slicerCaches/slicerCache11.xml"/><Relationship Id="rId38"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2.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3.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4.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5.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6.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7.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8.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9.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1.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2.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3.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4.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5.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6.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7.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8.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9.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41.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42.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3.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4.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5.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6.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7.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8.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9.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51.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52.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3.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4.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5.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6.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7.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8.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9.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[Dirty_Profits_6_Data_ONLINE.xlsx]TOTAL per company + bank!PivotTable1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DEAL TYPE PER COMPANY</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s>
    <c:plotArea>
      <c:layout>
        <c:manualLayout>
          <c:layoutTarget val="inner"/>
          <c:xMode val="edge"/>
          <c:yMode val="edge"/>
          <c:x val="0.3098300212473441"/>
          <c:y val="0.17126772580989214"/>
          <c:w val="0.43708053531909236"/>
          <c:h val="0.55831400045421486"/>
        </c:manualLayout>
      </c:layout>
      <c:barChart>
        <c:barDir val="bar"/>
        <c:grouping val="stacked"/>
        <c:varyColors val="0"/>
        <c:ser>
          <c:idx val="0"/>
          <c:order val="0"/>
          <c:tx>
            <c:strRef>
              <c:f>'TOTAL per company + bank'!$B$24:$B$25</c:f>
              <c:strCache>
                <c:ptCount val="1"/>
                <c:pt idx="0">
                  <c:v>Loan</c:v>
                </c:pt>
              </c:strCache>
            </c:strRef>
          </c:tx>
          <c:spPr>
            <a:solidFill>
              <a:schemeClr val="accent1"/>
            </a:solidFill>
            <a:ln>
              <a:noFill/>
            </a:ln>
            <a:effectLst/>
          </c:spPr>
          <c:invertIfNegative val="0"/>
          <c:cat>
            <c:strRef>
              <c:f>'TOTAL per company + bank'!$A$26:$A$36</c:f>
              <c:strCache>
                <c:ptCount val="10"/>
                <c:pt idx="0">
                  <c:v>Glencore</c:v>
                </c:pt>
                <c:pt idx="1">
                  <c:v>BHP Billiton</c:v>
                </c:pt>
                <c:pt idx="2">
                  <c:v>Gazprom</c:v>
                </c:pt>
                <c:pt idx="3">
                  <c:v>Eni</c:v>
                </c:pt>
                <c:pt idx="4">
                  <c:v>Rio Tinto</c:v>
                </c:pt>
                <c:pt idx="5">
                  <c:v>Anglo American</c:v>
                </c:pt>
                <c:pt idx="6">
                  <c:v>Barrick Gold</c:v>
                </c:pt>
                <c:pt idx="7">
                  <c:v>Vale</c:v>
                </c:pt>
                <c:pt idx="8">
                  <c:v>Grupo Mexico</c:v>
                </c:pt>
                <c:pt idx="9">
                  <c:v>Goldcorp</c:v>
                </c:pt>
              </c:strCache>
            </c:strRef>
          </c:cat>
          <c:val>
            <c:numRef>
              <c:f>'TOTAL per company + bank'!$B$26:$B$36</c:f>
              <c:numCache>
                <c:formatCode>_(* #,##0.00_);_(* \(#,##0.00\);_(* "-"??_);_(@_)</c:formatCode>
                <c:ptCount val="10"/>
                <c:pt idx="0">
                  <c:v>16180.73064850001</c:v>
                </c:pt>
                <c:pt idx="1">
                  <c:v>10673.148499999998</c:v>
                </c:pt>
                <c:pt idx="2">
                  <c:v>6858.6616999999987</c:v>
                </c:pt>
                <c:pt idx="3">
                  <c:v>1724.9708500000002</c:v>
                </c:pt>
                <c:pt idx="4">
                  <c:v>3538.2799999999993</c:v>
                </c:pt>
                <c:pt idx="5">
                  <c:v>3521.24</c:v>
                </c:pt>
                <c:pt idx="6">
                  <c:v>4538.5900000000011</c:v>
                </c:pt>
                <c:pt idx="7">
                  <c:v>2497.3869525000005</c:v>
                </c:pt>
                <c:pt idx="8">
                  <c:v>698.47</c:v>
                </c:pt>
                <c:pt idx="9">
                  <c:v>2376.6799999999998</c:v>
                </c:pt>
              </c:numCache>
            </c:numRef>
          </c:val>
          <c:extLst>
            <c:ext xmlns:c16="http://schemas.microsoft.com/office/drawing/2014/chart" uri="{C3380CC4-5D6E-409C-BE32-E72D297353CC}">
              <c16:uniqueId val="{00000000-995F-4178-9422-37FDAC562650}"/>
            </c:ext>
          </c:extLst>
        </c:ser>
        <c:ser>
          <c:idx val="1"/>
          <c:order val="1"/>
          <c:tx>
            <c:strRef>
              <c:f>'TOTAL per company + bank'!$C$24:$C$25</c:f>
              <c:strCache>
                <c:ptCount val="1"/>
                <c:pt idx="0">
                  <c:v>Bond Issuance</c:v>
                </c:pt>
              </c:strCache>
            </c:strRef>
          </c:tx>
          <c:spPr>
            <a:solidFill>
              <a:schemeClr val="accent2"/>
            </a:solidFill>
            <a:ln>
              <a:noFill/>
            </a:ln>
            <a:effectLst/>
          </c:spPr>
          <c:invertIfNegative val="0"/>
          <c:cat>
            <c:strRef>
              <c:f>'TOTAL per company + bank'!$A$26:$A$36</c:f>
              <c:strCache>
                <c:ptCount val="10"/>
                <c:pt idx="0">
                  <c:v>Glencore</c:v>
                </c:pt>
                <c:pt idx="1">
                  <c:v>BHP Billiton</c:v>
                </c:pt>
                <c:pt idx="2">
                  <c:v>Gazprom</c:v>
                </c:pt>
                <c:pt idx="3">
                  <c:v>Eni</c:v>
                </c:pt>
                <c:pt idx="4">
                  <c:v>Rio Tinto</c:v>
                </c:pt>
                <c:pt idx="5">
                  <c:v>Anglo American</c:v>
                </c:pt>
                <c:pt idx="6">
                  <c:v>Barrick Gold</c:v>
                </c:pt>
                <c:pt idx="7">
                  <c:v>Vale</c:v>
                </c:pt>
                <c:pt idx="8">
                  <c:v>Grupo Mexico</c:v>
                </c:pt>
                <c:pt idx="9">
                  <c:v>Goldcorp</c:v>
                </c:pt>
              </c:strCache>
            </c:strRef>
          </c:cat>
          <c:val>
            <c:numRef>
              <c:f>'TOTAL per company + bank'!$C$26:$C$36</c:f>
              <c:numCache>
                <c:formatCode>_(* #,##0.00_);_(* \(#,##0.00\);_(* "-"??_);_(@_)</c:formatCode>
                <c:ptCount val="10"/>
                <c:pt idx="0">
                  <c:v>7066.7400000000016</c:v>
                </c:pt>
                <c:pt idx="1">
                  <c:v>9642.0990000000002</c:v>
                </c:pt>
                <c:pt idx="2">
                  <c:v>4674.0900000000011</c:v>
                </c:pt>
                <c:pt idx="3">
                  <c:v>5419.67</c:v>
                </c:pt>
                <c:pt idx="4">
                  <c:v>4897.4040000000005</c:v>
                </c:pt>
                <c:pt idx="5">
                  <c:v>3677.1099999999997</c:v>
                </c:pt>
                <c:pt idx="6">
                  <c:v>1058.95</c:v>
                </c:pt>
                <c:pt idx="7">
                  <c:v>3042.9179999999997</c:v>
                </c:pt>
                <c:pt idx="8">
                  <c:v>2422.1639999999998</c:v>
                </c:pt>
                <c:pt idx="9">
                  <c:v>341.26599999999996</c:v>
                </c:pt>
              </c:numCache>
            </c:numRef>
          </c:val>
          <c:extLst>
            <c:ext xmlns:c16="http://schemas.microsoft.com/office/drawing/2014/chart" uri="{C3380CC4-5D6E-409C-BE32-E72D297353CC}">
              <c16:uniqueId val="{00000001-995F-4178-9422-37FDAC562650}"/>
            </c:ext>
          </c:extLst>
        </c:ser>
        <c:ser>
          <c:idx val="2"/>
          <c:order val="2"/>
          <c:tx>
            <c:strRef>
              <c:f>'TOTAL per company + bank'!$D$24:$D$25</c:f>
              <c:strCache>
                <c:ptCount val="1"/>
                <c:pt idx="0">
                  <c:v>Equity Issuance</c:v>
                </c:pt>
              </c:strCache>
            </c:strRef>
          </c:tx>
          <c:spPr>
            <a:solidFill>
              <a:schemeClr val="accent3"/>
            </a:solidFill>
            <a:ln>
              <a:noFill/>
            </a:ln>
            <a:effectLst/>
          </c:spPr>
          <c:invertIfNegative val="0"/>
          <c:cat>
            <c:strRef>
              <c:f>'TOTAL per company + bank'!$A$26:$A$36</c:f>
              <c:strCache>
                <c:ptCount val="10"/>
                <c:pt idx="0">
                  <c:v>Glencore</c:v>
                </c:pt>
                <c:pt idx="1">
                  <c:v>BHP Billiton</c:v>
                </c:pt>
                <c:pt idx="2">
                  <c:v>Gazprom</c:v>
                </c:pt>
                <c:pt idx="3">
                  <c:v>Eni</c:v>
                </c:pt>
                <c:pt idx="4">
                  <c:v>Rio Tinto</c:v>
                </c:pt>
                <c:pt idx="5">
                  <c:v>Anglo American</c:v>
                </c:pt>
                <c:pt idx="6">
                  <c:v>Barrick Gold</c:v>
                </c:pt>
                <c:pt idx="7">
                  <c:v>Vale</c:v>
                </c:pt>
                <c:pt idx="8">
                  <c:v>Grupo Mexico</c:v>
                </c:pt>
                <c:pt idx="9">
                  <c:v>Goldcorp</c:v>
                </c:pt>
              </c:strCache>
            </c:strRef>
          </c:cat>
          <c:val>
            <c:numRef>
              <c:f>'TOTAL per company + bank'!$D$26:$D$36</c:f>
              <c:numCache>
                <c:formatCode>_(* #,##0.00_);_(* \(#,##0.00\);_(* "-"??_);_(@_)</c:formatCode>
                <c:ptCount val="10"/>
                <c:pt idx="0">
                  <c:v>3293.6400000000003</c:v>
                </c:pt>
                <c:pt idx="3">
                  <c:v>1407.06</c:v>
                </c:pt>
                <c:pt idx="4">
                  <c:v>29.45</c:v>
                </c:pt>
                <c:pt idx="6">
                  <c:v>728.1</c:v>
                </c:pt>
              </c:numCache>
            </c:numRef>
          </c:val>
          <c:extLst>
            <c:ext xmlns:c16="http://schemas.microsoft.com/office/drawing/2014/chart" uri="{C3380CC4-5D6E-409C-BE32-E72D297353CC}">
              <c16:uniqueId val="{00000002-995F-4178-9422-37FDAC562650}"/>
            </c:ext>
          </c:extLst>
        </c:ser>
        <c:dLbls>
          <c:showLegendKey val="0"/>
          <c:showVal val="0"/>
          <c:showCatName val="0"/>
          <c:showSerName val="0"/>
          <c:showPercent val="0"/>
          <c:showBubbleSize val="0"/>
        </c:dLbls>
        <c:gapWidth val="150"/>
        <c:overlap val="100"/>
        <c:axId val="63426159"/>
        <c:axId val="63425327"/>
      </c:barChart>
      <c:catAx>
        <c:axId val="6342615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3425327"/>
        <c:crosses val="autoZero"/>
        <c:auto val="1"/>
        <c:lblAlgn val="ctr"/>
        <c:lblOffset val="100"/>
        <c:noMultiLvlLbl val="0"/>
      </c:catAx>
      <c:valAx>
        <c:axId val="63425327"/>
        <c:scaling>
          <c:orientation val="minMax"/>
        </c:scaling>
        <c:delete val="0"/>
        <c:axPos val="b"/>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3426159"/>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pivotSource>
    <c:name>[Dirty_Profits_6_Data_ONLINE.xlsx]ALL bank deals over time!PivotTable3</c:name>
    <c:fmtId val="1"/>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s>
    <c:plotArea>
      <c:layout/>
      <c:areaChart>
        <c:grouping val="stacked"/>
        <c:varyColors val="0"/>
        <c:ser>
          <c:idx val="0"/>
          <c:order val="0"/>
          <c:tx>
            <c:strRef>
              <c:f>'ALL bank deals over time'!$H$4:$H$5</c:f>
              <c:strCache>
                <c:ptCount val="1"/>
                <c:pt idx="0">
                  <c:v>BNP Paribas</c:v>
                </c:pt>
              </c:strCache>
            </c:strRef>
          </c:tx>
          <c:spPr>
            <a:solidFill>
              <a:schemeClr val="accent1">
                <a:shade val="42000"/>
              </a:schemeClr>
            </a:solidFill>
            <a:ln>
              <a:noFill/>
            </a:ln>
            <a:effectLst/>
          </c:spPr>
          <c:cat>
            <c:strRef>
              <c:f>'ALL bank deals over time'!$G$6:$G$14</c:f>
              <c:strCache>
                <c:ptCount val="8"/>
                <c:pt idx="0">
                  <c:v>2010</c:v>
                </c:pt>
                <c:pt idx="1">
                  <c:v>2011</c:v>
                </c:pt>
                <c:pt idx="2">
                  <c:v>2012</c:v>
                </c:pt>
                <c:pt idx="3">
                  <c:v>2013</c:v>
                </c:pt>
                <c:pt idx="4">
                  <c:v>2014</c:v>
                </c:pt>
                <c:pt idx="5">
                  <c:v>2015</c:v>
                </c:pt>
                <c:pt idx="6">
                  <c:v>2016</c:v>
                </c:pt>
                <c:pt idx="7">
                  <c:v>2017</c:v>
                </c:pt>
              </c:strCache>
            </c:strRef>
          </c:cat>
          <c:val>
            <c:numRef>
              <c:f>'ALL bank deals over time'!$H$6:$H$14</c:f>
              <c:numCache>
                <c:formatCode>_(* #,##0.00_);_(* \(#,##0.00\);_(* "-"??_);_(@_)</c:formatCode>
                <c:ptCount val="8"/>
                <c:pt idx="0">
                  <c:v>2457.9679999999994</c:v>
                </c:pt>
                <c:pt idx="1">
                  <c:v>2207.3448400000007</c:v>
                </c:pt>
                <c:pt idx="2">
                  <c:v>2197.29675</c:v>
                </c:pt>
                <c:pt idx="3">
                  <c:v>3551.3072999999995</c:v>
                </c:pt>
                <c:pt idx="4">
                  <c:v>825.93</c:v>
                </c:pt>
                <c:pt idx="5">
                  <c:v>1985.0373500000001</c:v>
                </c:pt>
                <c:pt idx="6">
                  <c:v>1759.9094494999999</c:v>
                </c:pt>
                <c:pt idx="7">
                  <c:v>975.48160000000007</c:v>
                </c:pt>
              </c:numCache>
            </c:numRef>
          </c:val>
          <c:extLst>
            <c:ext xmlns:c16="http://schemas.microsoft.com/office/drawing/2014/chart" uri="{C3380CC4-5D6E-409C-BE32-E72D297353CC}">
              <c16:uniqueId val="{00000000-F573-4077-A5AC-3F7F94B7301B}"/>
            </c:ext>
          </c:extLst>
        </c:ser>
        <c:ser>
          <c:idx val="1"/>
          <c:order val="1"/>
          <c:tx>
            <c:strRef>
              <c:f>'ALL bank deals over time'!$I$4:$I$5</c:f>
              <c:strCache>
                <c:ptCount val="1"/>
                <c:pt idx="0">
                  <c:v>Barclays</c:v>
                </c:pt>
              </c:strCache>
            </c:strRef>
          </c:tx>
          <c:spPr>
            <a:solidFill>
              <a:schemeClr val="accent1">
                <a:shade val="55000"/>
              </a:schemeClr>
            </a:solidFill>
            <a:ln>
              <a:noFill/>
            </a:ln>
            <a:effectLst/>
          </c:spPr>
          <c:cat>
            <c:strRef>
              <c:f>'ALL bank deals over time'!$G$6:$G$14</c:f>
              <c:strCache>
                <c:ptCount val="8"/>
                <c:pt idx="0">
                  <c:v>2010</c:v>
                </c:pt>
                <c:pt idx="1">
                  <c:v>2011</c:v>
                </c:pt>
                <c:pt idx="2">
                  <c:v>2012</c:v>
                </c:pt>
                <c:pt idx="3">
                  <c:v>2013</c:v>
                </c:pt>
                <c:pt idx="4">
                  <c:v>2014</c:v>
                </c:pt>
                <c:pt idx="5">
                  <c:v>2015</c:v>
                </c:pt>
                <c:pt idx="6">
                  <c:v>2016</c:v>
                </c:pt>
                <c:pt idx="7">
                  <c:v>2017</c:v>
                </c:pt>
              </c:strCache>
            </c:strRef>
          </c:cat>
          <c:val>
            <c:numRef>
              <c:f>'ALL bank deals over time'!$I$6:$I$14</c:f>
              <c:numCache>
                <c:formatCode>_(* #,##0.00_);_(* \(#,##0.00\);_(* "-"??_);_(@_)</c:formatCode>
                <c:ptCount val="8"/>
                <c:pt idx="0">
                  <c:v>2392.3479999999995</c:v>
                </c:pt>
                <c:pt idx="1">
                  <c:v>1878.4633400000002</c:v>
                </c:pt>
                <c:pt idx="2">
                  <c:v>2781.7020000000002</c:v>
                </c:pt>
                <c:pt idx="3">
                  <c:v>3216.43</c:v>
                </c:pt>
                <c:pt idx="4">
                  <c:v>1364.96</c:v>
                </c:pt>
                <c:pt idx="5">
                  <c:v>2611.3679000000002</c:v>
                </c:pt>
                <c:pt idx="6">
                  <c:v>608.92000000000007</c:v>
                </c:pt>
                <c:pt idx="7">
                  <c:v>595.60860000000002</c:v>
                </c:pt>
              </c:numCache>
            </c:numRef>
          </c:val>
          <c:extLst>
            <c:ext xmlns:c16="http://schemas.microsoft.com/office/drawing/2014/chart" uri="{C3380CC4-5D6E-409C-BE32-E72D297353CC}">
              <c16:uniqueId val="{00000001-F573-4077-A5AC-3F7F94B7301B}"/>
            </c:ext>
          </c:extLst>
        </c:ser>
        <c:ser>
          <c:idx val="2"/>
          <c:order val="2"/>
          <c:tx>
            <c:strRef>
              <c:f>'ALL bank deals over time'!$J$4:$J$5</c:f>
              <c:strCache>
                <c:ptCount val="1"/>
                <c:pt idx="0">
                  <c:v>Crédit Agricole</c:v>
                </c:pt>
              </c:strCache>
            </c:strRef>
          </c:tx>
          <c:spPr>
            <a:solidFill>
              <a:schemeClr val="accent1">
                <a:shade val="68000"/>
              </a:schemeClr>
            </a:solidFill>
            <a:ln>
              <a:noFill/>
            </a:ln>
            <a:effectLst/>
          </c:spPr>
          <c:cat>
            <c:strRef>
              <c:f>'ALL bank deals over time'!$G$6:$G$14</c:f>
              <c:strCache>
                <c:ptCount val="8"/>
                <c:pt idx="0">
                  <c:v>2010</c:v>
                </c:pt>
                <c:pt idx="1">
                  <c:v>2011</c:v>
                </c:pt>
                <c:pt idx="2">
                  <c:v>2012</c:v>
                </c:pt>
                <c:pt idx="3">
                  <c:v>2013</c:v>
                </c:pt>
                <c:pt idx="4">
                  <c:v>2014</c:v>
                </c:pt>
                <c:pt idx="5">
                  <c:v>2015</c:v>
                </c:pt>
                <c:pt idx="6">
                  <c:v>2016</c:v>
                </c:pt>
                <c:pt idx="7">
                  <c:v>2017</c:v>
                </c:pt>
              </c:strCache>
            </c:strRef>
          </c:cat>
          <c:val>
            <c:numRef>
              <c:f>'ALL bank deals over time'!$J$6:$J$14</c:f>
              <c:numCache>
                <c:formatCode>_(* #,##0.00_);_(* \(#,##0.00\);_(* "-"??_);_(@_)</c:formatCode>
                <c:ptCount val="8"/>
                <c:pt idx="0">
                  <c:v>2780.3879999999999</c:v>
                </c:pt>
                <c:pt idx="1">
                  <c:v>1352.6327424999999</c:v>
                </c:pt>
                <c:pt idx="2">
                  <c:v>2840.0449999999996</c:v>
                </c:pt>
                <c:pt idx="3">
                  <c:v>1494.04935</c:v>
                </c:pt>
                <c:pt idx="4">
                  <c:v>1449.38085</c:v>
                </c:pt>
                <c:pt idx="5">
                  <c:v>1777.02835</c:v>
                </c:pt>
                <c:pt idx="6">
                  <c:v>879.24144950000004</c:v>
                </c:pt>
                <c:pt idx="7">
                  <c:v>1663.6451000000002</c:v>
                </c:pt>
              </c:numCache>
            </c:numRef>
          </c:val>
          <c:extLst>
            <c:ext xmlns:c16="http://schemas.microsoft.com/office/drawing/2014/chart" uri="{C3380CC4-5D6E-409C-BE32-E72D297353CC}">
              <c16:uniqueId val="{00000002-F573-4077-A5AC-3F7F94B7301B}"/>
            </c:ext>
          </c:extLst>
        </c:ser>
        <c:ser>
          <c:idx val="3"/>
          <c:order val="3"/>
          <c:tx>
            <c:strRef>
              <c:f>'ALL bank deals over time'!$K$4:$K$5</c:f>
              <c:strCache>
                <c:ptCount val="1"/>
                <c:pt idx="0">
                  <c:v>HSBC</c:v>
                </c:pt>
              </c:strCache>
            </c:strRef>
          </c:tx>
          <c:spPr>
            <a:solidFill>
              <a:schemeClr val="accent1">
                <a:shade val="80000"/>
              </a:schemeClr>
            </a:solidFill>
            <a:ln>
              <a:noFill/>
            </a:ln>
            <a:effectLst/>
          </c:spPr>
          <c:cat>
            <c:strRef>
              <c:f>'ALL bank deals over time'!$G$6:$G$14</c:f>
              <c:strCache>
                <c:ptCount val="8"/>
                <c:pt idx="0">
                  <c:v>2010</c:v>
                </c:pt>
                <c:pt idx="1">
                  <c:v>2011</c:v>
                </c:pt>
                <c:pt idx="2">
                  <c:v>2012</c:v>
                </c:pt>
                <c:pt idx="3">
                  <c:v>2013</c:v>
                </c:pt>
                <c:pt idx="4">
                  <c:v>2014</c:v>
                </c:pt>
                <c:pt idx="5">
                  <c:v>2015</c:v>
                </c:pt>
                <c:pt idx="6">
                  <c:v>2016</c:v>
                </c:pt>
                <c:pt idx="7">
                  <c:v>2017</c:v>
                </c:pt>
              </c:strCache>
            </c:strRef>
          </c:cat>
          <c:val>
            <c:numRef>
              <c:f>'ALL bank deals over time'!$K$6:$K$14</c:f>
              <c:numCache>
                <c:formatCode>_(* #,##0.00_);_(* \(#,##0.00\);_(* "-"??_);_(@_)</c:formatCode>
                <c:ptCount val="8"/>
                <c:pt idx="0">
                  <c:v>637.20799999999997</c:v>
                </c:pt>
                <c:pt idx="1">
                  <c:v>1152.72684</c:v>
                </c:pt>
                <c:pt idx="2">
                  <c:v>3127.9362000000001</c:v>
                </c:pt>
                <c:pt idx="3">
                  <c:v>2140.2130000000002</c:v>
                </c:pt>
                <c:pt idx="4">
                  <c:v>1404.4490000000001</c:v>
                </c:pt>
                <c:pt idx="5">
                  <c:v>2508.3090000000002</c:v>
                </c:pt>
                <c:pt idx="6">
                  <c:v>1158.2249999999999</c:v>
                </c:pt>
                <c:pt idx="7">
                  <c:v>820.34860000000003</c:v>
                </c:pt>
              </c:numCache>
            </c:numRef>
          </c:val>
          <c:extLst>
            <c:ext xmlns:c16="http://schemas.microsoft.com/office/drawing/2014/chart" uri="{C3380CC4-5D6E-409C-BE32-E72D297353CC}">
              <c16:uniqueId val="{00000003-F573-4077-A5AC-3F7F94B7301B}"/>
            </c:ext>
          </c:extLst>
        </c:ser>
        <c:ser>
          <c:idx val="4"/>
          <c:order val="4"/>
          <c:tx>
            <c:strRef>
              <c:f>'ALL bank deals over time'!$L$4:$L$5</c:f>
              <c:strCache>
                <c:ptCount val="1"/>
                <c:pt idx="0">
                  <c:v>UBS</c:v>
                </c:pt>
              </c:strCache>
            </c:strRef>
          </c:tx>
          <c:spPr>
            <a:solidFill>
              <a:schemeClr val="accent1">
                <a:shade val="93000"/>
              </a:schemeClr>
            </a:solidFill>
            <a:ln>
              <a:noFill/>
            </a:ln>
            <a:effectLst/>
          </c:spPr>
          <c:cat>
            <c:strRef>
              <c:f>'ALL bank deals over time'!$G$6:$G$14</c:f>
              <c:strCache>
                <c:ptCount val="8"/>
                <c:pt idx="0">
                  <c:v>2010</c:v>
                </c:pt>
                <c:pt idx="1">
                  <c:v>2011</c:v>
                </c:pt>
                <c:pt idx="2">
                  <c:v>2012</c:v>
                </c:pt>
                <c:pt idx="3">
                  <c:v>2013</c:v>
                </c:pt>
                <c:pt idx="4">
                  <c:v>2014</c:v>
                </c:pt>
                <c:pt idx="5">
                  <c:v>2015</c:v>
                </c:pt>
                <c:pt idx="6">
                  <c:v>2016</c:v>
                </c:pt>
                <c:pt idx="7">
                  <c:v>2017</c:v>
                </c:pt>
              </c:strCache>
            </c:strRef>
          </c:cat>
          <c:val>
            <c:numRef>
              <c:f>'ALL bank deals over time'!$L$6:$L$14</c:f>
              <c:numCache>
                <c:formatCode>_(* #,##0.00_);_(* \(#,##0.00\);_(* "-"??_);_(@_)</c:formatCode>
                <c:ptCount val="8"/>
                <c:pt idx="0">
                  <c:v>1968.3519999999999</c:v>
                </c:pt>
                <c:pt idx="1">
                  <c:v>1129.2325000000001</c:v>
                </c:pt>
                <c:pt idx="2">
                  <c:v>2735.4669999999996</c:v>
                </c:pt>
                <c:pt idx="3">
                  <c:v>1232.1060000000002</c:v>
                </c:pt>
                <c:pt idx="4">
                  <c:v>782.21</c:v>
                </c:pt>
                <c:pt idx="5">
                  <c:v>1869.4</c:v>
                </c:pt>
                <c:pt idx="6">
                  <c:v>629.22</c:v>
                </c:pt>
                <c:pt idx="7">
                  <c:v>410.91859999999997</c:v>
                </c:pt>
              </c:numCache>
            </c:numRef>
          </c:val>
          <c:extLst>
            <c:ext xmlns:c16="http://schemas.microsoft.com/office/drawing/2014/chart" uri="{C3380CC4-5D6E-409C-BE32-E72D297353CC}">
              <c16:uniqueId val="{00000004-F573-4077-A5AC-3F7F94B7301B}"/>
            </c:ext>
          </c:extLst>
        </c:ser>
        <c:ser>
          <c:idx val="5"/>
          <c:order val="5"/>
          <c:tx>
            <c:strRef>
              <c:f>'ALL bank deals over time'!$M$4:$M$5</c:f>
              <c:strCache>
                <c:ptCount val="1"/>
                <c:pt idx="0">
                  <c:v>Deutsche Bank</c:v>
                </c:pt>
              </c:strCache>
            </c:strRef>
          </c:tx>
          <c:spPr>
            <a:solidFill>
              <a:schemeClr val="accent1">
                <a:tint val="94000"/>
              </a:schemeClr>
            </a:solidFill>
            <a:ln>
              <a:noFill/>
            </a:ln>
            <a:effectLst/>
          </c:spPr>
          <c:cat>
            <c:strRef>
              <c:f>'ALL bank deals over time'!$G$6:$G$14</c:f>
              <c:strCache>
                <c:ptCount val="8"/>
                <c:pt idx="0">
                  <c:v>2010</c:v>
                </c:pt>
                <c:pt idx="1">
                  <c:v>2011</c:v>
                </c:pt>
                <c:pt idx="2">
                  <c:v>2012</c:v>
                </c:pt>
                <c:pt idx="3">
                  <c:v>2013</c:v>
                </c:pt>
                <c:pt idx="4">
                  <c:v>2014</c:v>
                </c:pt>
                <c:pt idx="5">
                  <c:v>2015</c:v>
                </c:pt>
                <c:pt idx="6">
                  <c:v>2016</c:v>
                </c:pt>
                <c:pt idx="7">
                  <c:v>2017</c:v>
                </c:pt>
              </c:strCache>
            </c:strRef>
          </c:cat>
          <c:val>
            <c:numRef>
              <c:f>'ALL bank deals over time'!$M$6:$M$14</c:f>
              <c:numCache>
                <c:formatCode>_(* #,##0.00_);_(* \(#,##0.00\);_(* "-"??_);_(@_)</c:formatCode>
                <c:ptCount val="8"/>
                <c:pt idx="0">
                  <c:v>480.46999999999997</c:v>
                </c:pt>
                <c:pt idx="1">
                  <c:v>792.01433999999995</c:v>
                </c:pt>
                <c:pt idx="2">
                  <c:v>1708.3919999999998</c:v>
                </c:pt>
                <c:pt idx="3">
                  <c:v>2048.62</c:v>
                </c:pt>
                <c:pt idx="4">
                  <c:v>927.44</c:v>
                </c:pt>
                <c:pt idx="5">
                  <c:v>2225.5139999999997</c:v>
                </c:pt>
                <c:pt idx="6">
                  <c:v>612.89</c:v>
                </c:pt>
                <c:pt idx="7">
                  <c:v>905.8261</c:v>
                </c:pt>
              </c:numCache>
            </c:numRef>
          </c:val>
          <c:extLst>
            <c:ext xmlns:c16="http://schemas.microsoft.com/office/drawing/2014/chart" uri="{C3380CC4-5D6E-409C-BE32-E72D297353CC}">
              <c16:uniqueId val="{00000005-F573-4077-A5AC-3F7F94B7301B}"/>
            </c:ext>
          </c:extLst>
        </c:ser>
        <c:ser>
          <c:idx val="6"/>
          <c:order val="6"/>
          <c:tx>
            <c:strRef>
              <c:f>'ALL bank deals over time'!$N$4:$N$5</c:f>
              <c:strCache>
                <c:ptCount val="1"/>
                <c:pt idx="0">
                  <c:v>Credit Suisse</c:v>
                </c:pt>
              </c:strCache>
            </c:strRef>
          </c:tx>
          <c:spPr>
            <a:solidFill>
              <a:schemeClr val="accent1">
                <a:tint val="81000"/>
              </a:schemeClr>
            </a:solidFill>
            <a:ln>
              <a:noFill/>
            </a:ln>
            <a:effectLst/>
          </c:spPr>
          <c:cat>
            <c:strRef>
              <c:f>'ALL bank deals over time'!$G$6:$G$14</c:f>
              <c:strCache>
                <c:ptCount val="8"/>
                <c:pt idx="0">
                  <c:v>2010</c:v>
                </c:pt>
                <c:pt idx="1">
                  <c:v>2011</c:v>
                </c:pt>
                <c:pt idx="2">
                  <c:v>2012</c:v>
                </c:pt>
                <c:pt idx="3">
                  <c:v>2013</c:v>
                </c:pt>
                <c:pt idx="4">
                  <c:v>2014</c:v>
                </c:pt>
                <c:pt idx="5">
                  <c:v>2015</c:v>
                </c:pt>
                <c:pt idx="6">
                  <c:v>2016</c:v>
                </c:pt>
                <c:pt idx="7">
                  <c:v>2017</c:v>
                </c:pt>
              </c:strCache>
            </c:strRef>
          </c:cat>
          <c:val>
            <c:numRef>
              <c:f>'ALL bank deals over time'!$N$6:$N$14</c:f>
              <c:numCache>
                <c:formatCode>_(* #,##0.00_);_(* \(#,##0.00\);_(* "-"??_);_(@_)</c:formatCode>
                <c:ptCount val="8"/>
                <c:pt idx="0">
                  <c:v>1690.6949999999999</c:v>
                </c:pt>
                <c:pt idx="1">
                  <c:v>1026.268</c:v>
                </c:pt>
                <c:pt idx="2">
                  <c:v>1100.21</c:v>
                </c:pt>
                <c:pt idx="3">
                  <c:v>1848.9542000000001</c:v>
                </c:pt>
                <c:pt idx="4">
                  <c:v>805.18700000000001</c:v>
                </c:pt>
                <c:pt idx="5">
                  <c:v>1448.5309999999999</c:v>
                </c:pt>
                <c:pt idx="6">
                  <c:v>546.67999999999995</c:v>
                </c:pt>
                <c:pt idx="7">
                  <c:v>578.83859999999993</c:v>
                </c:pt>
              </c:numCache>
            </c:numRef>
          </c:val>
          <c:extLst>
            <c:ext xmlns:c16="http://schemas.microsoft.com/office/drawing/2014/chart" uri="{C3380CC4-5D6E-409C-BE32-E72D297353CC}">
              <c16:uniqueId val="{00000006-F573-4077-A5AC-3F7F94B7301B}"/>
            </c:ext>
          </c:extLst>
        </c:ser>
        <c:ser>
          <c:idx val="7"/>
          <c:order val="7"/>
          <c:tx>
            <c:strRef>
              <c:f>'ALL bank deals over time'!$O$4:$O$5</c:f>
              <c:strCache>
                <c:ptCount val="1"/>
                <c:pt idx="0">
                  <c:v>ING</c:v>
                </c:pt>
              </c:strCache>
            </c:strRef>
          </c:tx>
          <c:spPr>
            <a:solidFill>
              <a:schemeClr val="accent1">
                <a:tint val="69000"/>
              </a:schemeClr>
            </a:solidFill>
            <a:ln>
              <a:noFill/>
            </a:ln>
            <a:effectLst/>
          </c:spPr>
          <c:cat>
            <c:strRef>
              <c:f>'ALL bank deals over time'!$G$6:$G$14</c:f>
              <c:strCache>
                <c:ptCount val="8"/>
                <c:pt idx="0">
                  <c:v>2010</c:v>
                </c:pt>
                <c:pt idx="1">
                  <c:v>2011</c:v>
                </c:pt>
                <c:pt idx="2">
                  <c:v>2012</c:v>
                </c:pt>
                <c:pt idx="3">
                  <c:v>2013</c:v>
                </c:pt>
                <c:pt idx="4">
                  <c:v>2014</c:v>
                </c:pt>
                <c:pt idx="5">
                  <c:v>2015</c:v>
                </c:pt>
                <c:pt idx="6">
                  <c:v>2016</c:v>
                </c:pt>
                <c:pt idx="7">
                  <c:v>2017</c:v>
                </c:pt>
              </c:strCache>
            </c:strRef>
          </c:cat>
          <c:val>
            <c:numRef>
              <c:f>'ALL bank deals over time'!$O$6:$O$14</c:f>
              <c:numCache>
                <c:formatCode>_(* #,##0.00_);_(* \(#,##0.00\);_(* "-"??_);_(@_)</c:formatCode>
                <c:ptCount val="8"/>
                <c:pt idx="0">
                  <c:v>2071.9899999999998</c:v>
                </c:pt>
                <c:pt idx="1">
                  <c:v>1602.9224999999999</c:v>
                </c:pt>
                <c:pt idx="2">
                  <c:v>1534.3679999999999</c:v>
                </c:pt>
                <c:pt idx="3">
                  <c:v>905.53824999999995</c:v>
                </c:pt>
                <c:pt idx="4">
                  <c:v>895.05</c:v>
                </c:pt>
                <c:pt idx="5">
                  <c:v>409.7</c:v>
                </c:pt>
                <c:pt idx="6">
                  <c:v>634.11144950000005</c:v>
                </c:pt>
                <c:pt idx="7">
                  <c:v>506.64660000000003</c:v>
                </c:pt>
              </c:numCache>
            </c:numRef>
          </c:val>
          <c:extLst>
            <c:ext xmlns:c16="http://schemas.microsoft.com/office/drawing/2014/chart" uri="{C3380CC4-5D6E-409C-BE32-E72D297353CC}">
              <c16:uniqueId val="{00000007-F573-4077-A5AC-3F7F94B7301B}"/>
            </c:ext>
          </c:extLst>
        </c:ser>
        <c:ser>
          <c:idx val="8"/>
          <c:order val="8"/>
          <c:tx>
            <c:strRef>
              <c:f>'ALL bank deals over time'!$P$4:$P$5</c:f>
              <c:strCache>
                <c:ptCount val="1"/>
                <c:pt idx="0">
                  <c:v>Rabobank</c:v>
                </c:pt>
              </c:strCache>
            </c:strRef>
          </c:tx>
          <c:spPr>
            <a:solidFill>
              <a:schemeClr val="accent1">
                <a:tint val="56000"/>
              </a:schemeClr>
            </a:solidFill>
            <a:ln>
              <a:noFill/>
            </a:ln>
            <a:effectLst/>
          </c:spPr>
          <c:cat>
            <c:strRef>
              <c:f>'ALL bank deals over time'!$G$6:$G$14</c:f>
              <c:strCache>
                <c:ptCount val="8"/>
                <c:pt idx="0">
                  <c:v>2010</c:v>
                </c:pt>
                <c:pt idx="1">
                  <c:v>2011</c:v>
                </c:pt>
                <c:pt idx="2">
                  <c:v>2012</c:v>
                </c:pt>
                <c:pt idx="3">
                  <c:v>2013</c:v>
                </c:pt>
                <c:pt idx="4">
                  <c:v>2014</c:v>
                </c:pt>
                <c:pt idx="5">
                  <c:v>2015</c:v>
                </c:pt>
                <c:pt idx="6">
                  <c:v>2016</c:v>
                </c:pt>
                <c:pt idx="7">
                  <c:v>2017</c:v>
                </c:pt>
              </c:strCache>
            </c:strRef>
          </c:cat>
          <c:val>
            <c:numRef>
              <c:f>'ALL bank deals over time'!$P$6:$P$14</c:f>
              <c:numCache>
                <c:formatCode>_(* #,##0.00_);_(* \(#,##0.00\);_(* "-"??_);_(@_)</c:formatCode>
                <c:ptCount val="8"/>
                <c:pt idx="0">
                  <c:v>75.240000000000009</c:v>
                </c:pt>
                <c:pt idx="1">
                  <c:v>394.69750000000005</c:v>
                </c:pt>
                <c:pt idx="2">
                  <c:v>273.47275000000002</c:v>
                </c:pt>
                <c:pt idx="3">
                  <c:v>509.1662</c:v>
                </c:pt>
                <c:pt idx="4">
                  <c:v>317.94</c:v>
                </c:pt>
                <c:pt idx="5">
                  <c:v>261.98</c:v>
                </c:pt>
                <c:pt idx="6">
                  <c:v>132.07</c:v>
                </c:pt>
                <c:pt idx="7">
                  <c:v>366.06400000000002</c:v>
                </c:pt>
              </c:numCache>
            </c:numRef>
          </c:val>
          <c:extLst>
            <c:ext xmlns:c16="http://schemas.microsoft.com/office/drawing/2014/chart" uri="{C3380CC4-5D6E-409C-BE32-E72D297353CC}">
              <c16:uniqueId val="{00000008-F573-4077-A5AC-3F7F94B7301B}"/>
            </c:ext>
          </c:extLst>
        </c:ser>
        <c:ser>
          <c:idx val="9"/>
          <c:order val="9"/>
          <c:tx>
            <c:strRef>
              <c:f>'ALL bank deals over time'!$Q$4:$Q$5</c:f>
              <c:strCache>
                <c:ptCount val="1"/>
                <c:pt idx="0">
                  <c:v>DZ Bank</c:v>
                </c:pt>
              </c:strCache>
            </c:strRef>
          </c:tx>
          <c:spPr>
            <a:solidFill>
              <a:schemeClr val="accent1">
                <a:tint val="43000"/>
              </a:schemeClr>
            </a:solidFill>
            <a:ln>
              <a:noFill/>
            </a:ln>
            <a:effectLst/>
          </c:spPr>
          <c:cat>
            <c:strRef>
              <c:f>'ALL bank deals over time'!$G$6:$G$14</c:f>
              <c:strCache>
                <c:ptCount val="8"/>
                <c:pt idx="0">
                  <c:v>2010</c:v>
                </c:pt>
                <c:pt idx="1">
                  <c:v>2011</c:v>
                </c:pt>
                <c:pt idx="2">
                  <c:v>2012</c:v>
                </c:pt>
                <c:pt idx="3">
                  <c:v>2013</c:v>
                </c:pt>
                <c:pt idx="4">
                  <c:v>2014</c:v>
                </c:pt>
                <c:pt idx="5">
                  <c:v>2015</c:v>
                </c:pt>
                <c:pt idx="6">
                  <c:v>2016</c:v>
                </c:pt>
                <c:pt idx="7">
                  <c:v>2017</c:v>
                </c:pt>
              </c:strCache>
            </c:strRef>
          </c:cat>
          <c:val>
            <c:numRef>
              <c:f>'ALL bank deals over time'!$Q$6:$Q$14</c:f>
              <c:numCache>
                <c:formatCode>_(* #,##0.00_);_(* \(#,##0.00\);_(* "-"??_);_(@_)</c:formatCode>
                <c:ptCount val="8"/>
                <c:pt idx="0">
                  <c:v>218.69</c:v>
                </c:pt>
                <c:pt idx="1">
                  <c:v>108.55025000000001</c:v>
                </c:pt>
                <c:pt idx="2">
                  <c:v>110.96520000000001</c:v>
                </c:pt>
                <c:pt idx="3">
                  <c:v>201.03</c:v>
                </c:pt>
                <c:pt idx="4">
                  <c:v>177.94</c:v>
                </c:pt>
                <c:pt idx="5">
                  <c:v>277.76300000000003</c:v>
                </c:pt>
                <c:pt idx="6">
                  <c:v>132.07</c:v>
                </c:pt>
                <c:pt idx="7">
                  <c:v>91.516000000000005</c:v>
                </c:pt>
              </c:numCache>
            </c:numRef>
          </c:val>
          <c:extLst>
            <c:ext xmlns:c16="http://schemas.microsoft.com/office/drawing/2014/chart" uri="{C3380CC4-5D6E-409C-BE32-E72D297353CC}">
              <c16:uniqueId val="{00000009-F573-4077-A5AC-3F7F94B7301B}"/>
            </c:ext>
          </c:extLst>
        </c:ser>
        <c:dLbls>
          <c:showLegendKey val="0"/>
          <c:showVal val="0"/>
          <c:showCatName val="0"/>
          <c:showSerName val="0"/>
          <c:showPercent val="0"/>
          <c:showBubbleSize val="0"/>
        </c:dLbls>
        <c:axId val="2014566111"/>
        <c:axId val="2014565279"/>
      </c:areaChart>
      <c:catAx>
        <c:axId val="2014566111"/>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014565279"/>
        <c:crosses val="autoZero"/>
        <c:auto val="1"/>
        <c:lblAlgn val="ctr"/>
        <c:lblOffset val="100"/>
        <c:noMultiLvlLbl val="0"/>
      </c:catAx>
      <c:valAx>
        <c:axId val="2014565279"/>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014566111"/>
        <c:crosses val="autoZero"/>
        <c:crossBetween val="midCat"/>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pivotSource>
    <c:name>[Dirty_Profits_6_Data_ONLINE.xlsx]Anglo American!PivotTable15</c:name>
    <c:fmtId val="1"/>
  </c:pivotSource>
  <c:chart>
    <c:title>
      <c:tx>
        <c:rich>
          <a:bodyPr rot="0" spcFirstLastPara="1" vertOverflow="ellipsis" vert="horz" wrap="square" anchor="ctr" anchorCtr="1"/>
          <a:lstStyle/>
          <a:p>
            <a:pPr>
              <a:defRPr sz="1200" b="1" i="0" u="none" strike="noStrike" kern="1200" cap="all" spc="150" baseline="0">
                <a:solidFill>
                  <a:schemeClr val="tx1">
                    <a:lumMod val="50000"/>
                    <a:lumOff val="50000"/>
                  </a:schemeClr>
                </a:solidFill>
                <a:latin typeface="+mn-lt"/>
                <a:ea typeface="+mn-ea"/>
                <a:cs typeface="+mn-cs"/>
              </a:defRPr>
            </a:pPr>
            <a:r>
              <a:rPr lang="de-DE" sz="1200"/>
              <a:t>Fresh capital</a:t>
            </a:r>
            <a:r>
              <a:rPr lang="de-DE" sz="1200" baseline="0"/>
              <a:t> for company over time</a:t>
            </a:r>
            <a:endParaRPr lang="de-DE" sz="1200"/>
          </a:p>
        </c:rich>
      </c:tx>
      <c:layout/>
      <c:overlay val="0"/>
      <c:spPr>
        <a:noFill/>
        <a:ln>
          <a:noFill/>
        </a:ln>
        <a:effectLst/>
      </c:spPr>
      <c:txPr>
        <a:bodyPr rot="0" spcFirstLastPara="1" vertOverflow="ellipsis" vert="horz" wrap="square" anchor="ctr" anchorCtr="1"/>
        <a:lstStyle/>
        <a:p>
          <a:pPr>
            <a:defRPr sz="1200" b="1" i="0" u="none" strike="noStrike" kern="1200" cap="all" spc="150" baseline="0">
              <a:solidFill>
                <a:schemeClr val="tx1">
                  <a:lumMod val="50000"/>
                  <a:lumOff val="50000"/>
                </a:schemeClr>
              </a:solidFill>
              <a:latin typeface="+mn-lt"/>
              <a:ea typeface="+mn-ea"/>
              <a:cs typeface="+mn-cs"/>
            </a:defRPr>
          </a:pPr>
          <a:endParaRPr lang="de-DE"/>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10"/>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11"/>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12"/>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s>
    <c:plotArea>
      <c:layout>
        <c:manualLayout>
          <c:layoutTarget val="inner"/>
          <c:xMode val="edge"/>
          <c:yMode val="edge"/>
          <c:x val="2.8260342283925207E-2"/>
          <c:y val="0.10885527676668399"/>
          <c:w val="0.876734681200246"/>
          <c:h val="0.7943463826334406"/>
        </c:manualLayout>
      </c:layout>
      <c:barChart>
        <c:barDir val="col"/>
        <c:grouping val="clustered"/>
        <c:varyColors val="0"/>
        <c:ser>
          <c:idx val="0"/>
          <c:order val="0"/>
          <c:tx>
            <c:strRef>
              <c:f>'Anglo American'!$I$96</c:f>
              <c:strCache>
                <c:ptCount val="1"/>
                <c:pt idx="0">
                  <c:v>Ergebnis</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delete val="1"/>
          </c:dLbls>
          <c:cat>
            <c:strRef>
              <c:f>'Anglo American'!$H$97:$H$105</c:f>
              <c:strCache>
                <c:ptCount val="8"/>
                <c:pt idx="0">
                  <c:v>2010</c:v>
                </c:pt>
                <c:pt idx="1">
                  <c:v>2011</c:v>
                </c:pt>
                <c:pt idx="2">
                  <c:v>2012</c:v>
                </c:pt>
                <c:pt idx="3">
                  <c:v>2013</c:v>
                </c:pt>
                <c:pt idx="4">
                  <c:v>2014</c:v>
                </c:pt>
                <c:pt idx="5">
                  <c:v>2015</c:v>
                </c:pt>
                <c:pt idx="6">
                  <c:v>2016</c:v>
                </c:pt>
                <c:pt idx="7">
                  <c:v>2017</c:v>
                </c:pt>
              </c:strCache>
            </c:strRef>
          </c:cat>
          <c:val>
            <c:numRef>
              <c:f>'Anglo American'!$I$97:$I$105</c:f>
              <c:numCache>
                <c:formatCode>_-* #,##0\ _€_-;\-* #,##0\ _€_-;_-* "-"??\ _€_-;_-@_-</c:formatCode>
                <c:ptCount val="8"/>
                <c:pt idx="0">
                  <c:v>1077.49</c:v>
                </c:pt>
                <c:pt idx="1">
                  <c:v>0</c:v>
                </c:pt>
                <c:pt idx="2">
                  <c:v>1025.72</c:v>
                </c:pt>
                <c:pt idx="3">
                  <c:v>1721.94</c:v>
                </c:pt>
                <c:pt idx="4">
                  <c:v>1438.9400000000005</c:v>
                </c:pt>
                <c:pt idx="5">
                  <c:v>240</c:v>
                </c:pt>
                <c:pt idx="6">
                  <c:v>971.80000000000007</c:v>
                </c:pt>
                <c:pt idx="7">
                  <c:v>722.46</c:v>
                </c:pt>
              </c:numCache>
            </c:numRef>
          </c:val>
          <c:extLst>
            <c:ext xmlns:c16="http://schemas.microsoft.com/office/drawing/2014/chart" uri="{C3380CC4-5D6E-409C-BE32-E72D297353CC}">
              <c16:uniqueId val="{00000000-3C48-4C8E-87C7-FC871CC460FD}"/>
            </c:ext>
          </c:extLst>
        </c:ser>
        <c:dLbls>
          <c:dLblPos val="outEnd"/>
          <c:showLegendKey val="0"/>
          <c:showVal val="1"/>
          <c:showCatName val="0"/>
          <c:showSerName val="0"/>
          <c:showPercent val="0"/>
          <c:showBubbleSize val="0"/>
        </c:dLbls>
        <c:gapWidth val="164"/>
        <c:overlap val="-22"/>
        <c:axId val="106340352"/>
        <c:axId val="106341888"/>
      </c:barChart>
      <c:catAx>
        <c:axId val="106340352"/>
        <c:scaling>
          <c:orientation val="minMax"/>
        </c:scaling>
        <c:delete val="0"/>
        <c:axPos val="b"/>
        <c:numFmt formatCode="General" sourceLinked="0"/>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6341888"/>
        <c:crosses val="autoZero"/>
        <c:auto val="1"/>
        <c:lblAlgn val="ctr"/>
        <c:lblOffset val="100"/>
        <c:noMultiLvlLbl val="0"/>
      </c:catAx>
      <c:valAx>
        <c:axId val="106341888"/>
        <c:scaling>
          <c:orientation val="minMax"/>
        </c:scaling>
        <c:delete val="0"/>
        <c:axPos val="l"/>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6340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0000000000000029" r="0.70000000000000029" t="0.78740157499999996" header="0.30000000000000016" footer="0.30000000000000016"/>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pivotSource>
    <c:name>[Dirty_Profits_6_Data_ONLINE.xlsx]Anglo American!PivotTable1</c:name>
    <c:fmtId val="2"/>
  </c:pivotSource>
  <c:chart>
    <c:title>
      <c:tx>
        <c:rich>
          <a:bodyPr rot="0" spcFirstLastPara="1" vertOverflow="ellipsis" vert="horz" wrap="square" anchor="ctr" anchorCtr="1"/>
          <a:lstStyle/>
          <a:p>
            <a:pPr algn="ctr" rtl="0">
              <a:defRPr sz="1200" b="1" i="0" u="none" strike="noStrike" kern="1200" cap="all" spc="150" normalizeH="0" baseline="0">
                <a:solidFill>
                  <a:sysClr val="windowText" lastClr="000000">
                    <a:lumMod val="50000"/>
                    <a:lumOff val="50000"/>
                  </a:sysClr>
                </a:solidFill>
                <a:latin typeface="+mn-lt"/>
                <a:ea typeface="+mn-ea"/>
                <a:cs typeface="+mn-cs"/>
              </a:defRPr>
            </a:pPr>
            <a:r>
              <a:rPr lang="de-DE" sz="1200" b="1" i="0" u="none" strike="noStrike" kern="1200" cap="all" spc="150" baseline="0">
                <a:solidFill>
                  <a:sysClr val="windowText" lastClr="000000">
                    <a:lumMod val="50000"/>
                    <a:lumOff val="50000"/>
                  </a:sysClr>
                </a:solidFill>
                <a:latin typeface="+mn-lt"/>
                <a:ea typeface="+mn-ea"/>
                <a:cs typeface="+mn-cs"/>
              </a:rPr>
              <a:t>FRESH CAPITAL FOR COMPANY BY BANK</a:t>
            </a:r>
          </a:p>
        </c:rich>
      </c:tx>
      <c:layout>
        <c:manualLayout>
          <c:xMode val="edge"/>
          <c:yMode val="edge"/>
          <c:x val="0.2456143470814304"/>
          <c:y val="3.0056924801618978E-2"/>
        </c:manualLayout>
      </c:layout>
      <c:overlay val="0"/>
      <c:spPr>
        <a:noFill/>
        <a:ln>
          <a:noFill/>
        </a:ln>
        <a:effectLst/>
      </c:spPr>
      <c:txPr>
        <a:bodyPr rot="0" spcFirstLastPara="1" vertOverflow="ellipsis" vert="horz" wrap="square" anchor="ctr" anchorCtr="1"/>
        <a:lstStyle/>
        <a:p>
          <a:pPr algn="ctr" rtl="0">
            <a:defRPr sz="1200" b="1" i="0" u="none" strike="noStrike" kern="1200" cap="all" spc="150" normalizeH="0" baseline="0">
              <a:solidFill>
                <a:sysClr val="windowText" lastClr="000000">
                  <a:lumMod val="50000"/>
                  <a:lumOff val="50000"/>
                </a:sysClr>
              </a:solidFill>
              <a:latin typeface="+mn-lt"/>
              <a:ea typeface="+mn-ea"/>
              <a:cs typeface="+mn-cs"/>
            </a:defRPr>
          </a:pPr>
          <a:endParaRPr lang="de-DE"/>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spPr>
          <a:solidFill>
            <a:schemeClr val="accent1"/>
          </a:solidFill>
          <a:ln w="25400">
            <a:noFill/>
          </a:ln>
          <a:effectLst/>
        </c:spPr>
        <c:marker>
          <c:spPr>
            <a:solidFill>
              <a:schemeClr val="lt1"/>
            </a:solidFill>
            <a:ln w="1587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pPr>
            <a:solidFill>
              <a:schemeClr val="lt1"/>
            </a:solidFill>
            <a:ln w="1587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w="25400">
            <a:noFill/>
          </a:ln>
          <a:effectLst/>
        </c:spPr>
        <c:marker>
          <c:spPr>
            <a:solidFill>
              <a:schemeClr val="lt1"/>
            </a:solidFill>
            <a:ln w="1587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w="25400">
            <a:noFill/>
          </a:ln>
          <a:effectLst/>
        </c:spPr>
        <c:marker>
          <c:spPr>
            <a:solidFill>
              <a:schemeClr val="lt1"/>
            </a:solidFill>
            <a:ln w="1587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w="25400">
            <a:noFill/>
          </a:ln>
          <a:effectLst/>
        </c:spPr>
        <c:marker>
          <c:symbol val="none"/>
        </c:marker>
      </c:pivotFmt>
      <c:pivotFmt>
        <c:idx val="12"/>
        <c:spPr>
          <a:solidFill>
            <a:schemeClr val="accent1"/>
          </a:solidFill>
          <a:ln w="25400">
            <a:noFill/>
          </a:ln>
          <a:effectLst/>
        </c:spPr>
        <c:marker>
          <c:symbol val="none"/>
        </c:marker>
      </c:pivotFmt>
      <c:pivotFmt>
        <c:idx val="13"/>
        <c:spPr>
          <a:solidFill>
            <a:schemeClr val="accent1"/>
          </a:solidFill>
          <a:ln w="25400">
            <a:noFill/>
          </a:ln>
          <a:effectLst/>
        </c:spPr>
        <c:marker>
          <c:symbol val="none"/>
        </c:marker>
      </c:pivotFmt>
      <c:pivotFmt>
        <c:idx val="14"/>
        <c:spPr>
          <a:solidFill>
            <a:schemeClr val="accent1"/>
          </a:solidFill>
          <a:ln w="25400">
            <a:noFill/>
          </a:ln>
          <a:effectLst/>
        </c:spPr>
        <c:marker>
          <c:spPr>
            <a:solidFill>
              <a:schemeClr val="lt1"/>
            </a:solidFill>
            <a:ln w="1587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w="25400">
            <a:noFill/>
          </a:ln>
          <a:effectLst/>
        </c:spPr>
        <c:marker>
          <c:symbol val="none"/>
        </c:marker>
      </c:pivotFmt>
      <c:pivotFmt>
        <c:idx val="16"/>
        <c:spPr>
          <a:solidFill>
            <a:schemeClr val="accent1"/>
          </a:solidFill>
          <a:ln w="25400">
            <a:noFill/>
          </a:ln>
          <a:effectLst/>
        </c:spPr>
        <c:marker>
          <c:symbol val="none"/>
        </c:marker>
      </c:pivotFmt>
      <c:pivotFmt>
        <c:idx val="17"/>
        <c:spPr>
          <a:solidFill>
            <a:schemeClr val="accent1"/>
          </a:solidFill>
          <a:ln w="25400">
            <a:noFill/>
          </a:ln>
          <a:effectLst/>
        </c:spPr>
        <c:marker>
          <c:symbol val="none"/>
        </c:marker>
      </c:pivotFmt>
      <c:pivotFmt>
        <c:idx val="18"/>
        <c:spPr>
          <a:solidFill>
            <a:schemeClr val="accent1"/>
          </a:solidFill>
          <a:ln w="25400">
            <a:noFill/>
          </a:ln>
          <a:effectLst/>
        </c:spPr>
        <c:marker>
          <c:symbol val="none"/>
        </c:marker>
      </c:pivotFmt>
      <c:pivotFmt>
        <c:idx val="19"/>
        <c:spPr>
          <a:solidFill>
            <a:schemeClr val="accent1"/>
          </a:solidFill>
          <a:ln w="25400">
            <a:noFill/>
          </a:ln>
          <a:effectLst/>
        </c:spPr>
        <c:marker>
          <c:symbol val="none"/>
        </c:marker>
      </c:pivotFmt>
      <c:pivotFmt>
        <c:idx val="20"/>
        <c:spPr>
          <a:solidFill>
            <a:schemeClr val="accent1"/>
          </a:solidFill>
          <a:ln w="25400">
            <a:noFill/>
          </a:ln>
          <a:effectLst/>
        </c:spPr>
        <c:marker>
          <c:symbol val="none"/>
        </c:marker>
      </c:pivotFmt>
      <c:pivotFmt>
        <c:idx val="21"/>
        <c:spPr>
          <a:solidFill>
            <a:schemeClr val="accent1"/>
          </a:solidFill>
          <a:ln w="25400">
            <a:noFill/>
          </a:ln>
          <a:effectLst/>
        </c:spPr>
        <c:marker>
          <c:symbol val="none"/>
        </c:marker>
      </c:pivotFmt>
      <c:pivotFmt>
        <c:idx val="22"/>
        <c:spPr>
          <a:solidFill>
            <a:schemeClr val="accent1"/>
          </a:solidFill>
          <a:ln w="25400">
            <a:noFill/>
          </a:ln>
          <a:effectLst/>
        </c:spPr>
        <c:marker>
          <c:symbol val="none"/>
        </c:marker>
      </c:pivotFmt>
      <c:pivotFmt>
        <c:idx val="23"/>
        <c:spPr>
          <a:solidFill>
            <a:schemeClr val="accent1"/>
          </a:solidFill>
          <a:ln w="25400">
            <a:noFill/>
          </a:ln>
          <a:effectLst/>
        </c:spPr>
        <c:marker>
          <c:symbol val="none"/>
        </c:marker>
      </c:pivotFmt>
      <c:pivotFmt>
        <c:idx val="24"/>
        <c:spPr>
          <a:solidFill>
            <a:schemeClr val="accent1"/>
          </a:solidFill>
          <a:ln w="25400">
            <a:noFill/>
          </a:ln>
          <a:effectLst/>
        </c:spPr>
        <c:marker>
          <c:symbol val="none"/>
        </c:marker>
      </c:pivotFmt>
      <c:pivotFmt>
        <c:idx val="25"/>
        <c:spPr>
          <a:solidFill>
            <a:schemeClr val="accent1"/>
          </a:solidFill>
          <a:ln w="25400">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w="25400">
            <a:noFill/>
          </a:ln>
          <a:effectLst/>
        </c:spPr>
        <c:marker>
          <c:symbol val="none"/>
        </c:marker>
      </c:pivotFmt>
      <c:pivotFmt>
        <c:idx val="30"/>
        <c:spPr>
          <a:solidFill>
            <a:schemeClr val="accent1"/>
          </a:solidFill>
          <a:ln w="25400">
            <a:noFill/>
          </a:ln>
          <a:effectLst/>
        </c:spPr>
        <c:marker>
          <c:symbol val="none"/>
        </c:marker>
      </c:pivotFmt>
      <c:pivotFmt>
        <c:idx val="31"/>
        <c:spPr>
          <a:solidFill>
            <a:schemeClr val="accent1"/>
          </a:solidFill>
          <a:ln w="25400">
            <a:noFill/>
          </a:ln>
          <a:effectLst/>
        </c:spPr>
        <c:marker>
          <c:symbol val="none"/>
        </c:marker>
      </c:pivotFmt>
      <c:pivotFmt>
        <c:idx val="32"/>
        <c:spPr>
          <a:solidFill>
            <a:schemeClr val="accent1"/>
          </a:solidFill>
          <a:ln w="25400">
            <a:noFill/>
          </a:ln>
          <a:effectLst/>
        </c:spPr>
        <c:marker>
          <c:symbol val="none"/>
        </c:marker>
      </c:pivotFmt>
      <c:pivotFmt>
        <c:idx val="33"/>
        <c:spPr>
          <a:solidFill>
            <a:schemeClr val="accent1"/>
          </a:solidFill>
          <a:ln w="25400">
            <a:noFill/>
          </a:ln>
          <a:effectLst/>
        </c:spPr>
        <c:marker>
          <c:symbol val="none"/>
        </c:marker>
      </c:pivotFmt>
      <c:pivotFmt>
        <c:idx val="34"/>
        <c:spPr>
          <a:solidFill>
            <a:schemeClr val="accent1"/>
          </a:solidFill>
          <a:ln w="25400">
            <a:noFill/>
          </a:ln>
          <a:effectLst/>
        </c:spPr>
        <c:marker>
          <c:symbol val="none"/>
        </c:marker>
      </c:pivotFmt>
      <c:pivotFmt>
        <c:idx val="35"/>
        <c:spPr>
          <a:solidFill>
            <a:schemeClr val="accent1"/>
          </a:solidFill>
          <a:ln w="25400">
            <a:noFill/>
          </a:ln>
          <a:effectLst/>
        </c:spPr>
        <c:marker>
          <c:symbol val="none"/>
        </c:marker>
      </c:pivotFmt>
      <c:pivotFmt>
        <c:idx val="36"/>
        <c:spPr>
          <a:solidFill>
            <a:schemeClr val="accent1"/>
          </a:solidFill>
          <a:ln w="25400">
            <a:noFill/>
          </a:ln>
          <a:effectLst/>
        </c:spPr>
        <c:marker>
          <c:symbol val="none"/>
        </c:marker>
      </c:pivotFmt>
      <c:pivotFmt>
        <c:idx val="37"/>
        <c:spPr>
          <a:solidFill>
            <a:schemeClr val="accent1"/>
          </a:solidFill>
          <a:ln w="25400">
            <a:noFill/>
          </a:ln>
          <a:effectLst/>
        </c:spPr>
        <c:marker>
          <c:symbol val="none"/>
        </c:marker>
      </c:pivotFmt>
      <c:pivotFmt>
        <c:idx val="38"/>
        <c:spPr>
          <a:solidFill>
            <a:schemeClr val="accent1"/>
          </a:solidFill>
          <a:ln w="25400">
            <a:noFill/>
          </a:ln>
          <a:effectLst/>
        </c:spPr>
        <c:marker>
          <c:symbol val="none"/>
        </c:marker>
      </c:pivotFmt>
      <c:pivotFmt>
        <c:idx val="39"/>
        <c:spPr>
          <a:solidFill>
            <a:schemeClr val="accent1"/>
          </a:solidFill>
          <a:ln w="25400">
            <a:noFill/>
          </a:ln>
          <a:effectLst/>
        </c:spPr>
        <c:marker>
          <c:symbol val="none"/>
        </c:marker>
      </c:pivotFmt>
      <c:pivotFmt>
        <c:idx val="40"/>
        <c:spPr>
          <a:solidFill>
            <a:schemeClr val="accent1"/>
          </a:solidFill>
          <a:ln w="25400">
            <a:noFill/>
          </a:ln>
          <a:effectLst/>
        </c:spPr>
        <c:marker>
          <c:symbol val="none"/>
        </c:marker>
      </c:pivotFmt>
      <c:pivotFmt>
        <c:idx val="41"/>
        <c:spPr>
          <a:solidFill>
            <a:schemeClr val="accent1"/>
          </a:solidFill>
          <a:ln w="25400">
            <a:noFill/>
          </a:ln>
          <a:effectLst/>
        </c:spPr>
        <c:marker>
          <c:symbol val="none"/>
        </c:marker>
      </c:pivotFmt>
      <c:pivotFmt>
        <c:idx val="42"/>
        <c:spPr>
          <a:solidFill>
            <a:schemeClr val="accent1"/>
          </a:solidFill>
          <a:ln w="25400">
            <a:noFill/>
          </a:ln>
          <a:effectLst/>
        </c:spPr>
        <c:marker>
          <c:symbol val="none"/>
        </c:marker>
      </c:pivotFmt>
      <c:pivotFmt>
        <c:idx val="43"/>
        <c:spPr>
          <a:solidFill>
            <a:schemeClr val="accent1"/>
          </a:solidFill>
          <a:ln w="25400">
            <a:noFill/>
          </a:ln>
          <a:effectLst/>
        </c:spPr>
        <c:marker>
          <c:symbol val="none"/>
        </c:marker>
      </c:pivotFmt>
      <c:pivotFmt>
        <c:idx val="44"/>
        <c:spPr>
          <a:solidFill>
            <a:schemeClr val="accent1"/>
          </a:solidFill>
          <a:ln w="25400">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w="25400">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w="25400">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w="25400">
            <a:noFill/>
          </a:ln>
          <a:effectLst/>
        </c:spPr>
        <c:marker>
          <c:symbol val="none"/>
        </c:marker>
      </c:pivotFmt>
      <c:pivotFmt>
        <c:idx val="53"/>
        <c:spPr>
          <a:solidFill>
            <a:schemeClr val="accent1"/>
          </a:solidFill>
          <a:ln w="25400">
            <a:noFill/>
          </a:ln>
          <a:effectLst/>
        </c:spPr>
        <c:marker>
          <c:symbol val="none"/>
        </c:marker>
      </c:pivotFmt>
    </c:pivotFmts>
    <c:plotArea>
      <c:layout>
        <c:manualLayout>
          <c:layoutTarget val="inner"/>
          <c:xMode val="edge"/>
          <c:yMode val="edge"/>
          <c:x val="8.5098054982141361E-2"/>
          <c:y val="0.14651172546601551"/>
          <c:w val="0.71881288935968923"/>
          <c:h val="0.75539828229813544"/>
        </c:manualLayout>
      </c:layout>
      <c:areaChart>
        <c:grouping val="stacked"/>
        <c:varyColors val="0"/>
        <c:ser>
          <c:idx val="0"/>
          <c:order val="0"/>
          <c:tx>
            <c:strRef>
              <c:f>'Anglo American'!$C$80:$C$81</c:f>
              <c:strCache>
                <c:ptCount val="1"/>
                <c:pt idx="0">
                  <c:v>Barclays</c:v>
                </c:pt>
              </c:strCache>
            </c:strRef>
          </c:tx>
          <c:spPr>
            <a:solidFill>
              <a:schemeClr val="accent1">
                <a:shade val="50000"/>
              </a:schemeClr>
            </a:solidFill>
            <a:ln>
              <a:noFill/>
            </a:ln>
            <a:effectLst/>
          </c:spPr>
          <c:cat>
            <c:strRef>
              <c:f>'Anglo American'!$B$82:$B$89</c:f>
              <c:strCache>
                <c:ptCount val="7"/>
                <c:pt idx="0">
                  <c:v>2010</c:v>
                </c:pt>
                <c:pt idx="1">
                  <c:v>2012</c:v>
                </c:pt>
                <c:pt idx="2">
                  <c:v>2013</c:v>
                </c:pt>
                <c:pt idx="3">
                  <c:v>2014</c:v>
                </c:pt>
                <c:pt idx="4">
                  <c:v>2015</c:v>
                </c:pt>
                <c:pt idx="5">
                  <c:v>2016</c:v>
                </c:pt>
                <c:pt idx="6">
                  <c:v>2017</c:v>
                </c:pt>
              </c:strCache>
            </c:strRef>
          </c:cat>
          <c:val>
            <c:numRef>
              <c:f>'Anglo American'!$C$82:$C$89</c:f>
              <c:numCache>
                <c:formatCode>_-* #,##0\ _€_-;\-* #,##0\ _€_-;_-* "-"??\ _€_-;_-@_-</c:formatCode>
                <c:ptCount val="7"/>
                <c:pt idx="0">
                  <c:v>411.74</c:v>
                </c:pt>
                <c:pt idx="1">
                  <c:v>255.77999999999997</c:v>
                </c:pt>
                <c:pt idx="2">
                  <c:v>436.59000000000003</c:v>
                </c:pt>
                <c:pt idx="3">
                  <c:v>185.12</c:v>
                </c:pt>
                <c:pt idx="4">
                  <c:v>120</c:v>
                </c:pt>
                <c:pt idx="5">
                  <c:v>44.24</c:v>
                </c:pt>
                <c:pt idx="6">
                  <c:v>181.89</c:v>
                </c:pt>
              </c:numCache>
            </c:numRef>
          </c:val>
          <c:extLst>
            <c:ext xmlns:c16="http://schemas.microsoft.com/office/drawing/2014/chart" uri="{C3380CC4-5D6E-409C-BE32-E72D297353CC}">
              <c16:uniqueId val="{00000000-8A72-4983-B6BE-16B6347C577E}"/>
            </c:ext>
          </c:extLst>
        </c:ser>
        <c:ser>
          <c:idx val="1"/>
          <c:order val="1"/>
          <c:tx>
            <c:strRef>
              <c:f>'Anglo American'!$D$80:$D$81</c:f>
              <c:strCache>
                <c:ptCount val="1"/>
                <c:pt idx="0">
                  <c:v>BNP Paribas</c:v>
                </c:pt>
              </c:strCache>
            </c:strRef>
          </c:tx>
          <c:spPr>
            <a:solidFill>
              <a:schemeClr val="accent1">
                <a:shade val="70000"/>
              </a:schemeClr>
            </a:solidFill>
            <a:ln>
              <a:noFill/>
            </a:ln>
            <a:effectLst/>
          </c:spPr>
          <c:cat>
            <c:strRef>
              <c:f>'Anglo American'!$B$82:$B$89</c:f>
              <c:strCache>
                <c:ptCount val="7"/>
                <c:pt idx="0">
                  <c:v>2010</c:v>
                </c:pt>
                <c:pt idx="1">
                  <c:v>2012</c:v>
                </c:pt>
                <c:pt idx="2">
                  <c:v>2013</c:v>
                </c:pt>
                <c:pt idx="3">
                  <c:v>2014</c:v>
                </c:pt>
                <c:pt idx="4">
                  <c:v>2015</c:v>
                </c:pt>
                <c:pt idx="5">
                  <c:v>2016</c:v>
                </c:pt>
                <c:pt idx="6">
                  <c:v>2017</c:v>
                </c:pt>
              </c:strCache>
            </c:strRef>
          </c:cat>
          <c:val>
            <c:numRef>
              <c:f>'Anglo American'!$D$82:$D$89</c:f>
              <c:numCache>
                <c:formatCode>_-* #,##0\ _€_-;\-* #,##0\ _€_-;_-* "-"??\ _€_-;_-@_-</c:formatCode>
                <c:ptCount val="7"/>
                <c:pt idx="0">
                  <c:v>133.15</c:v>
                </c:pt>
                <c:pt idx="1">
                  <c:v>257.08</c:v>
                </c:pt>
                <c:pt idx="2">
                  <c:v>230.34</c:v>
                </c:pt>
                <c:pt idx="3">
                  <c:v>244.16</c:v>
                </c:pt>
                <c:pt idx="5">
                  <c:v>441.66</c:v>
                </c:pt>
                <c:pt idx="6">
                  <c:v>181.89</c:v>
                </c:pt>
              </c:numCache>
            </c:numRef>
          </c:val>
          <c:extLst>
            <c:ext xmlns:c16="http://schemas.microsoft.com/office/drawing/2014/chart" uri="{C3380CC4-5D6E-409C-BE32-E72D297353CC}">
              <c16:uniqueId val="{00000001-8A72-4983-B6BE-16B6347C577E}"/>
            </c:ext>
          </c:extLst>
        </c:ser>
        <c:ser>
          <c:idx val="2"/>
          <c:order val="2"/>
          <c:tx>
            <c:strRef>
              <c:f>'Anglo American'!$E$80:$E$81</c:f>
              <c:strCache>
                <c:ptCount val="1"/>
                <c:pt idx="0">
                  <c:v>Crédit Agricole</c:v>
                </c:pt>
              </c:strCache>
            </c:strRef>
          </c:tx>
          <c:spPr>
            <a:solidFill>
              <a:schemeClr val="accent1">
                <a:shade val="90000"/>
              </a:schemeClr>
            </a:solidFill>
            <a:ln>
              <a:noFill/>
            </a:ln>
            <a:effectLst/>
          </c:spPr>
          <c:cat>
            <c:strRef>
              <c:f>'Anglo American'!$B$82:$B$89</c:f>
              <c:strCache>
                <c:ptCount val="7"/>
                <c:pt idx="0">
                  <c:v>2010</c:v>
                </c:pt>
                <c:pt idx="1">
                  <c:v>2012</c:v>
                </c:pt>
                <c:pt idx="2">
                  <c:v>2013</c:v>
                </c:pt>
                <c:pt idx="3">
                  <c:v>2014</c:v>
                </c:pt>
                <c:pt idx="4">
                  <c:v>2015</c:v>
                </c:pt>
                <c:pt idx="5">
                  <c:v>2016</c:v>
                </c:pt>
                <c:pt idx="6">
                  <c:v>2017</c:v>
                </c:pt>
              </c:strCache>
            </c:strRef>
          </c:cat>
          <c:val>
            <c:numRef>
              <c:f>'Anglo American'!$E$82:$E$89</c:f>
              <c:numCache>
                <c:formatCode>_-* #,##0\ _€_-;\-* #,##0\ _€_-;_-* "-"??\ _€_-;_-@_-</c:formatCode>
                <c:ptCount val="7"/>
                <c:pt idx="0">
                  <c:v>133.15</c:v>
                </c:pt>
                <c:pt idx="1">
                  <c:v>83.33</c:v>
                </c:pt>
                <c:pt idx="2">
                  <c:v>230.34</c:v>
                </c:pt>
                <c:pt idx="3">
                  <c:v>440.19</c:v>
                </c:pt>
                <c:pt idx="5">
                  <c:v>441.66</c:v>
                </c:pt>
                <c:pt idx="6">
                  <c:v>150</c:v>
                </c:pt>
              </c:numCache>
            </c:numRef>
          </c:val>
          <c:extLst>
            <c:ext xmlns:c16="http://schemas.microsoft.com/office/drawing/2014/chart" uri="{C3380CC4-5D6E-409C-BE32-E72D297353CC}">
              <c16:uniqueId val="{00000002-8A72-4983-B6BE-16B6347C577E}"/>
            </c:ext>
          </c:extLst>
        </c:ser>
        <c:ser>
          <c:idx val="3"/>
          <c:order val="3"/>
          <c:tx>
            <c:strRef>
              <c:f>'Anglo American'!$F$80:$F$81</c:f>
              <c:strCache>
                <c:ptCount val="1"/>
                <c:pt idx="0">
                  <c:v>HSBC</c:v>
                </c:pt>
              </c:strCache>
            </c:strRef>
          </c:tx>
          <c:spPr>
            <a:solidFill>
              <a:schemeClr val="accent1">
                <a:tint val="90000"/>
              </a:schemeClr>
            </a:solidFill>
            <a:ln w="25400">
              <a:noFill/>
            </a:ln>
            <a:effectLst/>
          </c:spPr>
          <c:cat>
            <c:strRef>
              <c:f>'Anglo American'!$B$82:$B$89</c:f>
              <c:strCache>
                <c:ptCount val="7"/>
                <c:pt idx="0">
                  <c:v>2010</c:v>
                </c:pt>
                <c:pt idx="1">
                  <c:v>2012</c:v>
                </c:pt>
                <c:pt idx="2">
                  <c:v>2013</c:v>
                </c:pt>
                <c:pt idx="3">
                  <c:v>2014</c:v>
                </c:pt>
                <c:pt idx="4">
                  <c:v>2015</c:v>
                </c:pt>
                <c:pt idx="5">
                  <c:v>2016</c:v>
                </c:pt>
                <c:pt idx="6">
                  <c:v>2017</c:v>
                </c:pt>
              </c:strCache>
            </c:strRef>
          </c:cat>
          <c:val>
            <c:numRef>
              <c:f>'Anglo American'!$F$82:$F$89</c:f>
              <c:numCache>
                <c:formatCode>_-* #,##0\ _€_-;\-* #,##0\ _€_-;_-* "-"??\ _€_-;_-@_-</c:formatCode>
                <c:ptCount val="7"/>
                <c:pt idx="0">
                  <c:v>133.15</c:v>
                </c:pt>
                <c:pt idx="1">
                  <c:v>166.66</c:v>
                </c:pt>
                <c:pt idx="2">
                  <c:v>436.59000000000003</c:v>
                </c:pt>
                <c:pt idx="3">
                  <c:v>185.12</c:v>
                </c:pt>
                <c:pt idx="4">
                  <c:v>120</c:v>
                </c:pt>
                <c:pt idx="5">
                  <c:v>44.24</c:v>
                </c:pt>
              </c:numCache>
            </c:numRef>
          </c:val>
          <c:extLst>
            <c:ext xmlns:c16="http://schemas.microsoft.com/office/drawing/2014/chart" uri="{C3380CC4-5D6E-409C-BE32-E72D297353CC}">
              <c16:uniqueId val="{0000000D-9C3C-4B48-817F-C48CF0DC70A6}"/>
            </c:ext>
          </c:extLst>
        </c:ser>
        <c:ser>
          <c:idx val="4"/>
          <c:order val="4"/>
          <c:tx>
            <c:strRef>
              <c:f>'Anglo American'!$G$80:$G$81</c:f>
              <c:strCache>
                <c:ptCount val="1"/>
                <c:pt idx="0">
                  <c:v>UBS</c:v>
                </c:pt>
              </c:strCache>
            </c:strRef>
          </c:tx>
          <c:spPr>
            <a:solidFill>
              <a:schemeClr val="accent1">
                <a:tint val="70000"/>
              </a:schemeClr>
            </a:solidFill>
            <a:ln w="25400">
              <a:noFill/>
            </a:ln>
            <a:effectLst/>
          </c:spPr>
          <c:cat>
            <c:strRef>
              <c:f>'Anglo American'!$B$82:$B$89</c:f>
              <c:strCache>
                <c:ptCount val="7"/>
                <c:pt idx="0">
                  <c:v>2010</c:v>
                </c:pt>
                <c:pt idx="1">
                  <c:v>2012</c:v>
                </c:pt>
                <c:pt idx="2">
                  <c:v>2013</c:v>
                </c:pt>
                <c:pt idx="3">
                  <c:v>2014</c:v>
                </c:pt>
                <c:pt idx="4">
                  <c:v>2015</c:v>
                </c:pt>
                <c:pt idx="5">
                  <c:v>2016</c:v>
                </c:pt>
                <c:pt idx="6">
                  <c:v>2017</c:v>
                </c:pt>
              </c:strCache>
            </c:strRef>
          </c:cat>
          <c:val>
            <c:numRef>
              <c:f>'Anglo American'!$G$82:$G$89</c:f>
              <c:numCache>
                <c:formatCode>_-* #,##0\ _€_-;\-* #,##0\ _€_-;_-* "-"??\ _€_-;_-@_-</c:formatCode>
                <c:ptCount val="7"/>
                <c:pt idx="0">
                  <c:v>133.15</c:v>
                </c:pt>
                <c:pt idx="1">
                  <c:v>262.87</c:v>
                </c:pt>
                <c:pt idx="2">
                  <c:v>251.49</c:v>
                </c:pt>
                <c:pt idx="3">
                  <c:v>140.19</c:v>
                </c:pt>
                <c:pt idx="6">
                  <c:v>104.34</c:v>
                </c:pt>
              </c:numCache>
            </c:numRef>
          </c:val>
          <c:extLst>
            <c:ext xmlns:c16="http://schemas.microsoft.com/office/drawing/2014/chart" uri="{C3380CC4-5D6E-409C-BE32-E72D297353CC}">
              <c16:uniqueId val="{0000000E-9C3C-4B48-817F-C48CF0DC70A6}"/>
            </c:ext>
          </c:extLst>
        </c:ser>
        <c:ser>
          <c:idx val="5"/>
          <c:order val="5"/>
          <c:tx>
            <c:strRef>
              <c:f>'Anglo American'!$H$80:$H$81</c:f>
              <c:strCache>
                <c:ptCount val="1"/>
                <c:pt idx="0">
                  <c:v>Credit Suisse</c:v>
                </c:pt>
              </c:strCache>
            </c:strRef>
          </c:tx>
          <c:spPr>
            <a:solidFill>
              <a:schemeClr val="accent1">
                <a:tint val="50000"/>
              </a:schemeClr>
            </a:solidFill>
            <a:ln w="25400">
              <a:noFill/>
            </a:ln>
            <a:effectLst/>
          </c:spPr>
          <c:cat>
            <c:strRef>
              <c:f>'Anglo American'!$B$82:$B$89</c:f>
              <c:strCache>
                <c:ptCount val="7"/>
                <c:pt idx="0">
                  <c:v>2010</c:v>
                </c:pt>
                <c:pt idx="1">
                  <c:v>2012</c:v>
                </c:pt>
                <c:pt idx="2">
                  <c:v>2013</c:v>
                </c:pt>
                <c:pt idx="3">
                  <c:v>2014</c:v>
                </c:pt>
                <c:pt idx="4">
                  <c:v>2015</c:v>
                </c:pt>
                <c:pt idx="5">
                  <c:v>2016</c:v>
                </c:pt>
                <c:pt idx="6">
                  <c:v>2017</c:v>
                </c:pt>
              </c:strCache>
            </c:strRef>
          </c:cat>
          <c:val>
            <c:numRef>
              <c:f>'Anglo American'!$H$82:$H$89</c:f>
              <c:numCache>
                <c:formatCode>_-* #,##0\ _€_-;\-* #,##0\ _€_-;_-* "-"??\ _€_-;_-@_-</c:formatCode>
                <c:ptCount val="7"/>
                <c:pt idx="0">
                  <c:v>133.15</c:v>
                </c:pt>
                <c:pt idx="2">
                  <c:v>136.59</c:v>
                </c:pt>
                <c:pt idx="3">
                  <c:v>244.16</c:v>
                </c:pt>
                <c:pt idx="6">
                  <c:v>104.34</c:v>
                </c:pt>
              </c:numCache>
            </c:numRef>
          </c:val>
          <c:extLst>
            <c:ext xmlns:c16="http://schemas.microsoft.com/office/drawing/2014/chart" uri="{C3380CC4-5D6E-409C-BE32-E72D297353CC}">
              <c16:uniqueId val="{0000000F-9C3C-4B48-817F-C48CF0DC70A6}"/>
            </c:ext>
          </c:extLst>
        </c:ser>
        <c:dLbls>
          <c:showLegendKey val="0"/>
          <c:showVal val="0"/>
          <c:showCatName val="0"/>
          <c:showSerName val="0"/>
          <c:showPercent val="0"/>
          <c:showBubbleSize val="0"/>
        </c:dLbls>
        <c:axId val="216244127"/>
        <c:axId val="216249951"/>
      </c:areaChart>
      <c:catAx>
        <c:axId val="216244127"/>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de-DE"/>
          </a:p>
        </c:txPr>
        <c:crossAx val="216249951"/>
        <c:crosses val="autoZero"/>
        <c:auto val="1"/>
        <c:lblAlgn val="ctr"/>
        <c:lblOffset val="100"/>
        <c:noMultiLvlLbl val="0"/>
      </c:catAx>
      <c:valAx>
        <c:axId val="216249951"/>
        <c:scaling>
          <c:orientation val="minMax"/>
        </c:scaling>
        <c:delete val="0"/>
        <c:axPos val="l"/>
        <c:majorGridlines>
          <c:spPr>
            <a:ln w="9525" cap="flat" cmpd="sng" algn="ctr">
              <a:solidFill>
                <a:schemeClr val="dk1">
                  <a:lumMod val="15000"/>
                  <a:lumOff val="85000"/>
                </a:schemeClr>
              </a:solidFill>
              <a:round/>
            </a:ln>
            <a:effectLst/>
          </c:spPr>
        </c:majorGridlines>
        <c:numFmt formatCode="_-* #,##0\ _€_-;\-* #,##0\ _€_-;_-* &quot;-&quot;??\ _€_-;_-@_-"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e-DE"/>
          </a:p>
        </c:txPr>
        <c:crossAx val="216244127"/>
        <c:crosses val="autoZero"/>
        <c:crossBetween val="midCat"/>
      </c:valAx>
      <c:spPr>
        <a:pattFill prst="ltDnDiag">
          <a:fgClr>
            <a:schemeClr val="dk1">
              <a:lumMod val="15000"/>
              <a:lumOff val="85000"/>
            </a:schemeClr>
          </a:fgClr>
          <a:bgClr>
            <a:schemeClr val="lt1"/>
          </a:bgClr>
        </a:pattFill>
        <a:ln>
          <a:noFill/>
        </a:ln>
        <a:effectLst/>
      </c:spPr>
    </c:plotArea>
    <c:legend>
      <c:legendPos val="r"/>
      <c:layout>
        <c:manualLayout>
          <c:xMode val="edge"/>
          <c:yMode val="edge"/>
          <c:x val="0.83921608365961853"/>
          <c:y val="0.14843767419106491"/>
          <c:w val="0.12343301232182664"/>
          <c:h val="0.76725516195752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e-DE"/>
        </a:p>
      </c:txPr>
    </c:legend>
    <c:plotVisOnly val="1"/>
    <c:dispBlanksAs val="zero"/>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pivotSource>
    <c:name>[Dirty_Profits_6_Data_ONLINE.xlsx]Anglo American!PivotTable2</c:name>
    <c:fmtId val="5"/>
  </c:pivotSource>
  <c:chart>
    <c:title>
      <c:tx>
        <c:rich>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r>
              <a:rPr lang="en-US" sz="1200" b="1" i="0" u="none" strike="noStrike" kern="1200" cap="all" spc="150" baseline="0">
                <a:solidFill>
                  <a:sysClr val="windowText" lastClr="000000">
                    <a:lumMod val="50000"/>
                    <a:lumOff val="50000"/>
                  </a:sysClr>
                </a:solidFill>
                <a:latin typeface="+mn-lt"/>
                <a:ea typeface="+mn-ea"/>
                <a:cs typeface="+mn-cs"/>
              </a:rPr>
              <a:t>FRESH CAPITAL PROVIDED BY</a:t>
            </a:r>
          </a:p>
          <a:p>
            <a:pPr algn="ctr" rtl="0">
              <a:defRPr sz="1200" b="1" cap="all" spc="150">
                <a:solidFill>
                  <a:sysClr val="windowText" lastClr="000000">
                    <a:lumMod val="50000"/>
                    <a:lumOff val="50000"/>
                  </a:sysClr>
                </a:solidFill>
              </a:defRPr>
            </a:pPr>
            <a:r>
              <a:rPr lang="en-US" sz="1200" b="1" i="0" u="none" strike="noStrike" kern="1200" cap="all" spc="150" baseline="0">
                <a:solidFill>
                  <a:sysClr val="windowText" lastClr="000000">
                    <a:lumMod val="50000"/>
                    <a:lumOff val="50000"/>
                  </a:sysClr>
                </a:solidFill>
                <a:latin typeface="+mn-lt"/>
                <a:ea typeface="+mn-ea"/>
                <a:cs typeface="+mn-cs"/>
              </a:rPr>
              <a:t>FI COUNTRY</a:t>
            </a:r>
          </a:p>
        </c:rich>
      </c:tx>
      <c:layout/>
      <c:overlay val="0"/>
      <c:spPr>
        <a:noFill/>
        <a:ln>
          <a:noFill/>
        </a:ln>
        <a:effectLst/>
      </c:spPr>
      <c:txPr>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endParaRPr lang="de-DE"/>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marker>
          <c:symbol val="none"/>
        </c:marker>
      </c:pivotFmt>
      <c:pivotFmt>
        <c:idx val="2"/>
        <c:spPr>
          <a:solidFill>
            <a:schemeClr val="accent1"/>
          </a:solidFill>
          <a:ln w="19050">
            <a:solidFill>
              <a:schemeClr val="lt1"/>
            </a:solidFill>
          </a:ln>
          <a:effectLst/>
        </c:spPr>
        <c:marker>
          <c:symbol val="none"/>
        </c:marker>
      </c:pivotFmt>
      <c:pivotFmt>
        <c:idx val="3"/>
        <c:spPr>
          <a:solidFill>
            <a:schemeClr val="accent1"/>
          </a:solidFill>
          <a:ln w="19050">
            <a:solidFill>
              <a:schemeClr val="lt1"/>
            </a:solidFill>
          </a:ln>
          <a:effectLst/>
        </c:spPr>
        <c:marker>
          <c:symbol val="none"/>
        </c:marker>
      </c:pivotFmt>
      <c:pivotFmt>
        <c:idx val="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marker>
          <c:symbol val="none"/>
        </c:marker>
      </c:pivotFmt>
      <c:pivotFmt>
        <c:idx val="6"/>
        <c:spPr>
          <a:solidFill>
            <a:schemeClr val="accent1"/>
          </a:solidFill>
          <a:ln w="19050">
            <a:solidFill>
              <a:schemeClr val="lt1"/>
            </a:solidFill>
          </a:ln>
          <a:effectLst/>
        </c:spPr>
        <c:marker>
          <c:symbol val="none"/>
        </c:marker>
        <c:dLbl>
          <c:idx val="0"/>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ext>
          </c:extLst>
        </c:dLbl>
      </c:pivotFmt>
      <c:pivotFmt>
        <c:idx val="7"/>
        <c:spPr>
          <a:solidFill>
            <a:schemeClr val="accent1">
              <a:shade val="58000"/>
            </a:schemeClr>
          </a:solidFill>
          <a:ln w="19050">
            <a:solidFill>
              <a:schemeClr val="lt1"/>
            </a:solidFill>
          </a:ln>
          <a:effectLst/>
        </c:spPr>
      </c:pivotFmt>
      <c:pivotFmt>
        <c:idx val="8"/>
        <c:spPr>
          <a:solidFill>
            <a:schemeClr val="accent1">
              <a:shade val="86000"/>
            </a:schemeClr>
          </a:solidFill>
          <a:ln w="19050">
            <a:solidFill>
              <a:schemeClr val="lt1"/>
            </a:solidFill>
          </a:ln>
          <a:effectLst/>
        </c:spPr>
      </c:pivotFmt>
      <c:pivotFmt>
        <c:idx val="9"/>
        <c:spPr>
          <a:solidFill>
            <a:schemeClr val="accent1">
              <a:tint val="86000"/>
            </a:schemeClr>
          </a:solidFill>
          <a:ln w="19050">
            <a:solidFill>
              <a:schemeClr val="lt1"/>
            </a:solidFill>
          </a:ln>
          <a:effectLst/>
        </c:spPr>
      </c:pivotFmt>
      <c:pivotFmt>
        <c:idx val="10"/>
        <c:spPr>
          <a:solidFill>
            <a:schemeClr val="accent1">
              <a:tint val="58000"/>
            </a:schemeClr>
          </a:solidFill>
          <a:ln w="19050">
            <a:solidFill>
              <a:schemeClr val="lt1"/>
            </a:solidFill>
          </a:ln>
          <a:effectLst/>
        </c:spPr>
      </c:pivotFmt>
      <c:pivotFmt>
        <c:idx val="11"/>
        <c:spPr>
          <a:solidFill>
            <a:schemeClr val="accent1"/>
          </a:solidFill>
          <a:ln w="19050">
            <a:solidFill>
              <a:schemeClr val="lt1"/>
            </a:solidFill>
          </a:ln>
          <a:effectLst/>
        </c:spPr>
      </c:pivotFmt>
    </c:pivotFmts>
    <c:plotArea>
      <c:layout/>
      <c:pieChart>
        <c:varyColors val="1"/>
        <c:ser>
          <c:idx val="0"/>
          <c:order val="0"/>
          <c:tx>
            <c:strRef>
              <c:f>'Anglo American'!$C$95</c:f>
              <c:strCache>
                <c:ptCount val="1"/>
                <c:pt idx="0">
                  <c:v>Ergebnis</c:v>
                </c:pt>
              </c:strCache>
            </c:strRef>
          </c:tx>
          <c:dPt>
            <c:idx val="0"/>
            <c:bubble3D val="0"/>
            <c:spPr>
              <a:solidFill>
                <a:schemeClr val="accent1">
                  <a:shade val="58000"/>
                </a:schemeClr>
              </a:solidFill>
              <a:ln w="19050">
                <a:solidFill>
                  <a:schemeClr val="lt1"/>
                </a:solidFill>
              </a:ln>
              <a:effectLst/>
            </c:spPr>
            <c:extLst>
              <c:ext xmlns:c16="http://schemas.microsoft.com/office/drawing/2014/chart" uri="{C3380CC4-5D6E-409C-BE32-E72D297353CC}">
                <c16:uniqueId val="{00000001-9FF9-4E54-A06E-15103A0D9C88}"/>
              </c:ext>
            </c:extLst>
          </c:dPt>
          <c:dPt>
            <c:idx val="1"/>
            <c:bubble3D val="0"/>
            <c:spPr>
              <a:solidFill>
                <a:schemeClr val="accent1">
                  <a:tint val="86000"/>
                </a:schemeClr>
              </a:solidFill>
              <a:ln w="19050">
                <a:solidFill>
                  <a:schemeClr val="lt1"/>
                </a:solidFill>
              </a:ln>
              <a:effectLst/>
            </c:spPr>
            <c:extLst>
              <c:ext xmlns:c16="http://schemas.microsoft.com/office/drawing/2014/chart" uri="{C3380CC4-5D6E-409C-BE32-E72D297353CC}">
                <c16:uniqueId val="{00000003-9FF9-4E54-A06E-15103A0D9C88}"/>
              </c:ext>
            </c:extLst>
          </c:dPt>
          <c:dPt>
            <c:idx val="2"/>
            <c:bubble3D val="0"/>
            <c:spPr>
              <a:solidFill>
                <a:schemeClr val="accent1">
                  <a:tint val="58000"/>
                </a:schemeClr>
              </a:solidFill>
              <a:ln w="19050">
                <a:solidFill>
                  <a:schemeClr val="lt1"/>
                </a:solidFill>
              </a:ln>
              <a:effectLst/>
            </c:spPr>
            <c:extLst>
              <c:ext xmlns:c16="http://schemas.microsoft.com/office/drawing/2014/chart" uri="{C3380CC4-5D6E-409C-BE32-E72D297353CC}">
                <c16:uniqueId val="{00000005-9FF9-4E54-A06E-15103A0D9C88}"/>
              </c:ext>
            </c:extLst>
          </c:dPt>
          <c:dPt>
            <c:idx val="3"/>
            <c:bubble3D val="0"/>
            <c:spPr>
              <a:solidFill>
                <a:schemeClr val="accent1">
                  <a:tint val="30000"/>
                </a:schemeClr>
              </a:solidFill>
              <a:ln w="19050">
                <a:solidFill>
                  <a:schemeClr val="lt1"/>
                </a:solidFill>
              </a:ln>
              <a:effectLst/>
            </c:spPr>
            <c:extLst>
              <c:ext xmlns:c16="http://schemas.microsoft.com/office/drawing/2014/chart" uri="{C3380CC4-5D6E-409C-BE32-E72D297353CC}">
                <c16:uniqueId val="{00000007-9FF9-4E54-A06E-15103A0D9C88}"/>
              </c:ext>
            </c:extLst>
          </c:dPt>
          <c:dPt>
            <c:idx val="4"/>
            <c:bubble3D val="0"/>
            <c:spPr>
              <a:solidFill>
                <a:schemeClr val="accent1">
                  <a:tint val="95000"/>
                </a:schemeClr>
              </a:solidFill>
              <a:ln w="19050">
                <a:solidFill>
                  <a:schemeClr val="lt1"/>
                </a:solidFill>
              </a:ln>
              <a:effectLst/>
            </c:spPr>
            <c:extLst>
              <c:ext xmlns:c16="http://schemas.microsoft.com/office/drawing/2014/chart" uri="{C3380CC4-5D6E-409C-BE32-E72D297353CC}">
                <c16:uniqueId val="{00000009-BB37-41F5-8788-12D690D9EF42}"/>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'Anglo American'!$B$96:$B$99</c:f>
              <c:strCache>
                <c:ptCount val="3"/>
                <c:pt idx="0">
                  <c:v>France</c:v>
                </c:pt>
                <c:pt idx="1">
                  <c:v>Switzerland</c:v>
                </c:pt>
                <c:pt idx="2">
                  <c:v>UK</c:v>
                </c:pt>
              </c:strCache>
            </c:strRef>
          </c:cat>
          <c:val>
            <c:numRef>
              <c:f>'Anglo American'!$C$96:$C$99</c:f>
              <c:numCache>
                <c:formatCode>_-* #,##0\ _€_-;\-* #,##0\ _€_-;_-* "-"??\ _€_-;_-@_-</c:formatCode>
                <c:ptCount val="3"/>
                <c:pt idx="0">
                  <c:v>2966.95</c:v>
                </c:pt>
                <c:pt idx="1">
                  <c:v>1510.2800000000004</c:v>
                </c:pt>
                <c:pt idx="2">
                  <c:v>2721.12</c:v>
                </c:pt>
              </c:numCache>
            </c:numRef>
          </c:val>
          <c:extLst>
            <c:ext xmlns:c16="http://schemas.microsoft.com/office/drawing/2014/chart" uri="{C3380CC4-5D6E-409C-BE32-E72D297353CC}">
              <c16:uniqueId val="{00000000-DDFF-436D-9610-0CE184F0352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pivotSource>
    <c:name>[Dirty_Profits_6_Data_ONLINE.xlsx]Anglo American!PivotTable3</c:name>
    <c:fmtId val="6"/>
  </c:pivotSource>
  <c:chart>
    <c:title>
      <c:tx>
        <c:rich>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r>
              <a:rPr lang="en-US" sz="1200" b="1" i="0" u="none" strike="noStrike" kern="1200" cap="all" spc="150" baseline="0">
                <a:solidFill>
                  <a:sysClr val="windowText" lastClr="000000">
                    <a:lumMod val="50000"/>
                    <a:lumOff val="50000"/>
                  </a:sysClr>
                </a:solidFill>
                <a:latin typeface="+mn-lt"/>
                <a:ea typeface="+mn-ea"/>
                <a:cs typeface="+mn-cs"/>
              </a:rPr>
              <a:t>FRESH CAPITAL PROVIDED BY BANK</a:t>
            </a:r>
          </a:p>
        </c:rich>
      </c:tx>
      <c:layout>
        <c:manualLayout>
          <c:xMode val="edge"/>
          <c:yMode val="edge"/>
          <c:x val="0.21409711286089239"/>
          <c:y val="2.7777777777777776E-2"/>
        </c:manualLayout>
      </c:layout>
      <c:overlay val="0"/>
      <c:spPr>
        <a:noFill/>
        <a:ln>
          <a:noFill/>
        </a:ln>
        <a:effectLst/>
      </c:spPr>
      <c:txPr>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endParaRPr lang="de-DE"/>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marker>
          <c:symbol val="none"/>
        </c:marker>
        <c:dLbl>
          <c:idx val="0"/>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ext>
          </c:extLst>
        </c:dLbl>
      </c:pivotFmt>
      <c:pivotFmt>
        <c:idx val="2"/>
        <c:spPr>
          <a:solidFill>
            <a:schemeClr val="accent1">
              <a:shade val="45000"/>
            </a:schemeClr>
          </a:solidFill>
          <a:ln w="19050">
            <a:solidFill>
              <a:schemeClr val="lt1"/>
            </a:solidFill>
          </a:ln>
          <a:effectLst/>
        </c:spPr>
      </c:pivotFmt>
      <c:pivotFmt>
        <c:idx val="3"/>
        <c:spPr>
          <a:solidFill>
            <a:schemeClr val="accent1">
              <a:shade val="61000"/>
            </a:schemeClr>
          </a:solidFill>
          <a:ln w="19050">
            <a:solidFill>
              <a:schemeClr val="lt1"/>
            </a:solidFill>
          </a:ln>
          <a:effectLst/>
        </c:spPr>
      </c:pivotFmt>
      <c:pivotFmt>
        <c:idx val="4"/>
        <c:spPr>
          <a:solidFill>
            <a:schemeClr val="accent1">
              <a:shade val="76000"/>
            </a:schemeClr>
          </a:solidFill>
          <a:ln w="19050">
            <a:solidFill>
              <a:schemeClr val="lt1"/>
            </a:solidFill>
          </a:ln>
          <a:effectLst/>
        </c:spPr>
      </c:pivotFmt>
      <c:pivotFmt>
        <c:idx val="5"/>
        <c:spPr>
          <a:solidFill>
            <a:schemeClr val="accent1">
              <a:shade val="92000"/>
            </a:schemeClr>
          </a:solidFill>
          <a:ln w="19050">
            <a:solidFill>
              <a:schemeClr val="lt1"/>
            </a:solidFill>
          </a:ln>
          <a:effectLst/>
        </c:spPr>
      </c:pivotFmt>
      <c:pivotFmt>
        <c:idx val="6"/>
        <c:spPr>
          <a:solidFill>
            <a:schemeClr val="accent1">
              <a:tint val="93000"/>
            </a:schemeClr>
          </a:solidFill>
          <a:ln w="19050">
            <a:solidFill>
              <a:schemeClr val="lt1"/>
            </a:solidFill>
          </a:ln>
          <a:effectLst/>
        </c:spPr>
      </c:pivotFmt>
      <c:pivotFmt>
        <c:idx val="7"/>
        <c:spPr>
          <a:solidFill>
            <a:schemeClr val="accent1">
              <a:tint val="77000"/>
            </a:schemeClr>
          </a:solidFill>
          <a:ln w="19050">
            <a:solidFill>
              <a:schemeClr val="lt1"/>
            </a:solidFill>
          </a:ln>
          <a:effectLst/>
        </c:spPr>
      </c:pivotFmt>
      <c:pivotFmt>
        <c:idx val="8"/>
        <c:spPr>
          <a:solidFill>
            <a:schemeClr val="accent1">
              <a:tint val="62000"/>
            </a:schemeClr>
          </a:solidFill>
          <a:ln w="19050">
            <a:solidFill>
              <a:schemeClr val="lt1"/>
            </a:solidFill>
          </a:ln>
          <a:effectLst/>
        </c:spPr>
      </c:pivotFmt>
      <c:pivotFmt>
        <c:idx val="9"/>
        <c:spPr>
          <a:solidFill>
            <a:schemeClr val="accent1">
              <a:tint val="46000"/>
            </a:schemeClr>
          </a:solidFill>
          <a:ln w="19050">
            <a:solidFill>
              <a:schemeClr val="lt1"/>
            </a:solidFill>
          </a:ln>
          <a:effectLst/>
        </c:spPr>
      </c:pivotFmt>
      <c:pivotFmt>
        <c:idx val="10"/>
        <c:spPr>
          <a:solidFill>
            <a:schemeClr val="accent1">
              <a:shade val="58000"/>
            </a:schemeClr>
          </a:solidFill>
          <a:ln w="19050">
            <a:solidFill>
              <a:schemeClr val="lt1"/>
            </a:solidFill>
          </a:ln>
          <a:effectLst/>
        </c:spPr>
      </c:pivotFmt>
      <c:pivotFmt>
        <c:idx val="11"/>
        <c:spPr>
          <a:solidFill>
            <a:schemeClr val="accent1">
              <a:shade val="76000"/>
            </a:schemeClr>
          </a:solidFill>
          <a:ln w="19050">
            <a:solidFill>
              <a:schemeClr val="lt1"/>
            </a:solidFill>
          </a:ln>
          <a:effectLst/>
        </c:spPr>
      </c:pivotFmt>
      <c:pivotFmt>
        <c:idx val="12"/>
        <c:spPr>
          <a:solidFill>
            <a:schemeClr val="accent1">
              <a:shade val="95000"/>
            </a:schemeClr>
          </a:solidFill>
          <a:ln w="19050">
            <a:solidFill>
              <a:schemeClr val="lt1"/>
            </a:solidFill>
          </a:ln>
          <a:effectLst/>
        </c:spPr>
      </c:pivotFmt>
      <c:pivotFmt>
        <c:idx val="13"/>
        <c:spPr>
          <a:solidFill>
            <a:schemeClr val="accent1">
              <a:tint val="77000"/>
            </a:schemeClr>
          </a:solidFill>
          <a:ln w="19050">
            <a:solidFill>
              <a:schemeClr val="lt1"/>
            </a:solidFill>
          </a:ln>
          <a:effectLst/>
        </c:spPr>
      </c:pivotFmt>
      <c:pivotFmt>
        <c:idx val="14"/>
        <c:spPr>
          <a:solidFill>
            <a:schemeClr val="accent1">
              <a:tint val="58000"/>
            </a:schemeClr>
          </a:solidFill>
          <a:ln w="19050">
            <a:solidFill>
              <a:schemeClr val="lt1"/>
            </a:solidFill>
          </a:ln>
          <a:effectLst/>
        </c:spPr>
      </c:pivotFmt>
      <c:pivotFmt>
        <c:idx val="15"/>
        <c:spPr>
          <a:solidFill>
            <a:schemeClr val="accent1">
              <a:tint val="49000"/>
            </a:schemeClr>
          </a:solidFill>
          <a:ln w="19050">
            <a:solidFill>
              <a:schemeClr val="lt1"/>
            </a:solidFill>
          </a:ln>
          <a:effectLst/>
        </c:spPr>
      </c:pivotFmt>
    </c:pivotFmts>
    <c:plotArea>
      <c:layout>
        <c:manualLayout>
          <c:layoutTarget val="inner"/>
          <c:xMode val="edge"/>
          <c:yMode val="edge"/>
          <c:x val="0.25456012442889081"/>
          <c:y val="0.25152830081022476"/>
          <c:w val="0.44396636531544659"/>
          <c:h val="0.65147238388679662"/>
        </c:manualLayout>
      </c:layout>
      <c:pieChart>
        <c:varyColors val="1"/>
        <c:ser>
          <c:idx val="0"/>
          <c:order val="0"/>
          <c:tx>
            <c:strRef>
              <c:f>'Anglo American'!$F$95</c:f>
              <c:strCache>
                <c:ptCount val="1"/>
                <c:pt idx="0">
                  <c:v>Ergebnis</c:v>
                </c:pt>
              </c:strCache>
            </c:strRef>
          </c:tx>
          <c:dPt>
            <c:idx val="0"/>
            <c:bubble3D val="0"/>
            <c:spPr>
              <a:solidFill>
                <a:schemeClr val="accent1">
                  <a:shade val="45000"/>
                </a:schemeClr>
              </a:solidFill>
              <a:ln w="19050">
                <a:solidFill>
                  <a:schemeClr val="lt1"/>
                </a:solidFill>
              </a:ln>
              <a:effectLst/>
            </c:spPr>
            <c:extLst>
              <c:ext xmlns:c16="http://schemas.microsoft.com/office/drawing/2014/chart" uri="{C3380CC4-5D6E-409C-BE32-E72D297353CC}">
                <c16:uniqueId val="{00000001-9900-4BA1-A58E-539E2C3AE0E0}"/>
              </c:ext>
            </c:extLst>
          </c:dPt>
          <c:dPt>
            <c:idx val="1"/>
            <c:bubble3D val="0"/>
            <c:spPr>
              <a:solidFill>
                <a:schemeClr val="accent1">
                  <a:shade val="61000"/>
                </a:schemeClr>
              </a:solidFill>
              <a:ln w="19050">
                <a:solidFill>
                  <a:schemeClr val="lt1"/>
                </a:solidFill>
              </a:ln>
              <a:effectLst/>
            </c:spPr>
            <c:extLst>
              <c:ext xmlns:c16="http://schemas.microsoft.com/office/drawing/2014/chart" uri="{C3380CC4-5D6E-409C-BE32-E72D297353CC}">
                <c16:uniqueId val="{00000003-9900-4BA1-A58E-539E2C3AE0E0}"/>
              </c:ext>
            </c:extLst>
          </c:dPt>
          <c:dPt>
            <c:idx val="2"/>
            <c:bubble3D val="0"/>
            <c:spPr>
              <a:solidFill>
                <a:schemeClr val="accent1">
                  <a:shade val="76000"/>
                </a:schemeClr>
              </a:solidFill>
              <a:ln w="19050">
                <a:solidFill>
                  <a:schemeClr val="lt1"/>
                </a:solidFill>
              </a:ln>
              <a:effectLst/>
            </c:spPr>
            <c:extLst>
              <c:ext xmlns:c16="http://schemas.microsoft.com/office/drawing/2014/chart" uri="{C3380CC4-5D6E-409C-BE32-E72D297353CC}">
                <c16:uniqueId val="{00000005-9900-4BA1-A58E-539E2C3AE0E0}"/>
              </c:ext>
            </c:extLst>
          </c:dPt>
          <c:dPt>
            <c:idx val="3"/>
            <c:bubble3D val="0"/>
            <c:spPr>
              <a:solidFill>
                <a:schemeClr val="accent1">
                  <a:tint val="93000"/>
                </a:schemeClr>
              </a:solidFill>
              <a:ln w="19050">
                <a:solidFill>
                  <a:schemeClr val="lt1"/>
                </a:solidFill>
              </a:ln>
              <a:effectLst/>
            </c:spPr>
            <c:extLst>
              <c:ext xmlns:c16="http://schemas.microsoft.com/office/drawing/2014/chart" uri="{C3380CC4-5D6E-409C-BE32-E72D297353CC}">
                <c16:uniqueId val="{00000007-9900-4BA1-A58E-539E2C3AE0E0}"/>
              </c:ext>
            </c:extLst>
          </c:dPt>
          <c:dPt>
            <c:idx val="4"/>
            <c:bubble3D val="0"/>
            <c:spPr>
              <a:solidFill>
                <a:schemeClr val="accent1">
                  <a:tint val="77000"/>
                </a:schemeClr>
              </a:solidFill>
              <a:ln w="19050">
                <a:solidFill>
                  <a:schemeClr val="lt1"/>
                </a:solidFill>
              </a:ln>
              <a:effectLst/>
            </c:spPr>
            <c:extLst>
              <c:ext xmlns:c16="http://schemas.microsoft.com/office/drawing/2014/chart" uri="{C3380CC4-5D6E-409C-BE32-E72D297353CC}">
                <c16:uniqueId val="{00000009-9900-4BA1-A58E-539E2C3AE0E0}"/>
              </c:ext>
            </c:extLst>
          </c:dPt>
          <c:dPt>
            <c:idx val="5"/>
            <c:bubble3D val="0"/>
            <c:spPr>
              <a:solidFill>
                <a:schemeClr val="accent1">
                  <a:tint val="62000"/>
                </a:schemeClr>
              </a:solidFill>
              <a:ln w="19050">
                <a:solidFill>
                  <a:schemeClr val="lt1"/>
                </a:solidFill>
              </a:ln>
              <a:effectLst/>
            </c:spPr>
            <c:extLst>
              <c:ext xmlns:c16="http://schemas.microsoft.com/office/drawing/2014/chart" uri="{C3380CC4-5D6E-409C-BE32-E72D297353CC}">
                <c16:uniqueId val="{0000000B-9900-4BA1-A58E-539E2C3AE0E0}"/>
              </c:ext>
            </c:extLst>
          </c:dPt>
          <c:dPt>
            <c:idx val="6"/>
            <c:bubble3D val="0"/>
            <c:spPr>
              <a:solidFill>
                <a:schemeClr val="accent1">
                  <a:tint val="30000"/>
                </a:schemeClr>
              </a:solidFill>
              <a:ln w="19050">
                <a:solidFill>
                  <a:schemeClr val="lt1"/>
                </a:solidFill>
              </a:ln>
              <a:effectLst/>
            </c:spPr>
            <c:extLst>
              <c:ext xmlns:c16="http://schemas.microsoft.com/office/drawing/2014/chart" uri="{C3380CC4-5D6E-409C-BE32-E72D297353CC}">
                <c16:uniqueId val="{0000000D-9900-4BA1-A58E-539E2C3AE0E0}"/>
              </c:ext>
            </c:extLst>
          </c:dPt>
          <c:dPt>
            <c:idx val="7"/>
            <c:bubble3D val="0"/>
            <c:spPr>
              <a:solidFill>
                <a:schemeClr val="accent1">
                  <a:tint val="10000"/>
                </a:schemeClr>
              </a:solidFill>
              <a:ln w="19050">
                <a:solidFill>
                  <a:schemeClr val="lt1"/>
                </a:solidFill>
              </a:ln>
              <a:effectLst/>
            </c:spPr>
            <c:extLst>
              <c:ext xmlns:c16="http://schemas.microsoft.com/office/drawing/2014/chart" uri="{C3380CC4-5D6E-409C-BE32-E72D297353CC}">
                <c16:uniqueId val="{0000000F-9900-4BA1-A58E-539E2C3AE0E0}"/>
              </c:ext>
            </c:extLst>
          </c:dPt>
          <c:dPt>
            <c:idx val="8"/>
            <c:bubble3D val="0"/>
            <c:spPr>
              <a:solidFill>
                <a:schemeClr val="accent1">
                  <a:tint val="90000"/>
                </a:schemeClr>
              </a:solidFill>
              <a:ln w="19050">
                <a:solidFill>
                  <a:schemeClr val="lt1"/>
                </a:solidFill>
              </a:ln>
              <a:effectLst/>
            </c:spPr>
            <c:extLst>
              <c:ext xmlns:c16="http://schemas.microsoft.com/office/drawing/2014/chart" uri="{C3380CC4-5D6E-409C-BE32-E72D297353CC}">
                <c16:uniqueId val="{00000011-1003-4B1F-8784-B6642CD4BB73}"/>
              </c:ext>
            </c:extLst>
          </c:dPt>
          <c:dPt>
            <c:idx val="9"/>
            <c:bubble3D val="0"/>
            <c:spPr>
              <a:solidFill>
                <a:schemeClr val="accent1">
                  <a:tint val="70000"/>
                </a:schemeClr>
              </a:solidFill>
              <a:ln w="19050">
                <a:solidFill>
                  <a:schemeClr val="lt1"/>
                </a:solidFill>
              </a:ln>
              <a:effectLst/>
            </c:spPr>
            <c:extLst>
              <c:ext xmlns:c16="http://schemas.microsoft.com/office/drawing/2014/chart" uri="{C3380CC4-5D6E-409C-BE32-E72D297353CC}">
                <c16:uniqueId val="{00000013-1003-4B1F-8784-B6642CD4BB73}"/>
              </c:ext>
            </c:extLst>
          </c:dPt>
          <c:dPt>
            <c:idx val="10"/>
            <c:bubble3D val="0"/>
            <c:spPr>
              <a:solidFill>
                <a:schemeClr val="accent1">
                  <a:tint val="50000"/>
                </a:schemeClr>
              </a:solidFill>
              <a:ln w="19050">
                <a:solidFill>
                  <a:schemeClr val="lt1"/>
                </a:solidFill>
              </a:ln>
              <a:effectLst/>
            </c:spPr>
            <c:extLst>
              <c:ext xmlns:c16="http://schemas.microsoft.com/office/drawing/2014/chart" uri="{C3380CC4-5D6E-409C-BE32-E72D297353CC}">
                <c16:uniqueId val="{00000015-1003-4B1F-8784-B6642CD4BB73}"/>
              </c:ext>
            </c:extLst>
          </c:dPt>
          <c:dPt>
            <c:idx val="11"/>
            <c:bubble3D val="0"/>
            <c:spPr>
              <a:solidFill>
                <a:schemeClr val="accent1">
                  <a:tint val="30000"/>
                </a:schemeClr>
              </a:solidFill>
              <a:ln w="19050">
                <a:solidFill>
                  <a:schemeClr val="lt1"/>
                </a:solidFill>
              </a:ln>
              <a:effectLst/>
            </c:spPr>
            <c:extLst>
              <c:ext xmlns:c16="http://schemas.microsoft.com/office/drawing/2014/chart" uri="{C3380CC4-5D6E-409C-BE32-E72D297353CC}">
                <c16:uniqueId val="{00000017-1003-4B1F-8784-B6642CD4BB73}"/>
              </c:ext>
            </c:extLst>
          </c:dPt>
          <c:dPt>
            <c:idx val="12"/>
            <c:bubble3D val="0"/>
            <c:spPr>
              <a:solidFill>
                <a:schemeClr val="accent1">
                  <a:tint val="10000"/>
                </a:schemeClr>
              </a:solidFill>
              <a:ln w="19050">
                <a:solidFill>
                  <a:schemeClr val="lt1"/>
                </a:solidFill>
              </a:ln>
              <a:effectLst/>
            </c:spPr>
            <c:extLst>
              <c:ext xmlns:c16="http://schemas.microsoft.com/office/drawing/2014/chart" uri="{C3380CC4-5D6E-409C-BE32-E72D297353CC}">
                <c16:uniqueId val="{00000019-1003-4B1F-8784-B6642CD4BB73}"/>
              </c:ext>
            </c:extLst>
          </c:dPt>
          <c:dPt>
            <c:idx val="13"/>
            <c:bubble3D val="0"/>
            <c:spPr>
              <a:solidFill>
                <a:schemeClr val="accent1">
                  <a:tint val="90000"/>
                </a:schemeClr>
              </a:solidFill>
              <a:ln w="19050">
                <a:solidFill>
                  <a:schemeClr val="lt1"/>
                </a:solidFill>
              </a:ln>
              <a:effectLst/>
            </c:spPr>
            <c:extLst>
              <c:ext xmlns:c16="http://schemas.microsoft.com/office/drawing/2014/chart" uri="{C3380CC4-5D6E-409C-BE32-E72D297353CC}">
                <c16:uniqueId val="{0000001B-1003-4B1F-8784-B6642CD4BB73}"/>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'Anglo American'!$E$96:$E$102</c:f>
              <c:strCache>
                <c:ptCount val="6"/>
                <c:pt idx="0">
                  <c:v>Barclays</c:v>
                </c:pt>
                <c:pt idx="1">
                  <c:v>BNP Paribas</c:v>
                </c:pt>
                <c:pt idx="2">
                  <c:v>Crédit Agricole</c:v>
                </c:pt>
                <c:pt idx="3">
                  <c:v>HSBC</c:v>
                </c:pt>
                <c:pt idx="4">
                  <c:v>UBS</c:v>
                </c:pt>
                <c:pt idx="5">
                  <c:v>Credit Suisse</c:v>
                </c:pt>
              </c:strCache>
            </c:strRef>
          </c:cat>
          <c:val>
            <c:numRef>
              <c:f>'Anglo American'!$F$96:$F$102</c:f>
              <c:numCache>
                <c:formatCode>_-* #,##0\ _€_-;\-* #,##0\ _€_-;_-* "-"??\ _€_-;_-@_-</c:formatCode>
                <c:ptCount val="6"/>
                <c:pt idx="0">
                  <c:v>1635.3600000000001</c:v>
                </c:pt>
                <c:pt idx="1">
                  <c:v>1488.2800000000002</c:v>
                </c:pt>
                <c:pt idx="2">
                  <c:v>1478.6700000000003</c:v>
                </c:pt>
                <c:pt idx="3">
                  <c:v>1085.7600000000002</c:v>
                </c:pt>
                <c:pt idx="4">
                  <c:v>892.04</c:v>
                </c:pt>
                <c:pt idx="5">
                  <c:v>618.24</c:v>
                </c:pt>
              </c:numCache>
            </c:numRef>
          </c:val>
          <c:extLst>
            <c:ext xmlns:c16="http://schemas.microsoft.com/office/drawing/2014/chart" uri="{C3380CC4-5D6E-409C-BE32-E72D297353CC}">
              <c16:uniqueId val="{00000000-07E5-4A8F-B9E2-112CA731D8F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pivotSource>
    <c:name>[Dirty_Profits_6_Data_ONLINE.xlsx]Barrick Gold!PivotTable15</c:name>
    <c:fmtId val="20"/>
  </c:pivotSource>
  <c:chart>
    <c:title>
      <c:tx>
        <c:rich>
          <a:bodyPr rot="0" spcFirstLastPara="1" vertOverflow="ellipsis" vert="horz" wrap="square" anchor="ctr" anchorCtr="1"/>
          <a:lstStyle/>
          <a:p>
            <a:pPr>
              <a:defRPr sz="1200" b="1" i="0" u="none" strike="noStrike" kern="1200" cap="all" spc="150" baseline="0">
                <a:solidFill>
                  <a:schemeClr val="tx1">
                    <a:lumMod val="50000"/>
                    <a:lumOff val="50000"/>
                  </a:schemeClr>
                </a:solidFill>
                <a:latin typeface="+mn-lt"/>
                <a:ea typeface="+mn-ea"/>
                <a:cs typeface="+mn-cs"/>
              </a:defRPr>
            </a:pPr>
            <a:r>
              <a:rPr lang="de-DE" sz="1200"/>
              <a:t>Fresh capital</a:t>
            </a:r>
            <a:r>
              <a:rPr lang="de-DE" sz="1200" baseline="0"/>
              <a:t> for company over time</a:t>
            </a:r>
            <a:endParaRPr lang="de-DE" sz="1200"/>
          </a:p>
        </c:rich>
      </c:tx>
      <c:overlay val="0"/>
      <c:spPr>
        <a:noFill/>
        <a:ln>
          <a:noFill/>
        </a:ln>
        <a:effectLst/>
      </c:spPr>
      <c:txPr>
        <a:bodyPr rot="0" spcFirstLastPara="1" vertOverflow="ellipsis" vert="horz" wrap="square" anchor="ctr" anchorCtr="1"/>
        <a:lstStyle/>
        <a:p>
          <a:pPr>
            <a:defRPr sz="1200" b="1" i="0" u="none" strike="noStrike" kern="1200" cap="all" spc="150" baseline="0">
              <a:solidFill>
                <a:schemeClr val="tx1">
                  <a:lumMod val="50000"/>
                  <a:lumOff val="50000"/>
                </a:schemeClr>
              </a:solidFill>
              <a:latin typeface="+mn-lt"/>
              <a:ea typeface="+mn-ea"/>
              <a:cs typeface="+mn-cs"/>
            </a:defRPr>
          </a:pPr>
          <a:endParaRPr lang="de-DE"/>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10"/>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11"/>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12"/>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21"/>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22"/>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2.8260342283925207E-2"/>
          <c:y val="0.10885527676668399"/>
          <c:w val="0.876734681200246"/>
          <c:h val="0.7943463826334406"/>
        </c:manualLayout>
      </c:layout>
      <c:barChart>
        <c:barDir val="col"/>
        <c:grouping val="clustered"/>
        <c:varyColors val="0"/>
        <c:ser>
          <c:idx val="0"/>
          <c:order val="0"/>
          <c:tx>
            <c:strRef>
              <c:f>'Barrick Gold'!$I$96</c:f>
              <c:strCache>
                <c:ptCount val="1"/>
                <c:pt idx="0">
                  <c:v>Ergebnis</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'Barrick Gold'!$H$97:$H$105</c:f>
              <c:strCache>
                <c:ptCount val="8"/>
                <c:pt idx="0">
                  <c:v>2010</c:v>
                </c:pt>
                <c:pt idx="1">
                  <c:v>2011</c:v>
                </c:pt>
                <c:pt idx="2">
                  <c:v>2012</c:v>
                </c:pt>
                <c:pt idx="3">
                  <c:v>2013</c:v>
                </c:pt>
                <c:pt idx="4">
                  <c:v>2014</c:v>
                </c:pt>
                <c:pt idx="5">
                  <c:v>2015</c:v>
                </c:pt>
                <c:pt idx="6">
                  <c:v>2016</c:v>
                </c:pt>
                <c:pt idx="7">
                  <c:v>2017</c:v>
                </c:pt>
              </c:strCache>
            </c:strRef>
          </c:cat>
          <c:val>
            <c:numRef>
              <c:f>'Barrick Gold'!$I$97:$I$105</c:f>
              <c:numCache>
                <c:formatCode>_-* #,##0\ _€_-;\-* #,##0\ _€_-;_-* "-"??\ _€_-;_-@_-</c:formatCode>
                <c:ptCount val="8"/>
                <c:pt idx="0">
                  <c:v>49.519999999999996</c:v>
                </c:pt>
                <c:pt idx="1">
                  <c:v>844.83999999999992</c:v>
                </c:pt>
                <c:pt idx="2">
                  <c:v>1235.75</c:v>
                </c:pt>
                <c:pt idx="3">
                  <c:v>1810.8800000000006</c:v>
                </c:pt>
                <c:pt idx="4">
                  <c:v>538.15</c:v>
                </c:pt>
                <c:pt idx="5">
                  <c:v>990.15</c:v>
                </c:pt>
                <c:pt idx="6">
                  <c:v>856.35</c:v>
                </c:pt>
                <c:pt idx="7">
                  <c:v>0</c:v>
                </c:pt>
              </c:numCache>
            </c:numRef>
          </c:val>
          <c:extLst>
            <c:ext xmlns:c16="http://schemas.microsoft.com/office/drawing/2014/chart" uri="{C3380CC4-5D6E-409C-BE32-E72D297353CC}">
              <c16:uniqueId val="{00000001-5839-492A-95A7-5249FABDD1D8}"/>
            </c:ext>
          </c:extLst>
        </c:ser>
        <c:dLbls>
          <c:dLblPos val="outEnd"/>
          <c:showLegendKey val="0"/>
          <c:showVal val="1"/>
          <c:showCatName val="0"/>
          <c:showSerName val="0"/>
          <c:showPercent val="0"/>
          <c:showBubbleSize val="0"/>
        </c:dLbls>
        <c:gapWidth val="164"/>
        <c:overlap val="-22"/>
        <c:axId val="106340352"/>
        <c:axId val="106341888"/>
      </c:barChart>
      <c:catAx>
        <c:axId val="106340352"/>
        <c:scaling>
          <c:orientation val="minMax"/>
        </c:scaling>
        <c:delete val="0"/>
        <c:axPos val="b"/>
        <c:numFmt formatCode="General" sourceLinked="0"/>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6341888"/>
        <c:crosses val="autoZero"/>
        <c:auto val="1"/>
        <c:lblAlgn val="ctr"/>
        <c:lblOffset val="100"/>
        <c:noMultiLvlLbl val="0"/>
      </c:catAx>
      <c:valAx>
        <c:axId val="106341888"/>
        <c:scaling>
          <c:orientation val="minMax"/>
        </c:scaling>
        <c:delete val="0"/>
        <c:axPos val="l"/>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6340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0000000000000029" r="0.70000000000000029" t="0.78740157499999996" header="0.30000000000000016" footer="0.30000000000000016"/>
    <c:pageSetup/>
  </c:printSettings>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pivotSource>
    <c:name>[Dirty_Profits_6_Data_ONLINE.xlsx]Barrick Gold!PivotTable2</c:name>
    <c:fmtId val="6"/>
  </c:pivotSource>
  <c:chart>
    <c:title>
      <c:tx>
        <c:rich>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r>
              <a:rPr lang="en-US" sz="1200" b="1" i="0" u="none" strike="noStrike" kern="1200" cap="all" spc="150" baseline="0">
                <a:solidFill>
                  <a:sysClr val="windowText" lastClr="000000">
                    <a:lumMod val="50000"/>
                    <a:lumOff val="50000"/>
                  </a:sysClr>
                </a:solidFill>
                <a:latin typeface="+mn-lt"/>
                <a:ea typeface="+mn-ea"/>
                <a:cs typeface="+mn-cs"/>
              </a:rPr>
              <a:t>FRESH CAPITAL PROVIDED BY</a:t>
            </a:r>
          </a:p>
          <a:p>
            <a:pPr algn="ctr" rtl="0">
              <a:defRPr sz="1200" b="1" cap="all" spc="150">
                <a:solidFill>
                  <a:sysClr val="windowText" lastClr="000000">
                    <a:lumMod val="50000"/>
                    <a:lumOff val="50000"/>
                  </a:sysClr>
                </a:solidFill>
              </a:defRPr>
            </a:pPr>
            <a:r>
              <a:rPr lang="en-US" sz="1200" b="1" i="0" u="none" strike="noStrike" kern="1200" cap="all" spc="150" baseline="0">
                <a:solidFill>
                  <a:sysClr val="windowText" lastClr="000000">
                    <a:lumMod val="50000"/>
                    <a:lumOff val="50000"/>
                  </a:sysClr>
                </a:solidFill>
                <a:latin typeface="+mn-lt"/>
                <a:ea typeface="+mn-ea"/>
                <a:cs typeface="+mn-cs"/>
              </a:rPr>
              <a:t>FI COUNTRY</a:t>
            </a:r>
          </a:p>
        </c:rich>
      </c:tx>
      <c:overlay val="0"/>
      <c:spPr>
        <a:noFill/>
        <a:ln>
          <a:noFill/>
        </a:ln>
        <a:effectLst/>
      </c:spPr>
      <c:txPr>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endParaRPr lang="de-DE"/>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marker>
          <c:symbol val="none"/>
        </c:marker>
      </c:pivotFmt>
      <c:pivotFmt>
        <c:idx val="2"/>
        <c:spPr>
          <a:solidFill>
            <a:schemeClr val="accent1"/>
          </a:solidFill>
          <a:ln w="19050">
            <a:solidFill>
              <a:schemeClr val="lt1"/>
            </a:solidFill>
          </a:ln>
          <a:effectLst/>
        </c:spPr>
        <c:marker>
          <c:symbol val="none"/>
        </c:marker>
      </c:pivotFmt>
      <c:pivotFmt>
        <c:idx val="3"/>
        <c:spPr>
          <a:solidFill>
            <a:schemeClr val="accent1"/>
          </a:solidFill>
          <a:ln w="19050">
            <a:solidFill>
              <a:schemeClr val="lt1"/>
            </a:solidFill>
          </a:ln>
          <a:effectLst/>
        </c:spPr>
        <c:marker>
          <c:symbol val="none"/>
        </c:marker>
      </c:pivotFmt>
      <c:pivotFmt>
        <c:idx val="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marker>
          <c:symbol val="none"/>
        </c:marker>
      </c:pivotFmt>
      <c:pivotFmt>
        <c:idx val="6"/>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7"/>
        <c:spPr>
          <a:solidFill>
            <a:schemeClr val="accent1">
              <a:shade val="58000"/>
            </a:schemeClr>
          </a:solidFill>
          <a:ln w="19050">
            <a:solidFill>
              <a:schemeClr val="lt1"/>
            </a:solidFill>
          </a:ln>
          <a:effectLst/>
        </c:spPr>
      </c:pivotFmt>
      <c:pivotFmt>
        <c:idx val="8"/>
        <c:spPr>
          <a:solidFill>
            <a:schemeClr val="accent1">
              <a:shade val="86000"/>
            </a:schemeClr>
          </a:solidFill>
          <a:ln w="19050">
            <a:solidFill>
              <a:schemeClr val="lt1"/>
            </a:solidFill>
          </a:ln>
          <a:effectLst/>
        </c:spPr>
      </c:pivotFmt>
      <c:pivotFmt>
        <c:idx val="9"/>
        <c:spPr>
          <a:solidFill>
            <a:schemeClr val="accent1">
              <a:tint val="86000"/>
            </a:schemeClr>
          </a:solidFill>
          <a:ln w="19050">
            <a:solidFill>
              <a:schemeClr val="lt1"/>
            </a:solidFill>
          </a:ln>
          <a:effectLst/>
        </c:spPr>
      </c:pivotFmt>
      <c:pivotFmt>
        <c:idx val="10"/>
        <c:spPr>
          <a:solidFill>
            <a:schemeClr val="accent1">
              <a:tint val="58000"/>
            </a:schemeClr>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3"/>
        <c:spPr>
          <a:solidFill>
            <a:schemeClr val="accent1">
              <a:shade val="58000"/>
            </a:schemeClr>
          </a:solidFill>
          <a:ln w="19050">
            <a:solidFill>
              <a:schemeClr val="lt1"/>
            </a:solidFill>
          </a:ln>
          <a:effectLst/>
        </c:spPr>
      </c:pivotFmt>
      <c:pivotFmt>
        <c:idx val="14"/>
        <c:spPr>
          <a:solidFill>
            <a:schemeClr val="accent1">
              <a:tint val="86000"/>
            </a:schemeClr>
          </a:solidFill>
          <a:ln w="19050">
            <a:solidFill>
              <a:schemeClr val="lt1"/>
            </a:solidFill>
          </a:ln>
          <a:effectLst/>
        </c:spPr>
      </c:pivotFmt>
      <c:pivotFmt>
        <c:idx val="15"/>
        <c:spPr>
          <a:solidFill>
            <a:schemeClr val="accent1">
              <a:tint val="58000"/>
            </a:schemeClr>
          </a:solidFill>
          <a:ln w="19050">
            <a:solidFill>
              <a:schemeClr val="lt1"/>
            </a:solidFill>
          </a:ln>
          <a:effectLst/>
        </c:spPr>
      </c:pivotFmt>
      <c:pivotFmt>
        <c:idx val="16"/>
        <c:spPr>
          <a:solidFill>
            <a:schemeClr val="accent1">
              <a:shade val="76000"/>
            </a:schemeClr>
          </a:solidFill>
          <a:ln w="19050">
            <a:solidFill>
              <a:schemeClr val="lt1"/>
            </a:solidFill>
          </a:ln>
          <a:effectLst/>
        </c:spPr>
      </c:pivotFmt>
      <c:pivotFmt>
        <c:idx val="17"/>
        <c:spPr>
          <a:solidFill>
            <a:schemeClr val="accent1"/>
          </a:solidFill>
          <a:ln w="19050">
            <a:solidFill>
              <a:schemeClr val="lt1"/>
            </a:solidFill>
          </a:ln>
          <a:effectLst/>
        </c:spPr>
      </c:pivotFmt>
      <c:pivotFmt>
        <c:idx val="18"/>
        <c:spPr>
          <a:solidFill>
            <a:schemeClr val="accent1">
              <a:shade val="76000"/>
            </a:schemeClr>
          </a:solidFill>
          <a:ln w="19050">
            <a:solidFill>
              <a:schemeClr val="lt1"/>
            </a:solidFill>
          </a:ln>
          <a:effectLst/>
        </c:spPr>
      </c:pivotFmt>
      <c:pivotFmt>
        <c:idx val="19"/>
        <c:spPr>
          <a:solidFill>
            <a:schemeClr val="accent1"/>
          </a:solidFill>
          <a:ln w="19050">
            <a:solidFill>
              <a:schemeClr val="lt1"/>
            </a:solidFill>
          </a:ln>
          <a:effectLst/>
        </c:spPr>
      </c:pivotFmt>
    </c:pivotFmts>
    <c:plotArea>
      <c:layout/>
      <c:pieChart>
        <c:varyColors val="1"/>
        <c:ser>
          <c:idx val="0"/>
          <c:order val="0"/>
          <c:tx>
            <c:strRef>
              <c:f>'Barrick Gold'!$C$95</c:f>
              <c:strCache>
                <c:ptCount val="1"/>
                <c:pt idx="0">
                  <c:v>Ergebnis</c:v>
                </c:pt>
              </c:strCache>
            </c:strRef>
          </c:tx>
          <c:dPt>
            <c:idx val="0"/>
            <c:bubble3D val="0"/>
            <c:spPr>
              <a:solidFill>
                <a:schemeClr val="accent1">
                  <a:shade val="58000"/>
                </a:schemeClr>
              </a:solidFill>
              <a:ln w="19050">
                <a:solidFill>
                  <a:schemeClr val="lt1"/>
                </a:solidFill>
              </a:ln>
              <a:effectLst/>
            </c:spPr>
            <c:extLst>
              <c:ext xmlns:c16="http://schemas.microsoft.com/office/drawing/2014/chart" uri="{C3380CC4-5D6E-409C-BE32-E72D297353CC}">
                <c16:uniqueId val="{00000001-674C-4569-94E3-29F3A3419EA1}"/>
              </c:ext>
            </c:extLst>
          </c:dPt>
          <c:dPt>
            <c:idx val="1"/>
            <c:bubble3D val="0"/>
            <c:spPr>
              <a:solidFill>
                <a:schemeClr val="accent1">
                  <a:shade val="76000"/>
                </a:schemeClr>
              </a:solidFill>
              <a:ln w="19050">
                <a:solidFill>
                  <a:schemeClr val="lt1"/>
                </a:solidFill>
              </a:ln>
              <a:effectLst/>
            </c:spPr>
            <c:extLst>
              <c:ext xmlns:c16="http://schemas.microsoft.com/office/drawing/2014/chart" uri="{C3380CC4-5D6E-409C-BE32-E72D297353CC}">
                <c16:uniqueId val="{00000003-674C-4569-94E3-29F3A3419EA1}"/>
              </c:ext>
            </c:extLst>
          </c:dPt>
          <c:dPt>
            <c:idx val="2"/>
            <c:bubble3D val="0"/>
            <c:spPr>
              <a:solidFill>
                <a:schemeClr val="accent1"/>
              </a:solidFill>
              <a:ln w="19050">
                <a:solidFill>
                  <a:schemeClr val="lt1"/>
                </a:solidFill>
              </a:ln>
              <a:effectLst/>
            </c:spPr>
            <c:extLst>
              <c:ext xmlns:c16="http://schemas.microsoft.com/office/drawing/2014/chart" uri="{C3380CC4-5D6E-409C-BE32-E72D297353CC}">
                <c16:uniqueId val="{00000005-674C-4569-94E3-29F3A3419EA1}"/>
              </c:ext>
            </c:extLst>
          </c:dPt>
          <c:dPt>
            <c:idx val="3"/>
            <c:bubble3D val="0"/>
            <c:spPr>
              <a:solidFill>
                <a:schemeClr val="accent1">
                  <a:tint val="86000"/>
                </a:schemeClr>
              </a:solidFill>
              <a:ln w="19050">
                <a:solidFill>
                  <a:schemeClr val="lt1"/>
                </a:solidFill>
              </a:ln>
              <a:effectLst/>
            </c:spPr>
            <c:extLst>
              <c:ext xmlns:c16="http://schemas.microsoft.com/office/drawing/2014/chart" uri="{C3380CC4-5D6E-409C-BE32-E72D297353CC}">
                <c16:uniqueId val="{00000007-674C-4569-94E3-29F3A3419EA1}"/>
              </c:ext>
            </c:extLst>
          </c:dPt>
          <c:dPt>
            <c:idx val="4"/>
            <c:bubble3D val="0"/>
            <c:spPr>
              <a:solidFill>
                <a:schemeClr val="accent1">
                  <a:tint val="58000"/>
                </a:schemeClr>
              </a:solidFill>
              <a:ln w="19050">
                <a:solidFill>
                  <a:schemeClr val="lt1"/>
                </a:solidFill>
              </a:ln>
              <a:effectLst/>
            </c:spPr>
            <c:extLst>
              <c:ext xmlns:c16="http://schemas.microsoft.com/office/drawing/2014/chart" uri="{C3380CC4-5D6E-409C-BE32-E72D297353CC}">
                <c16:uniqueId val="{00000009-674C-4569-94E3-29F3A3419EA1}"/>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'Barrick Gold'!$B$96:$B$101</c:f>
              <c:strCache>
                <c:ptCount val="5"/>
                <c:pt idx="0">
                  <c:v>France</c:v>
                </c:pt>
                <c:pt idx="1">
                  <c:v>Germany</c:v>
                </c:pt>
                <c:pt idx="2">
                  <c:v>Netherlands</c:v>
                </c:pt>
                <c:pt idx="3">
                  <c:v>Switzerland</c:v>
                </c:pt>
                <c:pt idx="4">
                  <c:v>UK</c:v>
                </c:pt>
              </c:strCache>
            </c:strRef>
          </c:cat>
          <c:val>
            <c:numRef>
              <c:f>'Barrick Gold'!$C$96:$C$101</c:f>
              <c:numCache>
                <c:formatCode>_-* #,##0\ _€_-;\-* #,##0\ _€_-;_-* "-"??\ _€_-;_-@_-</c:formatCode>
                <c:ptCount val="5"/>
                <c:pt idx="0">
                  <c:v>1064.69</c:v>
                </c:pt>
                <c:pt idx="1">
                  <c:v>389.13</c:v>
                </c:pt>
                <c:pt idx="2">
                  <c:v>179.56</c:v>
                </c:pt>
                <c:pt idx="3">
                  <c:v>1555.53</c:v>
                </c:pt>
                <c:pt idx="4">
                  <c:v>3136.7300000000005</c:v>
                </c:pt>
              </c:numCache>
            </c:numRef>
          </c:val>
          <c:extLst>
            <c:ext xmlns:c16="http://schemas.microsoft.com/office/drawing/2014/chart" uri="{C3380CC4-5D6E-409C-BE32-E72D297353CC}">
              <c16:uniqueId val="{0000000A-674C-4569-94E3-29F3A3419EA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pivotSource>
    <c:name>[Dirty_Profits_6_Data_ONLINE.xlsx]Barrick Gold!PivotTable3</c:name>
    <c:fmtId val="7"/>
  </c:pivotSource>
  <c:chart>
    <c:title>
      <c:tx>
        <c:rich>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r>
              <a:rPr lang="en-US" sz="1200" b="1" i="0" u="none" strike="noStrike" kern="1200" cap="all" spc="150" baseline="0">
                <a:solidFill>
                  <a:sysClr val="windowText" lastClr="000000">
                    <a:lumMod val="50000"/>
                    <a:lumOff val="50000"/>
                  </a:sysClr>
                </a:solidFill>
                <a:latin typeface="+mn-lt"/>
                <a:ea typeface="+mn-ea"/>
                <a:cs typeface="+mn-cs"/>
              </a:rPr>
              <a:t>FRESH CAPITAL PROVIDED BY BANK</a:t>
            </a:r>
          </a:p>
        </c:rich>
      </c:tx>
      <c:layout>
        <c:manualLayout>
          <c:xMode val="edge"/>
          <c:yMode val="edge"/>
          <c:x val="0.21409711286089239"/>
          <c:y val="2.7777777777777776E-2"/>
        </c:manualLayout>
      </c:layout>
      <c:overlay val="0"/>
      <c:spPr>
        <a:noFill/>
        <a:ln>
          <a:noFill/>
        </a:ln>
        <a:effectLst/>
      </c:spPr>
      <c:txPr>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endParaRPr lang="de-DE"/>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2"/>
        <c:spPr>
          <a:solidFill>
            <a:schemeClr val="accent1">
              <a:shade val="45000"/>
            </a:schemeClr>
          </a:solidFill>
          <a:ln w="19050">
            <a:solidFill>
              <a:schemeClr val="lt1"/>
            </a:solidFill>
          </a:ln>
          <a:effectLst/>
        </c:spPr>
      </c:pivotFmt>
      <c:pivotFmt>
        <c:idx val="3"/>
        <c:spPr>
          <a:solidFill>
            <a:schemeClr val="accent1">
              <a:shade val="61000"/>
            </a:schemeClr>
          </a:solidFill>
          <a:ln w="19050">
            <a:solidFill>
              <a:schemeClr val="lt1"/>
            </a:solidFill>
          </a:ln>
          <a:effectLst/>
        </c:spPr>
      </c:pivotFmt>
      <c:pivotFmt>
        <c:idx val="4"/>
        <c:spPr>
          <a:solidFill>
            <a:schemeClr val="accent1">
              <a:shade val="76000"/>
            </a:schemeClr>
          </a:solidFill>
          <a:ln w="19050">
            <a:solidFill>
              <a:schemeClr val="lt1"/>
            </a:solidFill>
          </a:ln>
          <a:effectLst/>
        </c:spPr>
      </c:pivotFmt>
      <c:pivotFmt>
        <c:idx val="5"/>
        <c:spPr>
          <a:solidFill>
            <a:schemeClr val="accent1">
              <a:shade val="92000"/>
            </a:schemeClr>
          </a:solidFill>
          <a:ln w="19050">
            <a:solidFill>
              <a:schemeClr val="lt1"/>
            </a:solidFill>
          </a:ln>
          <a:effectLst/>
        </c:spPr>
      </c:pivotFmt>
      <c:pivotFmt>
        <c:idx val="6"/>
        <c:spPr>
          <a:solidFill>
            <a:schemeClr val="accent1">
              <a:tint val="93000"/>
            </a:schemeClr>
          </a:solidFill>
          <a:ln w="19050">
            <a:solidFill>
              <a:schemeClr val="lt1"/>
            </a:solidFill>
          </a:ln>
          <a:effectLst/>
        </c:spPr>
      </c:pivotFmt>
      <c:pivotFmt>
        <c:idx val="7"/>
        <c:spPr>
          <a:solidFill>
            <a:schemeClr val="accent1">
              <a:tint val="77000"/>
            </a:schemeClr>
          </a:solidFill>
          <a:ln w="19050">
            <a:solidFill>
              <a:schemeClr val="lt1"/>
            </a:solidFill>
          </a:ln>
          <a:effectLst/>
        </c:spPr>
      </c:pivotFmt>
      <c:pivotFmt>
        <c:idx val="8"/>
        <c:spPr>
          <a:solidFill>
            <a:schemeClr val="accent1">
              <a:tint val="62000"/>
            </a:schemeClr>
          </a:solidFill>
          <a:ln w="19050">
            <a:solidFill>
              <a:schemeClr val="lt1"/>
            </a:solidFill>
          </a:ln>
          <a:effectLst/>
        </c:spPr>
      </c:pivotFmt>
      <c:pivotFmt>
        <c:idx val="9"/>
        <c:spPr>
          <a:solidFill>
            <a:schemeClr val="accent1">
              <a:tint val="46000"/>
            </a:schemeClr>
          </a:solidFill>
          <a:ln w="19050">
            <a:solidFill>
              <a:schemeClr val="lt1"/>
            </a:solidFill>
          </a:ln>
          <a:effectLst/>
        </c:spPr>
      </c:pivotFmt>
      <c:pivotFmt>
        <c:idx val="10"/>
        <c:spPr>
          <a:solidFill>
            <a:schemeClr val="accent1">
              <a:shade val="58000"/>
            </a:schemeClr>
          </a:solidFill>
          <a:ln w="19050">
            <a:solidFill>
              <a:schemeClr val="lt1"/>
            </a:solidFill>
          </a:ln>
          <a:effectLst/>
        </c:spPr>
      </c:pivotFmt>
      <c:pivotFmt>
        <c:idx val="11"/>
        <c:spPr>
          <a:solidFill>
            <a:schemeClr val="accent1">
              <a:shade val="76000"/>
            </a:schemeClr>
          </a:solidFill>
          <a:ln w="19050">
            <a:solidFill>
              <a:schemeClr val="lt1"/>
            </a:solidFill>
          </a:ln>
          <a:effectLst/>
        </c:spPr>
      </c:pivotFmt>
      <c:pivotFmt>
        <c:idx val="12"/>
        <c:spPr>
          <a:solidFill>
            <a:schemeClr val="accent1">
              <a:shade val="95000"/>
            </a:schemeClr>
          </a:solidFill>
          <a:ln w="19050">
            <a:solidFill>
              <a:schemeClr val="lt1"/>
            </a:solidFill>
          </a:ln>
          <a:effectLst/>
        </c:spPr>
      </c:pivotFmt>
      <c:pivotFmt>
        <c:idx val="13"/>
        <c:spPr>
          <a:solidFill>
            <a:schemeClr val="accent1">
              <a:tint val="77000"/>
            </a:schemeClr>
          </a:solidFill>
          <a:ln w="19050">
            <a:solidFill>
              <a:schemeClr val="lt1"/>
            </a:solidFill>
          </a:ln>
          <a:effectLst/>
        </c:spPr>
      </c:pivotFmt>
      <c:pivotFmt>
        <c:idx val="14"/>
        <c:spPr>
          <a:solidFill>
            <a:schemeClr val="accent1">
              <a:tint val="58000"/>
            </a:schemeClr>
          </a:solidFill>
          <a:ln w="19050">
            <a:solidFill>
              <a:schemeClr val="lt1"/>
            </a:solidFill>
          </a:ln>
          <a:effectLst/>
        </c:spPr>
      </c:pivotFmt>
      <c:pivotFmt>
        <c:idx val="15"/>
        <c:spPr>
          <a:solidFill>
            <a:schemeClr val="accent1">
              <a:tint val="49000"/>
            </a:schemeClr>
          </a:solidFill>
          <a:ln w="19050">
            <a:solidFill>
              <a:schemeClr val="lt1"/>
            </a:solidFill>
          </a:ln>
          <a:effectLst/>
        </c:spPr>
      </c:pivotFmt>
      <c:pivotFmt>
        <c:idx val="16"/>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7"/>
        <c:spPr>
          <a:solidFill>
            <a:schemeClr val="accent1">
              <a:shade val="45000"/>
            </a:schemeClr>
          </a:solidFill>
          <a:ln w="19050">
            <a:solidFill>
              <a:schemeClr val="lt1"/>
            </a:solidFill>
          </a:ln>
          <a:effectLst/>
        </c:spPr>
      </c:pivotFmt>
      <c:pivotFmt>
        <c:idx val="18"/>
        <c:spPr>
          <a:solidFill>
            <a:schemeClr val="accent1">
              <a:shade val="61000"/>
            </a:schemeClr>
          </a:solidFill>
          <a:ln w="19050">
            <a:solidFill>
              <a:schemeClr val="lt1"/>
            </a:solidFill>
          </a:ln>
          <a:effectLst/>
        </c:spPr>
      </c:pivotFmt>
      <c:pivotFmt>
        <c:idx val="19"/>
        <c:spPr>
          <a:solidFill>
            <a:schemeClr val="accent1">
              <a:shade val="76000"/>
            </a:schemeClr>
          </a:solidFill>
          <a:ln w="19050">
            <a:solidFill>
              <a:schemeClr val="lt1"/>
            </a:solidFill>
          </a:ln>
          <a:effectLst/>
        </c:spPr>
      </c:pivotFmt>
      <c:pivotFmt>
        <c:idx val="20"/>
        <c:spPr>
          <a:solidFill>
            <a:schemeClr val="accent1">
              <a:tint val="93000"/>
            </a:schemeClr>
          </a:solidFill>
          <a:ln w="19050">
            <a:solidFill>
              <a:schemeClr val="lt1"/>
            </a:solidFill>
          </a:ln>
          <a:effectLst/>
        </c:spPr>
      </c:pivotFmt>
      <c:pivotFmt>
        <c:idx val="21"/>
        <c:spPr>
          <a:solidFill>
            <a:schemeClr val="accent1">
              <a:tint val="77000"/>
            </a:schemeClr>
          </a:solidFill>
          <a:ln w="19050">
            <a:solidFill>
              <a:schemeClr val="lt1"/>
            </a:solidFill>
          </a:ln>
          <a:effectLst/>
        </c:spPr>
      </c:pivotFmt>
      <c:pivotFmt>
        <c:idx val="22"/>
        <c:spPr>
          <a:solidFill>
            <a:schemeClr val="accent1">
              <a:tint val="62000"/>
            </a:schemeClr>
          </a:solidFill>
          <a:ln w="19050">
            <a:solidFill>
              <a:schemeClr val="lt1"/>
            </a:solidFill>
          </a:ln>
          <a:effectLst/>
        </c:spPr>
      </c:pivotFmt>
      <c:pivotFmt>
        <c:idx val="23"/>
        <c:spPr>
          <a:solidFill>
            <a:schemeClr val="accent1">
              <a:tint val="65000"/>
            </a:schemeClr>
          </a:solidFill>
          <a:ln w="19050">
            <a:solidFill>
              <a:schemeClr val="lt1"/>
            </a:solidFill>
          </a:ln>
          <a:effectLst/>
        </c:spPr>
      </c:pivotFmt>
      <c:pivotFmt>
        <c:idx val="24"/>
        <c:spPr>
          <a:solidFill>
            <a:schemeClr val="accent1">
              <a:tint val="48000"/>
            </a:schemeClr>
          </a:solidFill>
          <a:ln w="19050">
            <a:solidFill>
              <a:schemeClr val="lt1"/>
            </a:solidFill>
          </a:ln>
          <a:effectLst/>
        </c:spPr>
      </c:pivotFmt>
      <c:pivotFmt>
        <c:idx val="25"/>
        <c:spPr>
          <a:solidFill>
            <a:schemeClr val="accent1">
              <a:tint val="65000"/>
            </a:schemeClr>
          </a:solidFill>
          <a:ln w="19050">
            <a:solidFill>
              <a:schemeClr val="lt1"/>
            </a:solidFill>
          </a:ln>
          <a:effectLst/>
        </c:spPr>
      </c:pivotFmt>
      <c:pivotFmt>
        <c:idx val="26"/>
        <c:spPr>
          <a:solidFill>
            <a:schemeClr val="accent1">
              <a:tint val="48000"/>
            </a:schemeClr>
          </a:solidFill>
          <a:ln w="19050">
            <a:solidFill>
              <a:schemeClr val="lt1"/>
            </a:solidFill>
          </a:ln>
          <a:effectLst/>
        </c:spPr>
      </c:pivotFmt>
    </c:pivotFmts>
    <c:plotArea>
      <c:layout>
        <c:manualLayout>
          <c:layoutTarget val="inner"/>
          <c:xMode val="edge"/>
          <c:yMode val="edge"/>
          <c:x val="0.25456012442889081"/>
          <c:y val="0.25152830081022476"/>
          <c:w val="0.44396636531544659"/>
          <c:h val="0.65147238388679662"/>
        </c:manualLayout>
      </c:layout>
      <c:pieChart>
        <c:varyColors val="1"/>
        <c:ser>
          <c:idx val="0"/>
          <c:order val="0"/>
          <c:tx>
            <c:strRef>
              <c:f>'Barrick Gold'!$F$95</c:f>
              <c:strCache>
                <c:ptCount val="1"/>
                <c:pt idx="0">
                  <c:v>Ergebnis</c:v>
                </c:pt>
              </c:strCache>
            </c:strRef>
          </c:tx>
          <c:dPt>
            <c:idx val="0"/>
            <c:bubble3D val="0"/>
            <c:spPr>
              <a:solidFill>
                <a:schemeClr val="accent1">
                  <a:shade val="45000"/>
                </a:schemeClr>
              </a:solidFill>
              <a:ln w="19050">
                <a:solidFill>
                  <a:schemeClr val="lt1"/>
                </a:solidFill>
              </a:ln>
              <a:effectLst/>
            </c:spPr>
            <c:extLst>
              <c:ext xmlns:c16="http://schemas.microsoft.com/office/drawing/2014/chart" uri="{C3380CC4-5D6E-409C-BE32-E72D297353CC}">
                <c16:uniqueId val="{00000001-26E9-4630-A170-886AB4FAC83A}"/>
              </c:ext>
            </c:extLst>
          </c:dPt>
          <c:dPt>
            <c:idx val="1"/>
            <c:bubble3D val="0"/>
            <c:spPr>
              <a:solidFill>
                <a:schemeClr val="accent1">
                  <a:shade val="61000"/>
                </a:schemeClr>
              </a:solidFill>
              <a:ln w="19050">
                <a:solidFill>
                  <a:schemeClr val="lt1"/>
                </a:solidFill>
              </a:ln>
              <a:effectLst/>
            </c:spPr>
            <c:extLst>
              <c:ext xmlns:c16="http://schemas.microsoft.com/office/drawing/2014/chart" uri="{C3380CC4-5D6E-409C-BE32-E72D297353CC}">
                <c16:uniqueId val="{00000003-26E9-4630-A170-886AB4FAC83A}"/>
              </c:ext>
            </c:extLst>
          </c:dPt>
          <c:dPt>
            <c:idx val="2"/>
            <c:bubble3D val="0"/>
            <c:spPr>
              <a:solidFill>
                <a:schemeClr val="accent1">
                  <a:tint val="93000"/>
                </a:schemeClr>
              </a:solidFill>
              <a:ln w="19050">
                <a:solidFill>
                  <a:schemeClr val="lt1"/>
                </a:solidFill>
              </a:ln>
              <a:effectLst/>
            </c:spPr>
            <c:extLst>
              <c:ext xmlns:c16="http://schemas.microsoft.com/office/drawing/2014/chart" uri="{C3380CC4-5D6E-409C-BE32-E72D297353CC}">
                <c16:uniqueId val="{00000005-26E9-4630-A170-886AB4FAC83A}"/>
              </c:ext>
            </c:extLst>
          </c:dPt>
          <c:dPt>
            <c:idx val="3"/>
            <c:bubble3D val="0"/>
            <c:spPr>
              <a:solidFill>
                <a:schemeClr val="accent1">
                  <a:tint val="77000"/>
                </a:schemeClr>
              </a:solidFill>
              <a:ln w="19050">
                <a:solidFill>
                  <a:schemeClr val="lt1"/>
                </a:solidFill>
              </a:ln>
              <a:effectLst/>
            </c:spPr>
            <c:extLst>
              <c:ext xmlns:c16="http://schemas.microsoft.com/office/drawing/2014/chart" uri="{C3380CC4-5D6E-409C-BE32-E72D297353CC}">
                <c16:uniqueId val="{00000007-26E9-4630-A170-886AB4FAC83A}"/>
              </c:ext>
            </c:extLst>
          </c:dPt>
          <c:dPt>
            <c:idx val="4"/>
            <c:bubble3D val="0"/>
            <c:spPr>
              <a:solidFill>
                <a:schemeClr val="accent1">
                  <a:tint val="62000"/>
                </a:schemeClr>
              </a:solidFill>
              <a:ln w="19050">
                <a:solidFill>
                  <a:schemeClr val="lt1"/>
                </a:solidFill>
              </a:ln>
              <a:effectLst/>
            </c:spPr>
            <c:extLst>
              <c:ext xmlns:c16="http://schemas.microsoft.com/office/drawing/2014/chart" uri="{C3380CC4-5D6E-409C-BE32-E72D297353CC}">
                <c16:uniqueId val="{00000009-26E9-4630-A170-886AB4FAC83A}"/>
              </c:ext>
            </c:extLst>
          </c:dPt>
          <c:dPt>
            <c:idx val="5"/>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B-26E9-4630-A170-886AB4FAC83A}"/>
              </c:ext>
            </c:extLst>
          </c:dPt>
          <c:dPt>
            <c:idx val="6"/>
            <c:bubble3D val="0"/>
            <c:spPr>
              <a:solidFill>
                <a:schemeClr val="accent1">
                  <a:tint val="48000"/>
                </a:schemeClr>
              </a:solidFill>
              <a:ln w="19050">
                <a:solidFill>
                  <a:schemeClr val="lt1"/>
                </a:solidFill>
              </a:ln>
              <a:effectLst/>
            </c:spPr>
            <c:extLst>
              <c:ext xmlns:c16="http://schemas.microsoft.com/office/drawing/2014/chart" uri="{C3380CC4-5D6E-409C-BE32-E72D297353CC}">
                <c16:uniqueId val="{0000000D-26E9-4630-A170-886AB4FAC83A}"/>
              </c:ext>
            </c:extLst>
          </c:dPt>
          <c:dPt>
            <c:idx val="7"/>
            <c:bubble3D val="0"/>
            <c:spPr>
              <a:solidFill>
                <a:schemeClr val="accent1">
                  <a:tint val="30000"/>
                </a:schemeClr>
              </a:solidFill>
              <a:ln w="19050">
                <a:solidFill>
                  <a:schemeClr val="lt1"/>
                </a:solidFill>
              </a:ln>
              <a:effectLst/>
            </c:spPr>
            <c:extLst>
              <c:ext xmlns:c16="http://schemas.microsoft.com/office/drawing/2014/chart" uri="{C3380CC4-5D6E-409C-BE32-E72D297353CC}">
                <c16:uniqueId val="{0000000F-26E9-4630-A170-886AB4FAC83A}"/>
              </c:ext>
            </c:extLst>
          </c:dPt>
          <c:dPt>
            <c:idx val="8"/>
            <c:bubble3D val="0"/>
            <c:spPr>
              <a:solidFill>
                <a:schemeClr val="accent1">
                  <a:tint val="13000"/>
                </a:schemeClr>
              </a:solidFill>
              <a:ln w="19050">
                <a:solidFill>
                  <a:schemeClr val="lt1"/>
                </a:solidFill>
              </a:ln>
              <a:effectLst/>
            </c:spPr>
            <c:extLst>
              <c:ext xmlns:c16="http://schemas.microsoft.com/office/drawing/2014/chart" uri="{C3380CC4-5D6E-409C-BE32-E72D297353CC}">
                <c16:uniqueId val="{00000011-26E9-4630-A170-886AB4FAC83A}"/>
              </c:ext>
            </c:extLst>
          </c:dPt>
          <c:dPt>
            <c:idx val="9"/>
            <c:bubble3D val="0"/>
            <c:spPr>
              <a:solidFill>
                <a:schemeClr val="accent1">
                  <a:tint val="95000"/>
                </a:schemeClr>
              </a:solidFill>
              <a:ln w="19050">
                <a:solidFill>
                  <a:schemeClr val="lt1"/>
                </a:solidFill>
              </a:ln>
              <a:effectLst/>
            </c:spPr>
            <c:extLst>
              <c:ext xmlns:c16="http://schemas.microsoft.com/office/drawing/2014/chart" uri="{C3380CC4-5D6E-409C-BE32-E72D297353CC}">
                <c16:uniqueId val="{00000013-26E9-4630-A170-886AB4FAC83A}"/>
              </c:ext>
            </c:extLst>
          </c:dPt>
          <c:dPt>
            <c:idx val="10"/>
            <c:bubble3D val="0"/>
            <c:spPr>
              <a:solidFill>
                <a:schemeClr val="accent1">
                  <a:tint val="78000"/>
                </a:schemeClr>
              </a:solidFill>
              <a:ln w="19050">
                <a:solidFill>
                  <a:schemeClr val="lt1"/>
                </a:solidFill>
              </a:ln>
              <a:effectLst/>
            </c:spPr>
            <c:extLst>
              <c:ext xmlns:c16="http://schemas.microsoft.com/office/drawing/2014/chart" uri="{C3380CC4-5D6E-409C-BE32-E72D297353CC}">
                <c16:uniqueId val="{00000015-26E9-4630-A170-886AB4FAC83A}"/>
              </c:ext>
            </c:extLst>
          </c:dPt>
          <c:dPt>
            <c:idx val="11"/>
            <c:bubble3D val="0"/>
            <c:spPr>
              <a:solidFill>
                <a:schemeClr val="accent1">
                  <a:tint val="60000"/>
                </a:schemeClr>
              </a:solidFill>
              <a:ln w="19050">
                <a:solidFill>
                  <a:schemeClr val="lt1"/>
                </a:solidFill>
              </a:ln>
              <a:effectLst/>
            </c:spPr>
            <c:extLst>
              <c:ext xmlns:c16="http://schemas.microsoft.com/office/drawing/2014/chart" uri="{C3380CC4-5D6E-409C-BE32-E72D297353CC}">
                <c16:uniqueId val="{00000017-26E9-4630-A170-886AB4FAC83A}"/>
              </c:ext>
            </c:extLst>
          </c:dPt>
          <c:dPt>
            <c:idx val="12"/>
            <c:bubble3D val="0"/>
            <c:spPr>
              <a:solidFill>
                <a:schemeClr val="accent1">
                  <a:tint val="43000"/>
                </a:schemeClr>
              </a:solidFill>
              <a:ln w="19050">
                <a:solidFill>
                  <a:schemeClr val="lt1"/>
                </a:solidFill>
              </a:ln>
              <a:effectLst/>
            </c:spPr>
            <c:extLst>
              <c:ext xmlns:c16="http://schemas.microsoft.com/office/drawing/2014/chart" uri="{C3380CC4-5D6E-409C-BE32-E72D297353CC}">
                <c16:uniqueId val="{00000019-26E9-4630-A170-886AB4FAC83A}"/>
              </c:ext>
            </c:extLst>
          </c:dPt>
          <c:dPt>
            <c:idx val="13"/>
            <c:bubble3D val="0"/>
            <c:spPr>
              <a:solidFill>
                <a:schemeClr val="accent1">
                  <a:tint val="25000"/>
                </a:schemeClr>
              </a:solidFill>
              <a:ln w="19050">
                <a:solidFill>
                  <a:schemeClr val="lt1"/>
                </a:solidFill>
              </a:ln>
              <a:effectLst/>
            </c:spPr>
            <c:extLst>
              <c:ext xmlns:c16="http://schemas.microsoft.com/office/drawing/2014/chart" uri="{C3380CC4-5D6E-409C-BE32-E72D297353CC}">
                <c16:uniqueId val="{0000001B-26E9-4630-A170-886AB4FAC83A}"/>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'Barrick Gold'!$E$96:$E$103</c:f>
              <c:strCache>
                <c:ptCount val="7"/>
                <c:pt idx="0">
                  <c:v>Barclays</c:v>
                </c:pt>
                <c:pt idx="1">
                  <c:v>BNP Paribas</c:v>
                </c:pt>
                <c:pt idx="2">
                  <c:v>HSBC</c:v>
                </c:pt>
                <c:pt idx="3">
                  <c:v>UBS</c:v>
                </c:pt>
                <c:pt idx="4">
                  <c:v>Credit Suisse</c:v>
                </c:pt>
                <c:pt idx="5">
                  <c:v>Deutsche Bank</c:v>
                </c:pt>
                <c:pt idx="6">
                  <c:v>ING</c:v>
                </c:pt>
              </c:strCache>
            </c:strRef>
          </c:cat>
          <c:val>
            <c:numRef>
              <c:f>'Barrick Gold'!$F$96:$F$103</c:f>
              <c:numCache>
                <c:formatCode>_-* #,##0\ _€_-;\-* #,##0\ _€_-;_-* "-"??\ _€_-;_-@_-</c:formatCode>
                <c:ptCount val="7"/>
                <c:pt idx="0">
                  <c:v>2096.12</c:v>
                </c:pt>
                <c:pt idx="1">
                  <c:v>1064.69</c:v>
                </c:pt>
                <c:pt idx="2">
                  <c:v>1040.6099999999999</c:v>
                </c:pt>
                <c:pt idx="3">
                  <c:v>1040.6099999999999</c:v>
                </c:pt>
                <c:pt idx="4">
                  <c:v>514.91999999999996</c:v>
                </c:pt>
                <c:pt idx="5">
                  <c:v>389.13</c:v>
                </c:pt>
                <c:pt idx="6">
                  <c:v>179.56</c:v>
                </c:pt>
              </c:numCache>
            </c:numRef>
          </c:val>
          <c:extLst>
            <c:ext xmlns:c16="http://schemas.microsoft.com/office/drawing/2014/chart" uri="{C3380CC4-5D6E-409C-BE32-E72D297353CC}">
              <c16:uniqueId val="{0000001C-26E9-4630-A170-886AB4FAC83A}"/>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lgn="ctr" rtl="0">
              <a:defRPr sz="1200" b="1" i="0" u="none" strike="noStrike" kern="1200" cap="all" spc="150" normalizeH="0" baseline="0">
                <a:solidFill>
                  <a:sysClr val="windowText" lastClr="000000">
                    <a:lumMod val="50000"/>
                    <a:lumOff val="50000"/>
                  </a:sysClr>
                </a:solidFill>
                <a:latin typeface="+mn-lt"/>
                <a:ea typeface="+mn-ea"/>
                <a:cs typeface="+mn-cs"/>
              </a:defRPr>
            </a:pPr>
            <a:r>
              <a:rPr lang="de-DE" sz="1200" b="1" i="0" u="none" strike="noStrike" kern="1200" cap="all" spc="150" normalizeH="0" baseline="0">
                <a:solidFill>
                  <a:sysClr val="windowText" lastClr="000000">
                    <a:lumMod val="50000"/>
                    <a:lumOff val="50000"/>
                  </a:sysClr>
                </a:solidFill>
                <a:latin typeface="+mn-lt"/>
                <a:ea typeface="+mn-ea"/>
                <a:cs typeface="+mn-cs"/>
              </a:rPr>
              <a:t>FRESH CAPITAL FOR COMPANY BY BANK</a:t>
            </a:r>
          </a:p>
        </c:rich>
      </c:tx>
      <c:overlay val="0"/>
      <c:spPr>
        <a:noFill/>
        <a:ln>
          <a:noFill/>
        </a:ln>
        <a:effectLst/>
      </c:spPr>
      <c:txPr>
        <a:bodyPr rot="0" spcFirstLastPara="1" vertOverflow="ellipsis" vert="horz" wrap="square" anchor="ctr" anchorCtr="1"/>
        <a:lstStyle/>
        <a:p>
          <a:pPr algn="ctr" rtl="0">
            <a:defRPr sz="1200" b="1" i="0" u="none" strike="noStrike" kern="1200" cap="all" spc="150" normalizeH="0" baseline="0">
              <a:solidFill>
                <a:sysClr val="windowText" lastClr="000000">
                  <a:lumMod val="50000"/>
                  <a:lumOff val="50000"/>
                </a:sysClr>
              </a:solidFill>
              <a:latin typeface="+mn-lt"/>
              <a:ea typeface="+mn-ea"/>
              <a:cs typeface="+mn-cs"/>
            </a:defRPr>
          </a:pPr>
          <a:endParaRPr lang="de-DE"/>
        </a:p>
      </c:txPr>
    </c:title>
    <c:autoTitleDeleted val="0"/>
    <c:plotArea>
      <c:layout/>
      <c:areaChart>
        <c:grouping val="stacked"/>
        <c:varyColors val="0"/>
        <c:ser>
          <c:idx val="0"/>
          <c:order val="0"/>
          <c:tx>
            <c:strRef>
              <c:f>'Barrick Gold'!$M$80</c:f>
              <c:strCache>
                <c:ptCount val="1"/>
                <c:pt idx="0">
                  <c:v>Barclays</c:v>
                </c:pt>
              </c:strCache>
            </c:strRef>
          </c:tx>
          <c:spPr>
            <a:solidFill>
              <a:schemeClr val="accent1">
                <a:shade val="47000"/>
              </a:schemeClr>
            </a:solidFill>
            <a:ln>
              <a:noFill/>
            </a:ln>
            <a:effectLst/>
          </c:spPr>
          <c:cat>
            <c:numRef>
              <c:f>'Barrick Gold'!$L$81:$L$88</c:f>
              <c:numCache>
                <c:formatCode>General</c:formatCode>
                <c:ptCount val="8"/>
                <c:pt idx="0">
                  <c:v>2010</c:v>
                </c:pt>
                <c:pt idx="1">
                  <c:v>2011</c:v>
                </c:pt>
                <c:pt idx="2">
                  <c:v>2012</c:v>
                </c:pt>
                <c:pt idx="3">
                  <c:v>2013</c:v>
                </c:pt>
                <c:pt idx="4">
                  <c:v>2014</c:v>
                </c:pt>
                <c:pt idx="5">
                  <c:v>2015</c:v>
                </c:pt>
                <c:pt idx="6">
                  <c:v>2016</c:v>
                </c:pt>
                <c:pt idx="7">
                  <c:v>2017</c:v>
                </c:pt>
              </c:numCache>
            </c:numRef>
          </c:cat>
          <c:val>
            <c:numRef>
              <c:f>'Barrick Gold'!$M$81:$M$88</c:f>
              <c:numCache>
                <c:formatCode>_-* #,##0\ _€_-;\-* #,##0\ _€_-;_-* "-"??\ _€_-;_-@_-</c:formatCode>
                <c:ptCount val="8"/>
                <c:pt idx="0">
                  <c:v>10.199999999999999</c:v>
                </c:pt>
                <c:pt idx="1">
                  <c:v>174.51999999999998</c:v>
                </c:pt>
                <c:pt idx="2">
                  <c:v>247.14999999999998</c:v>
                </c:pt>
                <c:pt idx="3">
                  <c:v>756.8</c:v>
                </c:pt>
                <c:pt idx="4">
                  <c:v>538.15</c:v>
                </c:pt>
                <c:pt idx="5">
                  <c:v>198.03</c:v>
                </c:pt>
                <c:pt idx="6">
                  <c:v>171.27</c:v>
                </c:pt>
                <c:pt idx="7">
                  <c:v>0</c:v>
                </c:pt>
              </c:numCache>
            </c:numRef>
          </c:val>
          <c:extLst>
            <c:ext xmlns:c16="http://schemas.microsoft.com/office/drawing/2014/chart" uri="{C3380CC4-5D6E-409C-BE32-E72D297353CC}">
              <c16:uniqueId val="{00000000-3F12-4B34-A64F-8CA1B5A5C401}"/>
            </c:ext>
          </c:extLst>
        </c:ser>
        <c:ser>
          <c:idx val="1"/>
          <c:order val="1"/>
          <c:tx>
            <c:strRef>
              <c:f>'Barrick Gold'!$N$80</c:f>
              <c:strCache>
                <c:ptCount val="1"/>
                <c:pt idx="0">
                  <c:v>BNP Paribas</c:v>
                </c:pt>
              </c:strCache>
            </c:strRef>
          </c:tx>
          <c:spPr>
            <a:solidFill>
              <a:schemeClr val="accent1">
                <a:shade val="65000"/>
              </a:schemeClr>
            </a:solidFill>
            <a:ln>
              <a:noFill/>
            </a:ln>
            <a:effectLst/>
          </c:spPr>
          <c:cat>
            <c:numRef>
              <c:f>'Barrick Gold'!$L$81:$L$88</c:f>
              <c:numCache>
                <c:formatCode>General</c:formatCode>
                <c:ptCount val="8"/>
                <c:pt idx="0">
                  <c:v>2010</c:v>
                </c:pt>
                <c:pt idx="1">
                  <c:v>2011</c:v>
                </c:pt>
                <c:pt idx="2">
                  <c:v>2012</c:v>
                </c:pt>
                <c:pt idx="3">
                  <c:v>2013</c:v>
                </c:pt>
                <c:pt idx="4">
                  <c:v>2014</c:v>
                </c:pt>
                <c:pt idx="5">
                  <c:v>2015</c:v>
                </c:pt>
                <c:pt idx="6">
                  <c:v>2016</c:v>
                </c:pt>
                <c:pt idx="7">
                  <c:v>2017</c:v>
                </c:pt>
              </c:numCache>
            </c:numRef>
          </c:cat>
          <c:val>
            <c:numRef>
              <c:f>'Barrick Gold'!$N$81:$N$88</c:f>
              <c:numCache>
                <c:formatCode>_-* #,##0\ _€_-;\-* #,##0\ _€_-;_-* "-"??\ _€_-;_-@_-</c:formatCode>
                <c:ptCount val="8"/>
                <c:pt idx="0">
                  <c:v>10.199999999999999</c:v>
                </c:pt>
                <c:pt idx="1">
                  <c:v>174.51999999999998</c:v>
                </c:pt>
                <c:pt idx="2">
                  <c:v>247.14999999999998</c:v>
                </c:pt>
                <c:pt idx="3">
                  <c:v>263.52</c:v>
                </c:pt>
                <c:pt idx="5">
                  <c:v>198.03</c:v>
                </c:pt>
                <c:pt idx="6">
                  <c:v>171.27</c:v>
                </c:pt>
                <c:pt idx="7">
                  <c:v>0</c:v>
                </c:pt>
              </c:numCache>
            </c:numRef>
          </c:val>
          <c:extLst>
            <c:ext xmlns:c16="http://schemas.microsoft.com/office/drawing/2014/chart" uri="{C3380CC4-5D6E-409C-BE32-E72D297353CC}">
              <c16:uniqueId val="{00000001-3F12-4B34-A64F-8CA1B5A5C401}"/>
            </c:ext>
          </c:extLst>
        </c:ser>
        <c:ser>
          <c:idx val="2"/>
          <c:order val="2"/>
          <c:tx>
            <c:strRef>
              <c:f>'Barrick Gold'!$O$80</c:f>
              <c:strCache>
                <c:ptCount val="1"/>
                <c:pt idx="0">
                  <c:v>HSBC</c:v>
                </c:pt>
              </c:strCache>
            </c:strRef>
          </c:tx>
          <c:spPr>
            <a:solidFill>
              <a:schemeClr val="accent1">
                <a:shade val="82000"/>
              </a:schemeClr>
            </a:solidFill>
            <a:ln>
              <a:noFill/>
            </a:ln>
            <a:effectLst/>
          </c:spPr>
          <c:cat>
            <c:numRef>
              <c:f>'Barrick Gold'!$L$81:$L$88</c:f>
              <c:numCache>
                <c:formatCode>General</c:formatCode>
                <c:ptCount val="8"/>
                <c:pt idx="0">
                  <c:v>2010</c:v>
                </c:pt>
                <c:pt idx="1">
                  <c:v>2011</c:v>
                </c:pt>
                <c:pt idx="2">
                  <c:v>2012</c:v>
                </c:pt>
                <c:pt idx="3">
                  <c:v>2013</c:v>
                </c:pt>
                <c:pt idx="4">
                  <c:v>2014</c:v>
                </c:pt>
                <c:pt idx="5">
                  <c:v>2015</c:v>
                </c:pt>
                <c:pt idx="6">
                  <c:v>2016</c:v>
                </c:pt>
                <c:pt idx="7">
                  <c:v>2017</c:v>
                </c:pt>
              </c:numCache>
            </c:numRef>
          </c:cat>
          <c:val>
            <c:numRef>
              <c:f>'Barrick Gold'!$O$81:$O$88</c:f>
              <c:numCache>
                <c:formatCode>_-* #,##0\ _€_-;\-* #,##0\ _€_-;_-* "-"??\ _€_-;_-@_-</c:formatCode>
                <c:ptCount val="8"/>
                <c:pt idx="1">
                  <c:v>160.63999999999999</c:v>
                </c:pt>
                <c:pt idx="2">
                  <c:v>247.14999999999998</c:v>
                </c:pt>
                <c:pt idx="3">
                  <c:v>263.52</c:v>
                </c:pt>
                <c:pt idx="5">
                  <c:v>198.03</c:v>
                </c:pt>
                <c:pt idx="6">
                  <c:v>171.27</c:v>
                </c:pt>
                <c:pt idx="7">
                  <c:v>0</c:v>
                </c:pt>
              </c:numCache>
            </c:numRef>
          </c:val>
          <c:extLst>
            <c:ext xmlns:c16="http://schemas.microsoft.com/office/drawing/2014/chart" uri="{C3380CC4-5D6E-409C-BE32-E72D297353CC}">
              <c16:uniqueId val="{00000002-3F12-4B34-A64F-8CA1B5A5C401}"/>
            </c:ext>
          </c:extLst>
        </c:ser>
        <c:ser>
          <c:idx val="3"/>
          <c:order val="3"/>
          <c:tx>
            <c:strRef>
              <c:f>'Barrick Gold'!$P$80</c:f>
              <c:strCache>
                <c:ptCount val="1"/>
                <c:pt idx="0">
                  <c:v>UBS</c:v>
                </c:pt>
              </c:strCache>
            </c:strRef>
          </c:tx>
          <c:spPr>
            <a:solidFill>
              <a:schemeClr val="accent1"/>
            </a:solidFill>
            <a:ln>
              <a:noFill/>
            </a:ln>
            <a:effectLst/>
          </c:spPr>
          <c:cat>
            <c:numRef>
              <c:f>'Barrick Gold'!$L$81:$L$88</c:f>
              <c:numCache>
                <c:formatCode>General</c:formatCode>
                <c:ptCount val="8"/>
                <c:pt idx="0">
                  <c:v>2010</c:v>
                </c:pt>
                <c:pt idx="1">
                  <c:v>2011</c:v>
                </c:pt>
                <c:pt idx="2">
                  <c:v>2012</c:v>
                </c:pt>
                <c:pt idx="3">
                  <c:v>2013</c:v>
                </c:pt>
                <c:pt idx="4">
                  <c:v>2014</c:v>
                </c:pt>
                <c:pt idx="5">
                  <c:v>2015</c:v>
                </c:pt>
                <c:pt idx="6">
                  <c:v>2016</c:v>
                </c:pt>
                <c:pt idx="7">
                  <c:v>2017</c:v>
                </c:pt>
              </c:numCache>
            </c:numRef>
          </c:cat>
          <c:val>
            <c:numRef>
              <c:f>'Barrick Gold'!$P$81:$P$88</c:f>
              <c:numCache>
                <c:formatCode>_-* #,##0\ _€_-;\-* #,##0\ _€_-;_-* "-"??\ _€_-;_-@_-</c:formatCode>
                <c:ptCount val="8"/>
                <c:pt idx="1">
                  <c:v>160.63999999999999</c:v>
                </c:pt>
                <c:pt idx="2">
                  <c:v>247.14999999999998</c:v>
                </c:pt>
                <c:pt idx="3">
                  <c:v>263.52</c:v>
                </c:pt>
                <c:pt idx="5">
                  <c:v>198.03</c:v>
                </c:pt>
                <c:pt idx="6">
                  <c:v>171.27</c:v>
                </c:pt>
                <c:pt idx="7">
                  <c:v>0</c:v>
                </c:pt>
              </c:numCache>
            </c:numRef>
          </c:val>
          <c:extLst>
            <c:ext xmlns:c16="http://schemas.microsoft.com/office/drawing/2014/chart" uri="{C3380CC4-5D6E-409C-BE32-E72D297353CC}">
              <c16:uniqueId val="{00000003-3F12-4B34-A64F-8CA1B5A5C401}"/>
            </c:ext>
          </c:extLst>
        </c:ser>
        <c:ser>
          <c:idx val="4"/>
          <c:order val="4"/>
          <c:tx>
            <c:strRef>
              <c:f>'Barrick Gold'!$Q$80</c:f>
              <c:strCache>
                <c:ptCount val="1"/>
                <c:pt idx="0">
                  <c:v>Credit Suisse</c:v>
                </c:pt>
              </c:strCache>
            </c:strRef>
          </c:tx>
          <c:spPr>
            <a:solidFill>
              <a:schemeClr val="accent1">
                <a:tint val="83000"/>
              </a:schemeClr>
            </a:solidFill>
            <a:ln>
              <a:noFill/>
            </a:ln>
            <a:effectLst/>
          </c:spPr>
          <c:cat>
            <c:numRef>
              <c:f>'Barrick Gold'!$L$81:$L$88</c:f>
              <c:numCache>
                <c:formatCode>General</c:formatCode>
                <c:ptCount val="8"/>
                <c:pt idx="0">
                  <c:v>2010</c:v>
                </c:pt>
                <c:pt idx="1">
                  <c:v>2011</c:v>
                </c:pt>
                <c:pt idx="2">
                  <c:v>2012</c:v>
                </c:pt>
                <c:pt idx="3">
                  <c:v>2013</c:v>
                </c:pt>
                <c:pt idx="4">
                  <c:v>2014</c:v>
                </c:pt>
                <c:pt idx="5">
                  <c:v>2015</c:v>
                </c:pt>
                <c:pt idx="6">
                  <c:v>2016</c:v>
                </c:pt>
                <c:pt idx="7">
                  <c:v>2017</c:v>
                </c:pt>
              </c:numCache>
            </c:numRef>
          </c:cat>
          <c:val>
            <c:numRef>
              <c:f>'Barrick Gold'!$Q$81:$Q$88</c:f>
              <c:numCache>
                <c:formatCode>_-* #,##0\ _€_-;\-* #,##0\ _€_-;_-* "-"??\ _€_-;_-@_-</c:formatCode>
                <c:ptCount val="8"/>
                <c:pt idx="3">
                  <c:v>145.62</c:v>
                </c:pt>
                <c:pt idx="5">
                  <c:v>198.03</c:v>
                </c:pt>
                <c:pt idx="6">
                  <c:v>171.27</c:v>
                </c:pt>
                <c:pt idx="7">
                  <c:v>0</c:v>
                </c:pt>
              </c:numCache>
            </c:numRef>
          </c:val>
          <c:extLst>
            <c:ext xmlns:c16="http://schemas.microsoft.com/office/drawing/2014/chart" uri="{C3380CC4-5D6E-409C-BE32-E72D297353CC}">
              <c16:uniqueId val="{00000004-3F12-4B34-A64F-8CA1B5A5C401}"/>
            </c:ext>
          </c:extLst>
        </c:ser>
        <c:ser>
          <c:idx val="5"/>
          <c:order val="5"/>
          <c:tx>
            <c:strRef>
              <c:f>'Barrick Gold'!$R$80</c:f>
              <c:strCache>
                <c:ptCount val="1"/>
                <c:pt idx="0">
                  <c:v>Deutsche Bank</c:v>
                </c:pt>
              </c:strCache>
            </c:strRef>
          </c:tx>
          <c:spPr>
            <a:solidFill>
              <a:schemeClr val="accent1">
                <a:tint val="65000"/>
              </a:schemeClr>
            </a:solidFill>
            <a:ln>
              <a:noFill/>
            </a:ln>
            <a:effectLst/>
          </c:spPr>
          <c:cat>
            <c:numRef>
              <c:f>'Barrick Gold'!$L$81:$L$88</c:f>
              <c:numCache>
                <c:formatCode>General</c:formatCode>
                <c:ptCount val="8"/>
                <c:pt idx="0">
                  <c:v>2010</c:v>
                </c:pt>
                <c:pt idx="1">
                  <c:v>2011</c:v>
                </c:pt>
                <c:pt idx="2">
                  <c:v>2012</c:v>
                </c:pt>
                <c:pt idx="3">
                  <c:v>2013</c:v>
                </c:pt>
                <c:pt idx="4">
                  <c:v>2014</c:v>
                </c:pt>
                <c:pt idx="5">
                  <c:v>2015</c:v>
                </c:pt>
                <c:pt idx="6">
                  <c:v>2016</c:v>
                </c:pt>
                <c:pt idx="7">
                  <c:v>2017</c:v>
                </c:pt>
              </c:numCache>
            </c:numRef>
          </c:cat>
          <c:val>
            <c:numRef>
              <c:f>'Barrick Gold'!$R$81:$R$88</c:f>
              <c:numCache>
                <c:formatCode>_-* #,##0\ _€_-;\-* #,##0\ _€_-;_-* "-"??\ _€_-;_-@_-</c:formatCode>
                <c:ptCount val="8"/>
                <c:pt idx="0">
                  <c:v>10.199999999999999</c:v>
                </c:pt>
                <c:pt idx="1">
                  <c:v>13.88</c:v>
                </c:pt>
                <c:pt idx="2">
                  <c:v>247.14999999999998</c:v>
                </c:pt>
                <c:pt idx="3">
                  <c:v>117.9</c:v>
                </c:pt>
                <c:pt idx="7">
                  <c:v>0</c:v>
                </c:pt>
              </c:numCache>
            </c:numRef>
          </c:val>
          <c:extLst>
            <c:ext xmlns:c16="http://schemas.microsoft.com/office/drawing/2014/chart" uri="{C3380CC4-5D6E-409C-BE32-E72D297353CC}">
              <c16:uniqueId val="{00000005-3F12-4B34-A64F-8CA1B5A5C401}"/>
            </c:ext>
          </c:extLst>
        </c:ser>
        <c:ser>
          <c:idx val="6"/>
          <c:order val="6"/>
          <c:tx>
            <c:strRef>
              <c:f>'Barrick Gold'!$S$80</c:f>
              <c:strCache>
                <c:ptCount val="1"/>
                <c:pt idx="0">
                  <c:v>ING</c:v>
                </c:pt>
              </c:strCache>
            </c:strRef>
          </c:tx>
          <c:spPr>
            <a:solidFill>
              <a:schemeClr val="accent1">
                <a:tint val="48000"/>
              </a:schemeClr>
            </a:solidFill>
            <a:ln>
              <a:noFill/>
            </a:ln>
            <a:effectLst/>
          </c:spPr>
          <c:cat>
            <c:numRef>
              <c:f>'Barrick Gold'!$L$81:$L$88</c:f>
              <c:numCache>
                <c:formatCode>General</c:formatCode>
                <c:ptCount val="8"/>
                <c:pt idx="0">
                  <c:v>2010</c:v>
                </c:pt>
                <c:pt idx="1">
                  <c:v>2011</c:v>
                </c:pt>
                <c:pt idx="2">
                  <c:v>2012</c:v>
                </c:pt>
                <c:pt idx="3">
                  <c:v>2013</c:v>
                </c:pt>
                <c:pt idx="4">
                  <c:v>2014</c:v>
                </c:pt>
                <c:pt idx="5">
                  <c:v>2015</c:v>
                </c:pt>
                <c:pt idx="6">
                  <c:v>2016</c:v>
                </c:pt>
                <c:pt idx="7">
                  <c:v>2017</c:v>
                </c:pt>
              </c:numCache>
            </c:numRef>
          </c:cat>
          <c:val>
            <c:numRef>
              <c:f>'Barrick Gold'!$S$81:$S$88</c:f>
              <c:numCache>
                <c:formatCode>_-* #,##0\ _€_-;\-* #,##0\ _€_-;_-* "-"??\ _€_-;_-@_-</c:formatCode>
                <c:ptCount val="8"/>
                <c:pt idx="0">
                  <c:v>18.920000000000002</c:v>
                </c:pt>
                <c:pt idx="1">
                  <c:v>160.63999999999999</c:v>
                </c:pt>
                <c:pt idx="7">
                  <c:v>0</c:v>
                </c:pt>
              </c:numCache>
            </c:numRef>
          </c:val>
          <c:extLst>
            <c:ext xmlns:c16="http://schemas.microsoft.com/office/drawing/2014/chart" uri="{C3380CC4-5D6E-409C-BE32-E72D297353CC}">
              <c16:uniqueId val="{00000006-3F12-4B34-A64F-8CA1B5A5C401}"/>
            </c:ext>
          </c:extLst>
        </c:ser>
        <c:dLbls>
          <c:showLegendKey val="0"/>
          <c:showVal val="0"/>
          <c:showCatName val="0"/>
          <c:showSerName val="0"/>
          <c:showPercent val="0"/>
          <c:showBubbleSize val="0"/>
        </c:dLbls>
        <c:axId val="1454924639"/>
        <c:axId val="1454925055"/>
      </c:areaChart>
      <c:catAx>
        <c:axId val="1454924639"/>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de-DE"/>
          </a:p>
        </c:txPr>
        <c:crossAx val="1454925055"/>
        <c:crosses val="autoZero"/>
        <c:auto val="1"/>
        <c:lblAlgn val="ctr"/>
        <c:lblOffset val="100"/>
        <c:noMultiLvlLbl val="0"/>
      </c:catAx>
      <c:valAx>
        <c:axId val="1454925055"/>
        <c:scaling>
          <c:orientation val="minMax"/>
        </c:scaling>
        <c:delete val="0"/>
        <c:axPos val="l"/>
        <c:majorGridlines>
          <c:spPr>
            <a:ln w="9525" cap="flat" cmpd="sng" algn="ctr">
              <a:solidFill>
                <a:schemeClr val="dk1">
                  <a:lumMod val="15000"/>
                  <a:lumOff val="85000"/>
                </a:schemeClr>
              </a:solidFill>
              <a:round/>
            </a:ln>
            <a:effectLst/>
          </c:spPr>
        </c:majorGridlines>
        <c:numFmt formatCode="_-* #,##0\ _€_-;\-* #,##0\ _€_-;_-* &quot;-&quot;??\ _€_-;_-@_-"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e-DE"/>
          </a:p>
        </c:txPr>
        <c:crossAx val="1454924639"/>
        <c:crosses val="autoZero"/>
        <c:crossBetween val="midCat"/>
      </c:valAx>
      <c:spPr>
        <a:pattFill prst="ltDnDiag">
          <a:fgClr>
            <a:schemeClr val="dk1">
              <a:lumMod val="15000"/>
              <a:lumOff val="85000"/>
            </a:schemeClr>
          </a:fgClr>
          <a:bgClr>
            <a:schemeClr val="lt1"/>
          </a:bgClr>
        </a:patt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e-DE"/>
        </a:p>
      </c:txPr>
    </c:legend>
    <c:plotVisOnly val="1"/>
    <c:dispBlanksAs val="zero"/>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pivotSource>
    <c:name>[Dirty_Profits_6_Data_ONLINE.xlsx]BHP Billiton!PivotTable15</c:name>
    <c:fmtId val="22"/>
  </c:pivotSource>
  <c:chart>
    <c:title>
      <c:tx>
        <c:rich>
          <a:bodyPr rot="0" spcFirstLastPara="1" vertOverflow="ellipsis" vert="horz" wrap="square" anchor="ctr" anchorCtr="1"/>
          <a:lstStyle/>
          <a:p>
            <a:pPr>
              <a:defRPr sz="1200" b="1" i="0" u="none" strike="noStrike" kern="1200" cap="all" spc="150" baseline="0">
                <a:solidFill>
                  <a:schemeClr val="tx1">
                    <a:lumMod val="50000"/>
                    <a:lumOff val="50000"/>
                  </a:schemeClr>
                </a:solidFill>
                <a:latin typeface="+mn-lt"/>
                <a:ea typeface="+mn-ea"/>
                <a:cs typeface="+mn-cs"/>
              </a:defRPr>
            </a:pPr>
            <a:r>
              <a:rPr lang="de-DE" sz="1200"/>
              <a:t>Fresh capital</a:t>
            </a:r>
            <a:r>
              <a:rPr lang="de-DE" sz="1200" baseline="0"/>
              <a:t> for company over time</a:t>
            </a:r>
            <a:endParaRPr lang="de-DE" sz="1200"/>
          </a:p>
        </c:rich>
      </c:tx>
      <c:overlay val="0"/>
      <c:spPr>
        <a:noFill/>
        <a:ln>
          <a:noFill/>
        </a:ln>
        <a:effectLst/>
      </c:spPr>
      <c:txPr>
        <a:bodyPr rot="0" spcFirstLastPara="1" vertOverflow="ellipsis" vert="horz" wrap="square" anchor="ctr" anchorCtr="1"/>
        <a:lstStyle/>
        <a:p>
          <a:pPr>
            <a:defRPr sz="1200" b="1" i="0" u="none" strike="noStrike" kern="1200" cap="all" spc="150" baseline="0">
              <a:solidFill>
                <a:schemeClr val="tx1">
                  <a:lumMod val="50000"/>
                  <a:lumOff val="50000"/>
                </a:schemeClr>
              </a:solidFill>
              <a:latin typeface="+mn-lt"/>
              <a:ea typeface="+mn-ea"/>
              <a:cs typeface="+mn-cs"/>
            </a:defRPr>
          </a:pPr>
          <a:endParaRPr lang="de-DE"/>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10"/>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11"/>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12"/>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21"/>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22"/>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2.8260342283925207E-2"/>
          <c:y val="0.10885527676668399"/>
          <c:w val="0.876734681200246"/>
          <c:h val="0.7943463826334406"/>
        </c:manualLayout>
      </c:layout>
      <c:barChart>
        <c:barDir val="col"/>
        <c:grouping val="clustered"/>
        <c:varyColors val="0"/>
        <c:ser>
          <c:idx val="0"/>
          <c:order val="0"/>
          <c:tx>
            <c:strRef>
              <c:f>'BHP Billiton'!$I$96</c:f>
              <c:strCache>
                <c:ptCount val="1"/>
                <c:pt idx="0">
                  <c:v>Ergebnis</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'BHP Billiton'!$H$97:$H$105</c:f>
              <c:strCache>
                <c:ptCount val="8"/>
                <c:pt idx="0">
                  <c:v>2010</c:v>
                </c:pt>
                <c:pt idx="1">
                  <c:v>2011</c:v>
                </c:pt>
                <c:pt idx="2">
                  <c:v>2012</c:v>
                </c:pt>
                <c:pt idx="3">
                  <c:v>2013</c:v>
                </c:pt>
                <c:pt idx="4">
                  <c:v>2014</c:v>
                </c:pt>
                <c:pt idx="5">
                  <c:v>2015</c:v>
                </c:pt>
                <c:pt idx="6">
                  <c:v>2016</c:v>
                </c:pt>
                <c:pt idx="7">
                  <c:v>2017</c:v>
                </c:pt>
              </c:strCache>
            </c:strRef>
          </c:cat>
          <c:val>
            <c:numRef>
              <c:f>'BHP Billiton'!$I$97:$I$105</c:f>
              <c:numCache>
                <c:formatCode>_-* #,##0\ _€_-;\-* #,##0\ _€_-;_-* "-"??\ _€_-;_-@_-</c:formatCode>
                <c:ptCount val="8"/>
                <c:pt idx="0">
                  <c:v>7506.5499999999984</c:v>
                </c:pt>
                <c:pt idx="1">
                  <c:v>1932.8395</c:v>
                </c:pt>
                <c:pt idx="2">
                  <c:v>4579.996000000001</c:v>
                </c:pt>
                <c:pt idx="3">
                  <c:v>1498.675</c:v>
                </c:pt>
                <c:pt idx="4">
                  <c:v>1005.2200000000001</c:v>
                </c:pt>
                <c:pt idx="5">
                  <c:v>3761.6870000000008</c:v>
                </c:pt>
                <c:pt idx="6">
                  <c:v>30.28</c:v>
                </c:pt>
                <c:pt idx="7">
                  <c:v>0</c:v>
                </c:pt>
              </c:numCache>
            </c:numRef>
          </c:val>
          <c:extLst>
            <c:ext xmlns:c16="http://schemas.microsoft.com/office/drawing/2014/chart" uri="{C3380CC4-5D6E-409C-BE32-E72D297353CC}">
              <c16:uniqueId val="{00000001-A7C7-4714-B45C-4EADF6ECA9EA}"/>
            </c:ext>
          </c:extLst>
        </c:ser>
        <c:dLbls>
          <c:dLblPos val="outEnd"/>
          <c:showLegendKey val="0"/>
          <c:showVal val="1"/>
          <c:showCatName val="0"/>
          <c:showSerName val="0"/>
          <c:showPercent val="0"/>
          <c:showBubbleSize val="0"/>
        </c:dLbls>
        <c:gapWidth val="164"/>
        <c:overlap val="-22"/>
        <c:axId val="106340352"/>
        <c:axId val="106341888"/>
      </c:barChart>
      <c:catAx>
        <c:axId val="106340352"/>
        <c:scaling>
          <c:orientation val="minMax"/>
        </c:scaling>
        <c:delete val="0"/>
        <c:axPos val="b"/>
        <c:numFmt formatCode="General" sourceLinked="0"/>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6341888"/>
        <c:crosses val="autoZero"/>
        <c:auto val="1"/>
        <c:lblAlgn val="ctr"/>
        <c:lblOffset val="100"/>
        <c:noMultiLvlLbl val="0"/>
      </c:catAx>
      <c:valAx>
        <c:axId val="106341888"/>
        <c:scaling>
          <c:orientation val="minMax"/>
        </c:scaling>
        <c:delete val="0"/>
        <c:axPos val="l"/>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6340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0000000000000029" r="0.70000000000000029" t="0.78740157499999996" header="0.30000000000000016" footer="0.30000000000000016"/>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r>
              <a:rPr lang="de-DE"/>
              <a:t>Fresh capital by type of deal</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AAB8-45DC-82DF-FF1F6688F614}"/>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AAB8-45DC-82DF-FF1F6688F614}"/>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AAB8-45DC-82DF-FF1F6688F61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ext>
            </c:extLst>
          </c:dLbls>
          <c:cat>
            <c:strRef>
              <c:f>'TOTAL per company + bank'!$G$25:$I$25</c:f>
              <c:strCache>
                <c:ptCount val="3"/>
                <c:pt idx="0">
                  <c:v>Loan</c:v>
                </c:pt>
                <c:pt idx="1">
                  <c:v>Bond Issuance</c:v>
                </c:pt>
                <c:pt idx="2">
                  <c:v>Equity Issuance</c:v>
                </c:pt>
              </c:strCache>
            </c:strRef>
          </c:cat>
          <c:val>
            <c:numRef>
              <c:f>'TOTAL per company + bank'!$G$26:$I$26</c:f>
              <c:numCache>
                <c:formatCode>_(* #,##0.00_);_(* \(#,##0.00\);_(* "-"??_);_(@_)</c:formatCode>
                <c:ptCount val="3"/>
                <c:pt idx="0">
                  <c:v>52608.158651000005</c:v>
                </c:pt>
                <c:pt idx="1">
                  <c:v>42242.411</c:v>
                </c:pt>
                <c:pt idx="2">
                  <c:v>5458.25</c:v>
                </c:pt>
              </c:numCache>
            </c:numRef>
          </c:val>
          <c:extLst>
            <c:ext xmlns:c16="http://schemas.microsoft.com/office/drawing/2014/chart" uri="{C3380CC4-5D6E-409C-BE32-E72D297353CC}">
              <c16:uniqueId val="{00000000-641B-4B8A-B0E6-5F738B375FE8}"/>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layout/>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e-DE"/>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pivotSource>
    <c:name>[Dirty_Profits_6_Data_ONLINE.xlsx]BHP Billiton!PivotTable2</c:name>
    <c:fmtId val="6"/>
  </c:pivotSource>
  <c:chart>
    <c:title>
      <c:tx>
        <c:rich>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r>
              <a:rPr lang="en-US" sz="1200" b="1" i="0" u="none" strike="noStrike" kern="1200" cap="all" spc="150" baseline="0">
                <a:solidFill>
                  <a:sysClr val="windowText" lastClr="000000">
                    <a:lumMod val="50000"/>
                    <a:lumOff val="50000"/>
                  </a:sysClr>
                </a:solidFill>
                <a:latin typeface="+mn-lt"/>
                <a:ea typeface="+mn-ea"/>
                <a:cs typeface="+mn-cs"/>
              </a:rPr>
              <a:t>FRESH CAPITAL PROVIDED BY</a:t>
            </a:r>
          </a:p>
          <a:p>
            <a:pPr algn="ctr" rtl="0">
              <a:defRPr sz="1200" b="1" cap="all" spc="150">
                <a:solidFill>
                  <a:sysClr val="windowText" lastClr="000000">
                    <a:lumMod val="50000"/>
                    <a:lumOff val="50000"/>
                  </a:sysClr>
                </a:solidFill>
              </a:defRPr>
            </a:pPr>
            <a:r>
              <a:rPr lang="en-US" sz="1200" b="1" i="0" u="none" strike="noStrike" kern="1200" cap="all" spc="150" baseline="0">
                <a:solidFill>
                  <a:sysClr val="windowText" lastClr="000000">
                    <a:lumMod val="50000"/>
                    <a:lumOff val="50000"/>
                  </a:sysClr>
                </a:solidFill>
                <a:latin typeface="+mn-lt"/>
                <a:ea typeface="+mn-ea"/>
                <a:cs typeface="+mn-cs"/>
              </a:rPr>
              <a:t>FI COUNTRY</a:t>
            </a:r>
          </a:p>
        </c:rich>
      </c:tx>
      <c:overlay val="0"/>
      <c:spPr>
        <a:noFill/>
        <a:ln>
          <a:noFill/>
        </a:ln>
        <a:effectLst/>
      </c:spPr>
      <c:txPr>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endParaRPr lang="de-DE"/>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marker>
          <c:symbol val="none"/>
        </c:marker>
      </c:pivotFmt>
      <c:pivotFmt>
        <c:idx val="2"/>
        <c:spPr>
          <a:solidFill>
            <a:schemeClr val="accent1"/>
          </a:solidFill>
          <a:ln w="19050">
            <a:solidFill>
              <a:schemeClr val="lt1"/>
            </a:solidFill>
          </a:ln>
          <a:effectLst/>
        </c:spPr>
        <c:marker>
          <c:symbol val="none"/>
        </c:marker>
      </c:pivotFmt>
      <c:pivotFmt>
        <c:idx val="3"/>
        <c:spPr>
          <a:solidFill>
            <a:schemeClr val="accent1"/>
          </a:solidFill>
          <a:ln w="19050">
            <a:solidFill>
              <a:schemeClr val="lt1"/>
            </a:solidFill>
          </a:ln>
          <a:effectLst/>
        </c:spPr>
        <c:marker>
          <c:symbol val="none"/>
        </c:marker>
      </c:pivotFmt>
      <c:pivotFmt>
        <c:idx val="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marker>
          <c:symbol val="none"/>
        </c:marker>
      </c:pivotFmt>
      <c:pivotFmt>
        <c:idx val="6"/>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7"/>
        <c:spPr>
          <a:solidFill>
            <a:schemeClr val="accent1">
              <a:shade val="58000"/>
            </a:schemeClr>
          </a:solidFill>
          <a:ln w="19050">
            <a:solidFill>
              <a:schemeClr val="lt1"/>
            </a:solidFill>
          </a:ln>
          <a:effectLst/>
        </c:spPr>
      </c:pivotFmt>
      <c:pivotFmt>
        <c:idx val="8"/>
        <c:spPr>
          <a:solidFill>
            <a:schemeClr val="accent1">
              <a:shade val="86000"/>
            </a:schemeClr>
          </a:solidFill>
          <a:ln w="19050">
            <a:solidFill>
              <a:schemeClr val="lt1"/>
            </a:solidFill>
          </a:ln>
          <a:effectLst/>
        </c:spPr>
      </c:pivotFmt>
      <c:pivotFmt>
        <c:idx val="9"/>
        <c:spPr>
          <a:solidFill>
            <a:schemeClr val="accent1">
              <a:tint val="86000"/>
            </a:schemeClr>
          </a:solidFill>
          <a:ln w="19050">
            <a:solidFill>
              <a:schemeClr val="lt1"/>
            </a:solidFill>
          </a:ln>
          <a:effectLst/>
        </c:spPr>
      </c:pivotFmt>
      <c:pivotFmt>
        <c:idx val="10"/>
        <c:spPr>
          <a:solidFill>
            <a:schemeClr val="accent1">
              <a:tint val="58000"/>
            </a:schemeClr>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3"/>
        <c:spPr>
          <a:solidFill>
            <a:schemeClr val="accent1">
              <a:shade val="58000"/>
            </a:schemeClr>
          </a:solidFill>
          <a:ln w="19050">
            <a:solidFill>
              <a:schemeClr val="lt1"/>
            </a:solidFill>
          </a:ln>
          <a:effectLst/>
        </c:spPr>
      </c:pivotFmt>
      <c:pivotFmt>
        <c:idx val="14"/>
        <c:spPr>
          <a:solidFill>
            <a:schemeClr val="accent1">
              <a:tint val="86000"/>
            </a:schemeClr>
          </a:solidFill>
          <a:ln w="19050">
            <a:solidFill>
              <a:schemeClr val="lt1"/>
            </a:solidFill>
          </a:ln>
          <a:effectLst/>
        </c:spPr>
      </c:pivotFmt>
      <c:pivotFmt>
        <c:idx val="15"/>
        <c:spPr>
          <a:solidFill>
            <a:schemeClr val="accent1">
              <a:tint val="58000"/>
            </a:schemeClr>
          </a:solidFill>
          <a:ln w="19050">
            <a:solidFill>
              <a:schemeClr val="lt1"/>
            </a:solidFill>
          </a:ln>
          <a:effectLst/>
        </c:spPr>
      </c:pivotFmt>
      <c:pivotFmt>
        <c:idx val="16"/>
        <c:spPr>
          <a:solidFill>
            <a:schemeClr val="accent1">
              <a:shade val="76000"/>
            </a:schemeClr>
          </a:solidFill>
          <a:ln w="19050">
            <a:solidFill>
              <a:schemeClr val="lt1"/>
            </a:solidFill>
          </a:ln>
          <a:effectLst/>
        </c:spPr>
      </c:pivotFmt>
      <c:pivotFmt>
        <c:idx val="17"/>
        <c:spPr>
          <a:solidFill>
            <a:schemeClr val="accent1"/>
          </a:solidFill>
          <a:ln w="19050">
            <a:solidFill>
              <a:schemeClr val="lt1"/>
            </a:solidFill>
          </a:ln>
          <a:effectLst/>
        </c:spPr>
      </c:pivotFmt>
    </c:pivotFmts>
    <c:plotArea>
      <c:layout/>
      <c:pieChart>
        <c:varyColors val="1"/>
        <c:ser>
          <c:idx val="0"/>
          <c:order val="0"/>
          <c:tx>
            <c:strRef>
              <c:f>'BHP Billiton'!$C$95</c:f>
              <c:strCache>
                <c:ptCount val="1"/>
                <c:pt idx="0">
                  <c:v>Ergebnis</c:v>
                </c:pt>
              </c:strCache>
            </c:strRef>
          </c:tx>
          <c:dPt>
            <c:idx val="0"/>
            <c:bubble3D val="0"/>
            <c:spPr>
              <a:solidFill>
                <a:schemeClr val="accent1">
                  <a:shade val="58000"/>
                </a:schemeClr>
              </a:solidFill>
              <a:ln w="19050">
                <a:solidFill>
                  <a:schemeClr val="lt1"/>
                </a:solidFill>
              </a:ln>
              <a:effectLst/>
            </c:spPr>
            <c:extLst>
              <c:ext xmlns:c16="http://schemas.microsoft.com/office/drawing/2014/chart" uri="{C3380CC4-5D6E-409C-BE32-E72D297353CC}">
                <c16:uniqueId val="{00000001-20EC-4F27-B38F-A5149325E771}"/>
              </c:ext>
            </c:extLst>
          </c:dPt>
          <c:dPt>
            <c:idx val="1"/>
            <c:bubble3D val="0"/>
            <c:spPr>
              <a:solidFill>
                <a:schemeClr val="accent1">
                  <a:shade val="76000"/>
                </a:schemeClr>
              </a:solidFill>
              <a:ln w="19050">
                <a:solidFill>
                  <a:schemeClr val="lt1"/>
                </a:solidFill>
              </a:ln>
              <a:effectLst/>
            </c:spPr>
            <c:extLst>
              <c:ext xmlns:c16="http://schemas.microsoft.com/office/drawing/2014/chart" uri="{C3380CC4-5D6E-409C-BE32-E72D297353CC}">
                <c16:uniqueId val="{00000003-20EC-4F27-B38F-A5149325E771}"/>
              </c:ext>
            </c:extLst>
          </c:dPt>
          <c:dPt>
            <c:idx val="2"/>
            <c:bubble3D val="0"/>
            <c:spPr>
              <a:solidFill>
                <a:schemeClr val="accent1"/>
              </a:solidFill>
              <a:ln w="19050">
                <a:solidFill>
                  <a:schemeClr val="lt1"/>
                </a:solidFill>
              </a:ln>
              <a:effectLst/>
            </c:spPr>
            <c:extLst>
              <c:ext xmlns:c16="http://schemas.microsoft.com/office/drawing/2014/chart" uri="{C3380CC4-5D6E-409C-BE32-E72D297353CC}">
                <c16:uniqueId val="{00000005-20EC-4F27-B38F-A5149325E771}"/>
              </c:ext>
            </c:extLst>
          </c:dPt>
          <c:dPt>
            <c:idx val="3"/>
            <c:bubble3D val="0"/>
            <c:spPr>
              <a:solidFill>
                <a:schemeClr val="accent1">
                  <a:tint val="86000"/>
                </a:schemeClr>
              </a:solidFill>
              <a:ln w="19050">
                <a:solidFill>
                  <a:schemeClr val="lt1"/>
                </a:solidFill>
              </a:ln>
              <a:effectLst/>
            </c:spPr>
            <c:extLst>
              <c:ext xmlns:c16="http://schemas.microsoft.com/office/drawing/2014/chart" uri="{C3380CC4-5D6E-409C-BE32-E72D297353CC}">
                <c16:uniqueId val="{00000007-20EC-4F27-B38F-A5149325E771}"/>
              </c:ext>
            </c:extLst>
          </c:dPt>
          <c:dPt>
            <c:idx val="4"/>
            <c:bubble3D val="0"/>
            <c:spPr>
              <a:solidFill>
                <a:schemeClr val="accent1">
                  <a:tint val="58000"/>
                </a:schemeClr>
              </a:solidFill>
              <a:ln w="19050">
                <a:solidFill>
                  <a:schemeClr val="lt1"/>
                </a:solidFill>
              </a:ln>
              <a:effectLst/>
            </c:spPr>
            <c:extLst>
              <c:ext xmlns:c16="http://schemas.microsoft.com/office/drawing/2014/chart" uri="{C3380CC4-5D6E-409C-BE32-E72D297353CC}">
                <c16:uniqueId val="{00000009-20EC-4F27-B38F-A5149325E771}"/>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'BHP Billiton'!$B$96:$B$101</c:f>
              <c:strCache>
                <c:ptCount val="5"/>
                <c:pt idx="0">
                  <c:v>France</c:v>
                </c:pt>
                <c:pt idx="1">
                  <c:v>Germany</c:v>
                </c:pt>
                <c:pt idx="2">
                  <c:v>Netherlands</c:v>
                </c:pt>
                <c:pt idx="3">
                  <c:v>Switzerland</c:v>
                </c:pt>
                <c:pt idx="4">
                  <c:v>UK</c:v>
                </c:pt>
              </c:strCache>
            </c:strRef>
          </c:cat>
          <c:val>
            <c:numRef>
              <c:f>'BHP Billiton'!$C$96:$C$101</c:f>
              <c:numCache>
                <c:formatCode>_-* #,##0\ _€_-;\-* #,##0\ _€_-;_-* "-"??\ _€_-;_-@_-</c:formatCode>
                <c:ptCount val="5"/>
                <c:pt idx="0">
                  <c:v>6466.5460000000003</c:v>
                </c:pt>
                <c:pt idx="1">
                  <c:v>622.29999999999995</c:v>
                </c:pt>
                <c:pt idx="2">
                  <c:v>2623.3140000000003</c:v>
                </c:pt>
                <c:pt idx="3">
                  <c:v>4031.4950000000008</c:v>
                </c:pt>
                <c:pt idx="4">
                  <c:v>6571.5925000000007</c:v>
                </c:pt>
              </c:numCache>
            </c:numRef>
          </c:val>
          <c:extLst>
            <c:ext xmlns:c16="http://schemas.microsoft.com/office/drawing/2014/chart" uri="{C3380CC4-5D6E-409C-BE32-E72D297353CC}">
              <c16:uniqueId val="{0000000A-20EC-4F27-B38F-A5149325E77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pivotSource>
    <c:name>[Dirty_Profits_6_Data_ONLINE.xlsx]BHP Billiton!PivotTable3</c:name>
    <c:fmtId val="7"/>
  </c:pivotSource>
  <c:chart>
    <c:title>
      <c:tx>
        <c:rich>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r>
              <a:rPr lang="en-US" sz="1200" b="1" i="0" u="none" strike="noStrike" kern="1200" cap="all" spc="150" baseline="0">
                <a:solidFill>
                  <a:sysClr val="windowText" lastClr="000000">
                    <a:lumMod val="50000"/>
                    <a:lumOff val="50000"/>
                  </a:sysClr>
                </a:solidFill>
                <a:latin typeface="+mn-lt"/>
                <a:ea typeface="+mn-ea"/>
                <a:cs typeface="+mn-cs"/>
              </a:rPr>
              <a:t>FRESH CAPITAL PROVIDED BY BANK</a:t>
            </a:r>
          </a:p>
        </c:rich>
      </c:tx>
      <c:layout>
        <c:manualLayout>
          <c:xMode val="edge"/>
          <c:yMode val="edge"/>
          <c:x val="0.21409711286089239"/>
          <c:y val="2.7777777777777776E-2"/>
        </c:manualLayout>
      </c:layout>
      <c:overlay val="0"/>
      <c:spPr>
        <a:noFill/>
        <a:ln>
          <a:noFill/>
        </a:ln>
        <a:effectLst/>
      </c:spPr>
      <c:txPr>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endParaRPr lang="de-DE"/>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2"/>
        <c:spPr>
          <a:solidFill>
            <a:schemeClr val="accent1">
              <a:shade val="45000"/>
            </a:schemeClr>
          </a:solidFill>
          <a:ln w="19050">
            <a:solidFill>
              <a:schemeClr val="lt1"/>
            </a:solidFill>
          </a:ln>
          <a:effectLst/>
        </c:spPr>
      </c:pivotFmt>
      <c:pivotFmt>
        <c:idx val="3"/>
        <c:spPr>
          <a:solidFill>
            <a:schemeClr val="accent1">
              <a:shade val="61000"/>
            </a:schemeClr>
          </a:solidFill>
          <a:ln w="19050">
            <a:solidFill>
              <a:schemeClr val="lt1"/>
            </a:solidFill>
          </a:ln>
          <a:effectLst/>
        </c:spPr>
      </c:pivotFmt>
      <c:pivotFmt>
        <c:idx val="4"/>
        <c:spPr>
          <a:solidFill>
            <a:schemeClr val="accent1">
              <a:shade val="76000"/>
            </a:schemeClr>
          </a:solidFill>
          <a:ln w="19050">
            <a:solidFill>
              <a:schemeClr val="lt1"/>
            </a:solidFill>
          </a:ln>
          <a:effectLst/>
        </c:spPr>
      </c:pivotFmt>
      <c:pivotFmt>
        <c:idx val="5"/>
        <c:spPr>
          <a:solidFill>
            <a:schemeClr val="accent1">
              <a:shade val="92000"/>
            </a:schemeClr>
          </a:solidFill>
          <a:ln w="19050">
            <a:solidFill>
              <a:schemeClr val="lt1"/>
            </a:solidFill>
          </a:ln>
          <a:effectLst/>
        </c:spPr>
      </c:pivotFmt>
      <c:pivotFmt>
        <c:idx val="6"/>
        <c:spPr>
          <a:solidFill>
            <a:schemeClr val="accent1">
              <a:tint val="93000"/>
            </a:schemeClr>
          </a:solidFill>
          <a:ln w="19050">
            <a:solidFill>
              <a:schemeClr val="lt1"/>
            </a:solidFill>
          </a:ln>
          <a:effectLst/>
        </c:spPr>
      </c:pivotFmt>
      <c:pivotFmt>
        <c:idx val="7"/>
        <c:spPr>
          <a:solidFill>
            <a:schemeClr val="accent1">
              <a:tint val="77000"/>
            </a:schemeClr>
          </a:solidFill>
          <a:ln w="19050">
            <a:solidFill>
              <a:schemeClr val="lt1"/>
            </a:solidFill>
          </a:ln>
          <a:effectLst/>
        </c:spPr>
      </c:pivotFmt>
      <c:pivotFmt>
        <c:idx val="8"/>
        <c:spPr>
          <a:solidFill>
            <a:schemeClr val="accent1">
              <a:tint val="62000"/>
            </a:schemeClr>
          </a:solidFill>
          <a:ln w="19050">
            <a:solidFill>
              <a:schemeClr val="lt1"/>
            </a:solidFill>
          </a:ln>
          <a:effectLst/>
        </c:spPr>
      </c:pivotFmt>
      <c:pivotFmt>
        <c:idx val="9"/>
        <c:spPr>
          <a:solidFill>
            <a:schemeClr val="accent1">
              <a:tint val="46000"/>
            </a:schemeClr>
          </a:solidFill>
          <a:ln w="19050">
            <a:solidFill>
              <a:schemeClr val="lt1"/>
            </a:solidFill>
          </a:ln>
          <a:effectLst/>
        </c:spPr>
      </c:pivotFmt>
      <c:pivotFmt>
        <c:idx val="10"/>
        <c:spPr>
          <a:solidFill>
            <a:schemeClr val="accent1">
              <a:shade val="58000"/>
            </a:schemeClr>
          </a:solidFill>
          <a:ln w="19050">
            <a:solidFill>
              <a:schemeClr val="lt1"/>
            </a:solidFill>
          </a:ln>
          <a:effectLst/>
        </c:spPr>
      </c:pivotFmt>
      <c:pivotFmt>
        <c:idx val="11"/>
        <c:spPr>
          <a:solidFill>
            <a:schemeClr val="accent1">
              <a:shade val="76000"/>
            </a:schemeClr>
          </a:solidFill>
          <a:ln w="19050">
            <a:solidFill>
              <a:schemeClr val="lt1"/>
            </a:solidFill>
          </a:ln>
          <a:effectLst/>
        </c:spPr>
      </c:pivotFmt>
      <c:pivotFmt>
        <c:idx val="12"/>
        <c:spPr>
          <a:solidFill>
            <a:schemeClr val="accent1">
              <a:shade val="95000"/>
            </a:schemeClr>
          </a:solidFill>
          <a:ln w="19050">
            <a:solidFill>
              <a:schemeClr val="lt1"/>
            </a:solidFill>
          </a:ln>
          <a:effectLst/>
        </c:spPr>
      </c:pivotFmt>
      <c:pivotFmt>
        <c:idx val="13"/>
        <c:spPr>
          <a:solidFill>
            <a:schemeClr val="accent1">
              <a:tint val="77000"/>
            </a:schemeClr>
          </a:solidFill>
          <a:ln w="19050">
            <a:solidFill>
              <a:schemeClr val="lt1"/>
            </a:solidFill>
          </a:ln>
          <a:effectLst/>
        </c:spPr>
      </c:pivotFmt>
      <c:pivotFmt>
        <c:idx val="14"/>
        <c:spPr>
          <a:solidFill>
            <a:schemeClr val="accent1">
              <a:tint val="58000"/>
            </a:schemeClr>
          </a:solidFill>
          <a:ln w="19050">
            <a:solidFill>
              <a:schemeClr val="lt1"/>
            </a:solidFill>
          </a:ln>
          <a:effectLst/>
        </c:spPr>
      </c:pivotFmt>
      <c:pivotFmt>
        <c:idx val="15"/>
        <c:spPr>
          <a:solidFill>
            <a:schemeClr val="accent1">
              <a:tint val="49000"/>
            </a:schemeClr>
          </a:solidFill>
          <a:ln w="19050">
            <a:solidFill>
              <a:schemeClr val="lt1"/>
            </a:solidFill>
          </a:ln>
          <a:effectLst/>
        </c:spPr>
      </c:pivotFmt>
      <c:pivotFmt>
        <c:idx val="16"/>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7"/>
        <c:spPr>
          <a:solidFill>
            <a:schemeClr val="accent1">
              <a:shade val="45000"/>
            </a:schemeClr>
          </a:solidFill>
          <a:ln w="19050">
            <a:solidFill>
              <a:schemeClr val="lt1"/>
            </a:solidFill>
          </a:ln>
          <a:effectLst/>
        </c:spPr>
      </c:pivotFmt>
      <c:pivotFmt>
        <c:idx val="18"/>
        <c:spPr>
          <a:solidFill>
            <a:schemeClr val="accent1">
              <a:shade val="61000"/>
            </a:schemeClr>
          </a:solidFill>
          <a:ln w="19050">
            <a:solidFill>
              <a:schemeClr val="lt1"/>
            </a:solidFill>
          </a:ln>
          <a:effectLst/>
        </c:spPr>
      </c:pivotFmt>
      <c:pivotFmt>
        <c:idx val="19"/>
        <c:spPr>
          <a:solidFill>
            <a:schemeClr val="accent1">
              <a:shade val="76000"/>
            </a:schemeClr>
          </a:solidFill>
          <a:ln w="19050">
            <a:solidFill>
              <a:schemeClr val="lt1"/>
            </a:solidFill>
          </a:ln>
          <a:effectLst/>
        </c:spPr>
      </c:pivotFmt>
      <c:pivotFmt>
        <c:idx val="20"/>
        <c:spPr>
          <a:solidFill>
            <a:schemeClr val="accent1">
              <a:tint val="93000"/>
            </a:schemeClr>
          </a:solidFill>
          <a:ln w="19050">
            <a:solidFill>
              <a:schemeClr val="lt1"/>
            </a:solidFill>
          </a:ln>
          <a:effectLst/>
        </c:spPr>
      </c:pivotFmt>
      <c:pivotFmt>
        <c:idx val="21"/>
        <c:spPr>
          <a:solidFill>
            <a:schemeClr val="accent1">
              <a:tint val="77000"/>
            </a:schemeClr>
          </a:solidFill>
          <a:ln w="19050">
            <a:solidFill>
              <a:schemeClr val="lt1"/>
            </a:solidFill>
          </a:ln>
          <a:effectLst/>
        </c:spPr>
      </c:pivotFmt>
      <c:pivotFmt>
        <c:idx val="22"/>
        <c:spPr>
          <a:solidFill>
            <a:schemeClr val="accent1">
              <a:tint val="62000"/>
            </a:schemeClr>
          </a:solidFill>
          <a:ln w="19050">
            <a:solidFill>
              <a:schemeClr val="lt1"/>
            </a:solidFill>
          </a:ln>
          <a:effectLst/>
        </c:spPr>
      </c:pivotFmt>
      <c:pivotFmt>
        <c:idx val="23"/>
        <c:spPr>
          <a:solidFill>
            <a:schemeClr val="accent1">
              <a:tint val="83000"/>
            </a:schemeClr>
          </a:solidFill>
          <a:ln w="19050">
            <a:solidFill>
              <a:schemeClr val="lt1"/>
            </a:solidFill>
          </a:ln>
          <a:effectLst/>
        </c:spPr>
      </c:pivotFmt>
      <c:pivotFmt>
        <c:idx val="24"/>
        <c:spPr>
          <a:solidFill>
            <a:schemeClr val="accent1">
              <a:tint val="48000"/>
            </a:schemeClr>
          </a:solidFill>
          <a:ln w="19050">
            <a:solidFill>
              <a:schemeClr val="lt1"/>
            </a:solidFill>
          </a:ln>
          <a:effectLst/>
        </c:spPr>
      </c:pivotFmt>
    </c:pivotFmts>
    <c:plotArea>
      <c:layout>
        <c:manualLayout>
          <c:layoutTarget val="inner"/>
          <c:xMode val="edge"/>
          <c:yMode val="edge"/>
          <c:x val="0.25456012442889081"/>
          <c:y val="0.25152830081022476"/>
          <c:w val="0.44396636531544659"/>
          <c:h val="0.65147238388679662"/>
        </c:manualLayout>
      </c:layout>
      <c:pieChart>
        <c:varyColors val="1"/>
        <c:ser>
          <c:idx val="0"/>
          <c:order val="0"/>
          <c:tx>
            <c:strRef>
              <c:f>'BHP Billiton'!$F$95</c:f>
              <c:strCache>
                <c:ptCount val="1"/>
                <c:pt idx="0">
                  <c:v>Ergebnis</c:v>
                </c:pt>
              </c:strCache>
            </c:strRef>
          </c:tx>
          <c:dPt>
            <c:idx val="0"/>
            <c:bubble3D val="0"/>
            <c:spPr>
              <a:solidFill>
                <a:schemeClr val="accent1">
                  <a:shade val="45000"/>
                </a:schemeClr>
              </a:solidFill>
              <a:ln w="19050">
                <a:solidFill>
                  <a:schemeClr val="lt1"/>
                </a:solidFill>
              </a:ln>
              <a:effectLst/>
            </c:spPr>
            <c:extLst>
              <c:ext xmlns:c16="http://schemas.microsoft.com/office/drawing/2014/chart" uri="{C3380CC4-5D6E-409C-BE32-E72D297353CC}">
                <c16:uniqueId val="{00000001-111C-4A9A-BFF1-4A7A0B836649}"/>
              </c:ext>
            </c:extLst>
          </c:dPt>
          <c:dPt>
            <c:idx val="1"/>
            <c:bubble3D val="0"/>
            <c:spPr>
              <a:solidFill>
                <a:schemeClr val="accent1">
                  <a:tint val="77000"/>
                </a:schemeClr>
              </a:solidFill>
              <a:ln w="19050">
                <a:solidFill>
                  <a:schemeClr val="lt1"/>
                </a:solidFill>
              </a:ln>
              <a:effectLst/>
            </c:spPr>
            <c:extLst>
              <c:ext xmlns:c16="http://schemas.microsoft.com/office/drawing/2014/chart" uri="{C3380CC4-5D6E-409C-BE32-E72D297353CC}">
                <c16:uniqueId val="{00000003-111C-4A9A-BFF1-4A7A0B836649}"/>
              </c:ext>
            </c:extLst>
          </c:dPt>
          <c:dPt>
            <c:idx val="2"/>
            <c:bubble3D val="0"/>
            <c:spPr>
              <a:solidFill>
                <a:schemeClr val="accent1">
                  <a:shade val="61000"/>
                </a:schemeClr>
              </a:solidFill>
              <a:ln w="19050">
                <a:solidFill>
                  <a:schemeClr val="lt1"/>
                </a:solidFill>
              </a:ln>
              <a:effectLst/>
            </c:spPr>
            <c:extLst>
              <c:ext xmlns:c16="http://schemas.microsoft.com/office/drawing/2014/chart" uri="{C3380CC4-5D6E-409C-BE32-E72D297353CC}">
                <c16:uniqueId val="{00000005-111C-4A9A-BFF1-4A7A0B836649}"/>
              </c:ext>
            </c:extLst>
          </c:dPt>
          <c:dPt>
            <c:idx val="3"/>
            <c:bubble3D val="0"/>
            <c:spPr>
              <a:solidFill>
                <a:schemeClr val="accent1">
                  <a:shade val="76000"/>
                </a:schemeClr>
              </a:solidFill>
              <a:ln w="19050">
                <a:solidFill>
                  <a:schemeClr val="lt1"/>
                </a:solidFill>
              </a:ln>
              <a:effectLst/>
            </c:spPr>
            <c:extLst>
              <c:ext xmlns:c16="http://schemas.microsoft.com/office/drawing/2014/chart" uri="{C3380CC4-5D6E-409C-BE32-E72D297353CC}">
                <c16:uniqueId val="{00000007-111C-4A9A-BFF1-4A7A0B836649}"/>
              </c:ext>
            </c:extLst>
          </c:dPt>
          <c:dPt>
            <c:idx val="4"/>
            <c:bubble3D val="0"/>
            <c:spPr>
              <a:solidFill>
                <a:schemeClr val="accent1">
                  <a:tint val="83000"/>
                </a:schemeClr>
              </a:solidFill>
              <a:ln w="19050">
                <a:solidFill>
                  <a:schemeClr val="lt1"/>
                </a:solidFill>
              </a:ln>
              <a:effectLst/>
            </c:spPr>
            <c:extLst>
              <c:ext xmlns:c16="http://schemas.microsoft.com/office/drawing/2014/chart" uri="{C3380CC4-5D6E-409C-BE32-E72D297353CC}">
                <c16:uniqueId val="{00000009-111C-4A9A-BFF1-4A7A0B836649}"/>
              </c:ext>
            </c:extLst>
          </c:dPt>
          <c:dPt>
            <c:idx val="5"/>
            <c:bubble3D val="0"/>
            <c:spPr>
              <a:solidFill>
                <a:schemeClr val="accent1">
                  <a:tint val="93000"/>
                </a:schemeClr>
              </a:solidFill>
              <a:ln w="19050">
                <a:solidFill>
                  <a:schemeClr val="lt1"/>
                </a:solidFill>
              </a:ln>
              <a:effectLst/>
            </c:spPr>
            <c:extLst>
              <c:ext xmlns:c16="http://schemas.microsoft.com/office/drawing/2014/chart" uri="{C3380CC4-5D6E-409C-BE32-E72D297353CC}">
                <c16:uniqueId val="{0000000B-111C-4A9A-BFF1-4A7A0B836649}"/>
              </c:ext>
            </c:extLst>
          </c:dPt>
          <c:dPt>
            <c:idx val="6"/>
            <c:bubble3D val="0"/>
            <c:spPr>
              <a:solidFill>
                <a:schemeClr val="accent1">
                  <a:tint val="48000"/>
                </a:schemeClr>
              </a:solidFill>
              <a:ln w="19050">
                <a:solidFill>
                  <a:schemeClr val="lt1"/>
                </a:solidFill>
              </a:ln>
              <a:effectLst/>
            </c:spPr>
            <c:extLst>
              <c:ext xmlns:c16="http://schemas.microsoft.com/office/drawing/2014/chart" uri="{C3380CC4-5D6E-409C-BE32-E72D297353CC}">
                <c16:uniqueId val="{0000000D-111C-4A9A-BFF1-4A7A0B836649}"/>
              </c:ext>
            </c:extLst>
          </c:dPt>
          <c:dPt>
            <c:idx val="7"/>
            <c:bubble3D val="0"/>
            <c:spPr>
              <a:solidFill>
                <a:schemeClr val="accent1">
                  <a:tint val="30000"/>
                </a:schemeClr>
              </a:solidFill>
              <a:ln w="19050">
                <a:solidFill>
                  <a:schemeClr val="lt1"/>
                </a:solidFill>
              </a:ln>
              <a:effectLst/>
            </c:spPr>
            <c:extLst>
              <c:ext xmlns:c16="http://schemas.microsoft.com/office/drawing/2014/chart" uri="{C3380CC4-5D6E-409C-BE32-E72D297353CC}">
                <c16:uniqueId val="{0000000F-111C-4A9A-BFF1-4A7A0B836649}"/>
              </c:ext>
            </c:extLst>
          </c:dPt>
          <c:dPt>
            <c:idx val="8"/>
            <c:bubble3D val="0"/>
            <c:spPr>
              <a:solidFill>
                <a:schemeClr val="accent1">
                  <a:tint val="13000"/>
                </a:schemeClr>
              </a:solidFill>
              <a:ln w="19050">
                <a:solidFill>
                  <a:schemeClr val="lt1"/>
                </a:solidFill>
              </a:ln>
              <a:effectLst/>
            </c:spPr>
            <c:extLst>
              <c:ext xmlns:c16="http://schemas.microsoft.com/office/drawing/2014/chart" uri="{C3380CC4-5D6E-409C-BE32-E72D297353CC}">
                <c16:uniqueId val="{00000011-111C-4A9A-BFF1-4A7A0B836649}"/>
              </c:ext>
            </c:extLst>
          </c:dPt>
          <c:dPt>
            <c:idx val="9"/>
            <c:bubble3D val="0"/>
            <c:spPr>
              <a:solidFill>
                <a:schemeClr val="accent1">
                  <a:tint val="95000"/>
                </a:schemeClr>
              </a:solidFill>
              <a:ln w="19050">
                <a:solidFill>
                  <a:schemeClr val="lt1"/>
                </a:solidFill>
              </a:ln>
              <a:effectLst/>
            </c:spPr>
            <c:extLst>
              <c:ext xmlns:c16="http://schemas.microsoft.com/office/drawing/2014/chart" uri="{C3380CC4-5D6E-409C-BE32-E72D297353CC}">
                <c16:uniqueId val="{00000013-111C-4A9A-BFF1-4A7A0B836649}"/>
              </c:ext>
            </c:extLst>
          </c:dPt>
          <c:dPt>
            <c:idx val="10"/>
            <c:bubble3D val="0"/>
            <c:spPr>
              <a:solidFill>
                <a:schemeClr val="accent1">
                  <a:tint val="78000"/>
                </a:schemeClr>
              </a:solidFill>
              <a:ln w="19050">
                <a:solidFill>
                  <a:schemeClr val="lt1"/>
                </a:solidFill>
              </a:ln>
              <a:effectLst/>
            </c:spPr>
            <c:extLst>
              <c:ext xmlns:c16="http://schemas.microsoft.com/office/drawing/2014/chart" uri="{C3380CC4-5D6E-409C-BE32-E72D297353CC}">
                <c16:uniqueId val="{00000015-111C-4A9A-BFF1-4A7A0B836649}"/>
              </c:ext>
            </c:extLst>
          </c:dPt>
          <c:dPt>
            <c:idx val="11"/>
            <c:bubble3D val="0"/>
            <c:spPr>
              <a:solidFill>
                <a:schemeClr val="accent1">
                  <a:tint val="60000"/>
                </a:schemeClr>
              </a:solidFill>
              <a:ln w="19050">
                <a:solidFill>
                  <a:schemeClr val="lt1"/>
                </a:solidFill>
              </a:ln>
              <a:effectLst/>
            </c:spPr>
            <c:extLst>
              <c:ext xmlns:c16="http://schemas.microsoft.com/office/drawing/2014/chart" uri="{C3380CC4-5D6E-409C-BE32-E72D297353CC}">
                <c16:uniqueId val="{00000017-111C-4A9A-BFF1-4A7A0B836649}"/>
              </c:ext>
            </c:extLst>
          </c:dPt>
          <c:dPt>
            <c:idx val="12"/>
            <c:bubble3D val="0"/>
            <c:spPr>
              <a:solidFill>
                <a:schemeClr val="accent1">
                  <a:tint val="43000"/>
                </a:schemeClr>
              </a:solidFill>
              <a:ln w="19050">
                <a:solidFill>
                  <a:schemeClr val="lt1"/>
                </a:solidFill>
              </a:ln>
              <a:effectLst/>
            </c:spPr>
            <c:extLst>
              <c:ext xmlns:c16="http://schemas.microsoft.com/office/drawing/2014/chart" uri="{C3380CC4-5D6E-409C-BE32-E72D297353CC}">
                <c16:uniqueId val="{00000019-111C-4A9A-BFF1-4A7A0B836649}"/>
              </c:ext>
            </c:extLst>
          </c:dPt>
          <c:dPt>
            <c:idx val="13"/>
            <c:bubble3D val="0"/>
            <c:spPr>
              <a:solidFill>
                <a:schemeClr val="accent1">
                  <a:tint val="25000"/>
                </a:schemeClr>
              </a:solidFill>
              <a:ln w="19050">
                <a:solidFill>
                  <a:schemeClr val="lt1"/>
                </a:solidFill>
              </a:ln>
              <a:effectLst/>
            </c:spPr>
            <c:extLst>
              <c:ext xmlns:c16="http://schemas.microsoft.com/office/drawing/2014/chart" uri="{C3380CC4-5D6E-409C-BE32-E72D297353CC}">
                <c16:uniqueId val="{0000001B-111C-4A9A-BFF1-4A7A0B836649}"/>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'BHP Billiton'!$E$96:$E$103</c:f>
              <c:strCache>
                <c:ptCount val="7"/>
                <c:pt idx="0">
                  <c:v>Barclays</c:v>
                </c:pt>
                <c:pt idx="1">
                  <c:v>UBS</c:v>
                </c:pt>
                <c:pt idx="2">
                  <c:v>BNP Paribas</c:v>
                </c:pt>
                <c:pt idx="3">
                  <c:v>Crédit Agricole</c:v>
                </c:pt>
                <c:pt idx="4">
                  <c:v>ING</c:v>
                </c:pt>
                <c:pt idx="5">
                  <c:v>HSBC</c:v>
                </c:pt>
                <c:pt idx="6">
                  <c:v>Deutsche Bank</c:v>
                </c:pt>
              </c:strCache>
            </c:strRef>
          </c:cat>
          <c:val>
            <c:numRef>
              <c:f>'BHP Billiton'!$F$96:$F$103</c:f>
              <c:numCache>
                <c:formatCode>_-* #,##0\ _€_-;\-* #,##0\ _€_-;_-* "-"??\ _€_-;_-@_-</c:formatCode>
                <c:ptCount val="7"/>
                <c:pt idx="0">
                  <c:v>5491.5704999999998</c:v>
                </c:pt>
                <c:pt idx="1">
                  <c:v>4031.4950000000008</c:v>
                </c:pt>
                <c:pt idx="2">
                  <c:v>3418.6940000000004</c:v>
                </c:pt>
                <c:pt idx="3">
                  <c:v>3047.8519999999999</c:v>
                </c:pt>
                <c:pt idx="4">
                  <c:v>2623.3140000000003</c:v>
                </c:pt>
                <c:pt idx="5">
                  <c:v>1080.0219999999999</c:v>
                </c:pt>
                <c:pt idx="6">
                  <c:v>622.29999999999995</c:v>
                </c:pt>
              </c:numCache>
            </c:numRef>
          </c:val>
          <c:extLst>
            <c:ext xmlns:c16="http://schemas.microsoft.com/office/drawing/2014/chart" uri="{C3380CC4-5D6E-409C-BE32-E72D297353CC}">
              <c16:uniqueId val="{0000001C-111C-4A9A-BFF1-4A7A0B83664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200" b="1" i="0" u="none" strike="noStrike" kern="1200" cap="all" spc="150" normalizeH="0" baseline="0">
                <a:solidFill>
                  <a:sysClr val="windowText" lastClr="000000">
                    <a:lumMod val="50000"/>
                    <a:lumOff val="50000"/>
                  </a:sysClr>
                </a:solidFill>
                <a:latin typeface="+mn-lt"/>
                <a:ea typeface="+mn-ea"/>
                <a:cs typeface="+mn-cs"/>
              </a:defRPr>
            </a:pPr>
            <a:r>
              <a:rPr lang="de-DE" sz="1200" b="1" i="0" u="none" strike="noStrike" kern="1200" cap="all" spc="150" normalizeH="0" baseline="0">
                <a:solidFill>
                  <a:sysClr val="windowText" lastClr="000000">
                    <a:lumMod val="50000"/>
                    <a:lumOff val="50000"/>
                  </a:sysClr>
                </a:solidFill>
                <a:latin typeface="+mn-lt"/>
                <a:ea typeface="+mn-ea"/>
                <a:cs typeface="+mn-cs"/>
              </a:rPr>
              <a:t>FRESH CAPITAL FOR COMPANY BY BANK</a:t>
            </a: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200" b="1" i="0" u="none" strike="noStrike" kern="1200" cap="all" spc="150" normalizeH="0" baseline="0">
              <a:solidFill>
                <a:sysClr val="windowText" lastClr="000000">
                  <a:lumMod val="50000"/>
                  <a:lumOff val="50000"/>
                </a:sysClr>
              </a:solidFill>
              <a:latin typeface="+mn-lt"/>
              <a:ea typeface="+mn-ea"/>
              <a:cs typeface="+mn-cs"/>
            </a:defRPr>
          </a:pPr>
          <a:endParaRPr lang="de-DE"/>
        </a:p>
      </c:txPr>
    </c:title>
    <c:autoTitleDeleted val="0"/>
    <c:plotArea>
      <c:layout/>
      <c:areaChart>
        <c:grouping val="stacked"/>
        <c:varyColors val="0"/>
        <c:ser>
          <c:idx val="0"/>
          <c:order val="0"/>
          <c:tx>
            <c:strRef>
              <c:f>'BHP Billiton'!$M$80</c:f>
              <c:strCache>
                <c:ptCount val="1"/>
                <c:pt idx="0">
                  <c:v>Barclays</c:v>
                </c:pt>
              </c:strCache>
            </c:strRef>
          </c:tx>
          <c:spPr>
            <a:solidFill>
              <a:schemeClr val="accent1">
                <a:shade val="47000"/>
              </a:schemeClr>
            </a:solidFill>
            <a:ln>
              <a:noFill/>
            </a:ln>
            <a:effectLst/>
          </c:spPr>
          <c:cat>
            <c:numRef>
              <c:f>'BHP Billiton'!$L$81:$L$88</c:f>
              <c:numCache>
                <c:formatCode>General</c:formatCode>
                <c:ptCount val="8"/>
                <c:pt idx="0">
                  <c:v>2010</c:v>
                </c:pt>
                <c:pt idx="1">
                  <c:v>2011</c:v>
                </c:pt>
                <c:pt idx="2">
                  <c:v>2012</c:v>
                </c:pt>
                <c:pt idx="3">
                  <c:v>2013</c:v>
                </c:pt>
                <c:pt idx="4">
                  <c:v>2014</c:v>
                </c:pt>
                <c:pt idx="5">
                  <c:v>2015</c:v>
                </c:pt>
                <c:pt idx="6">
                  <c:v>2016</c:v>
                </c:pt>
                <c:pt idx="7">
                  <c:v>2017</c:v>
                </c:pt>
              </c:numCache>
            </c:numRef>
          </c:cat>
          <c:val>
            <c:numRef>
              <c:f>'BHP Billiton'!$M$81:$M$88</c:f>
              <c:numCache>
                <c:formatCode>_-* #,##0\ _€_-;\-* #,##0\ _€_-;_-* "-"??\ _€_-;_-@_-</c:formatCode>
                <c:ptCount val="8"/>
                <c:pt idx="0">
                  <c:v>1501.31</c:v>
                </c:pt>
                <c:pt idx="1">
                  <c:v>843.52949999999998</c:v>
                </c:pt>
                <c:pt idx="2">
                  <c:v>1254.0419999999999</c:v>
                </c:pt>
                <c:pt idx="3">
                  <c:v>927.85</c:v>
                </c:pt>
                <c:pt idx="4">
                  <c:v>138.97</c:v>
                </c:pt>
                <c:pt idx="5">
                  <c:v>795.58899999999994</c:v>
                </c:pt>
                <c:pt idx="6">
                  <c:v>30.28</c:v>
                </c:pt>
                <c:pt idx="7">
                  <c:v>0</c:v>
                </c:pt>
              </c:numCache>
            </c:numRef>
          </c:val>
          <c:extLst>
            <c:ext xmlns:c16="http://schemas.microsoft.com/office/drawing/2014/chart" uri="{C3380CC4-5D6E-409C-BE32-E72D297353CC}">
              <c16:uniqueId val="{00000000-B5E3-4096-A791-45FC697C5900}"/>
            </c:ext>
          </c:extLst>
        </c:ser>
        <c:ser>
          <c:idx val="1"/>
          <c:order val="1"/>
          <c:tx>
            <c:strRef>
              <c:f>'BHP Billiton'!$N$80</c:f>
              <c:strCache>
                <c:ptCount val="1"/>
                <c:pt idx="0">
                  <c:v>UBS</c:v>
                </c:pt>
              </c:strCache>
            </c:strRef>
          </c:tx>
          <c:spPr>
            <a:solidFill>
              <a:schemeClr val="accent1">
                <a:shade val="65000"/>
              </a:schemeClr>
            </a:solidFill>
            <a:ln>
              <a:noFill/>
            </a:ln>
            <a:effectLst/>
          </c:spPr>
          <c:cat>
            <c:numRef>
              <c:f>'BHP Billiton'!$L$81:$L$88</c:f>
              <c:numCache>
                <c:formatCode>General</c:formatCode>
                <c:ptCount val="8"/>
                <c:pt idx="0">
                  <c:v>2010</c:v>
                </c:pt>
                <c:pt idx="1">
                  <c:v>2011</c:v>
                </c:pt>
                <c:pt idx="2">
                  <c:v>2012</c:v>
                </c:pt>
                <c:pt idx="3">
                  <c:v>2013</c:v>
                </c:pt>
                <c:pt idx="4">
                  <c:v>2014</c:v>
                </c:pt>
                <c:pt idx="5">
                  <c:v>2015</c:v>
                </c:pt>
                <c:pt idx="6">
                  <c:v>2016</c:v>
                </c:pt>
                <c:pt idx="7">
                  <c:v>2017</c:v>
                </c:pt>
              </c:numCache>
            </c:numRef>
          </c:cat>
          <c:val>
            <c:numRef>
              <c:f>'BHP Billiton'!$N$81:$N$88</c:f>
              <c:numCache>
                <c:formatCode>_-* #,##0\ _€_-;\-* #,##0\ _€_-;_-* "-"??\ _€_-;_-@_-</c:formatCode>
                <c:ptCount val="8"/>
                <c:pt idx="0">
                  <c:v>1501.31</c:v>
                </c:pt>
                <c:pt idx="1">
                  <c:v>266.55500000000001</c:v>
                </c:pt>
                <c:pt idx="2">
                  <c:v>1379.287</c:v>
                </c:pt>
                <c:pt idx="3">
                  <c:v>37.113</c:v>
                </c:pt>
                <c:pt idx="4">
                  <c:v>138.97</c:v>
                </c:pt>
                <c:pt idx="5">
                  <c:v>708.26</c:v>
                </c:pt>
                <c:pt idx="7">
                  <c:v>0</c:v>
                </c:pt>
              </c:numCache>
            </c:numRef>
          </c:val>
          <c:extLst>
            <c:ext xmlns:c16="http://schemas.microsoft.com/office/drawing/2014/chart" uri="{C3380CC4-5D6E-409C-BE32-E72D297353CC}">
              <c16:uniqueId val="{00000001-B5E3-4096-A791-45FC697C5900}"/>
            </c:ext>
          </c:extLst>
        </c:ser>
        <c:ser>
          <c:idx val="2"/>
          <c:order val="2"/>
          <c:tx>
            <c:strRef>
              <c:f>'BHP Billiton'!$O$80</c:f>
              <c:strCache>
                <c:ptCount val="1"/>
                <c:pt idx="0">
                  <c:v>BNP Paribas</c:v>
                </c:pt>
              </c:strCache>
            </c:strRef>
          </c:tx>
          <c:spPr>
            <a:solidFill>
              <a:schemeClr val="accent1">
                <a:shade val="82000"/>
              </a:schemeClr>
            </a:solidFill>
            <a:ln>
              <a:noFill/>
            </a:ln>
            <a:effectLst/>
          </c:spPr>
          <c:cat>
            <c:numRef>
              <c:f>'BHP Billiton'!$L$81:$L$88</c:f>
              <c:numCache>
                <c:formatCode>General</c:formatCode>
                <c:ptCount val="8"/>
                <c:pt idx="0">
                  <c:v>2010</c:v>
                </c:pt>
                <c:pt idx="1">
                  <c:v>2011</c:v>
                </c:pt>
                <c:pt idx="2">
                  <c:v>2012</c:v>
                </c:pt>
                <c:pt idx="3">
                  <c:v>2013</c:v>
                </c:pt>
                <c:pt idx="4">
                  <c:v>2014</c:v>
                </c:pt>
                <c:pt idx="5">
                  <c:v>2015</c:v>
                </c:pt>
                <c:pt idx="6">
                  <c:v>2016</c:v>
                </c:pt>
                <c:pt idx="7">
                  <c:v>2017</c:v>
                </c:pt>
              </c:numCache>
            </c:numRef>
          </c:cat>
          <c:val>
            <c:numRef>
              <c:f>'BHP Billiton'!$O$81:$O$88</c:f>
              <c:numCache>
                <c:formatCode>_-* #,##0\ _€_-;\-* #,##0\ _€_-;_-* "-"??\ _€_-;_-@_-</c:formatCode>
                <c:ptCount val="8"/>
                <c:pt idx="0">
                  <c:v>1501.31</c:v>
                </c:pt>
                <c:pt idx="1">
                  <c:v>266.55500000000001</c:v>
                </c:pt>
                <c:pt idx="2">
                  <c:v>496.72699999999998</c:v>
                </c:pt>
                <c:pt idx="3">
                  <c:v>187.113</c:v>
                </c:pt>
                <c:pt idx="4">
                  <c:v>171.4</c:v>
                </c:pt>
                <c:pt idx="5">
                  <c:v>795.58899999999994</c:v>
                </c:pt>
                <c:pt idx="7">
                  <c:v>0</c:v>
                </c:pt>
              </c:numCache>
            </c:numRef>
          </c:val>
          <c:extLst>
            <c:ext xmlns:c16="http://schemas.microsoft.com/office/drawing/2014/chart" uri="{C3380CC4-5D6E-409C-BE32-E72D297353CC}">
              <c16:uniqueId val="{00000002-B5E3-4096-A791-45FC697C5900}"/>
            </c:ext>
          </c:extLst>
        </c:ser>
        <c:ser>
          <c:idx val="3"/>
          <c:order val="3"/>
          <c:tx>
            <c:strRef>
              <c:f>'BHP Billiton'!$P$80</c:f>
              <c:strCache>
                <c:ptCount val="1"/>
                <c:pt idx="0">
                  <c:v>Crédit Agricole</c:v>
                </c:pt>
              </c:strCache>
            </c:strRef>
          </c:tx>
          <c:spPr>
            <a:solidFill>
              <a:schemeClr val="accent1"/>
            </a:solidFill>
            <a:ln>
              <a:noFill/>
            </a:ln>
            <a:effectLst/>
          </c:spPr>
          <c:cat>
            <c:numRef>
              <c:f>'BHP Billiton'!$L$81:$L$88</c:f>
              <c:numCache>
                <c:formatCode>General</c:formatCode>
                <c:ptCount val="8"/>
                <c:pt idx="0">
                  <c:v>2010</c:v>
                </c:pt>
                <c:pt idx="1">
                  <c:v>2011</c:v>
                </c:pt>
                <c:pt idx="2">
                  <c:v>2012</c:v>
                </c:pt>
                <c:pt idx="3">
                  <c:v>2013</c:v>
                </c:pt>
                <c:pt idx="4">
                  <c:v>2014</c:v>
                </c:pt>
                <c:pt idx="5">
                  <c:v>2015</c:v>
                </c:pt>
                <c:pt idx="6">
                  <c:v>2016</c:v>
                </c:pt>
                <c:pt idx="7">
                  <c:v>2017</c:v>
                </c:pt>
              </c:numCache>
            </c:numRef>
          </c:cat>
          <c:val>
            <c:numRef>
              <c:f>'BHP Billiton'!$P$81:$P$88</c:f>
              <c:numCache>
                <c:formatCode>_-* #,##0\ _€_-;\-* #,##0\ _€_-;_-* "-"??\ _€_-;_-@_-</c:formatCode>
                <c:ptCount val="8"/>
                <c:pt idx="0">
                  <c:v>1501.31</c:v>
                </c:pt>
                <c:pt idx="1">
                  <c:v>266.55500000000001</c:v>
                </c:pt>
                <c:pt idx="2">
                  <c:v>770.57400000000007</c:v>
                </c:pt>
                <c:pt idx="3">
                  <c:v>37.113</c:v>
                </c:pt>
                <c:pt idx="4">
                  <c:v>138.97</c:v>
                </c:pt>
                <c:pt idx="5">
                  <c:v>333.33</c:v>
                </c:pt>
                <c:pt idx="7">
                  <c:v>0</c:v>
                </c:pt>
              </c:numCache>
            </c:numRef>
          </c:val>
          <c:extLst>
            <c:ext xmlns:c16="http://schemas.microsoft.com/office/drawing/2014/chart" uri="{C3380CC4-5D6E-409C-BE32-E72D297353CC}">
              <c16:uniqueId val="{00000003-B5E3-4096-A791-45FC697C5900}"/>
            </c:ext>
          </c:extLst>
        </c:ser>
        <c:ser>
          <c:idx val="4"/>
          <c:order val="4"/>
          <c:tx>
            <c:strRef>
              <c:f>'BHP Billiton'!$Q$80</c:f>
              <c:strCache>
                <c:ptCount val="1"/>
                <c:pt idx="0">
                  <c:v>ING</c:v>
                </c:pt>
              </c:strCache>
            </c:strRef>
          </c:tx>
          <c:spPr>
            <a:solidFill>
              <a:schemeClr val="accent1">
                <a:tint val="83000"/>
              </a:schemeClr>
            </a:solidFill>
            <a:ln>
              <a:noFill/>
            </a:ln>
            <a:effectLst/>
          </c:spPr>
          <c:cat>
            <c:numRef>
              <c:f>'BHP Billiton'!$L$81:$L$88</c:f>
              <c:numCache>
                <c:formatCode>General</c:formatCode>
                <c:ptCount val="8"/>
                <c:pt idx="0">
                  <c:v>2010</c:v>
                </c:pt>
                <c:pt idx="1">
                  <c:v>2011</c:v>
                </c:pt>
                <c:pt idx="2">
                  <c:v>2012</c:v>
                </c:pt>
                <c:pt idx="3">
                  <c:v>2013</c:v>
                </c:pt>
                <c:pt idx="4">
                  <c:v>2014</c:v>
                </c:pt>
                <c:pt idx="5">
                  <c:v>2015</c:v>
                </c:pt>
                <c:pt idx="6">
                  <c:v>2016</c:v>
                </c:pt>
                <c:pt idx="7">
                  <c:v>2017</c:v>
                </c:pt>
              </c:numCache>
            </c:numRef>
          </c:cat>
          <c:val>
            <c:numRef>
              <c:f>'BHP Billiton'!$Q$81:$Q$88</c:f>
              <c:numCache>
                <c:formatCode>_-* #,##0\ _€_-;\-* #,##0\ _€_-;_-* "-"??\ _€_-;_-@_-</c:formatCode>
                <c:ptCount val="8"/>
                <c:pt idx="0">
                  <c:v>1501.31</c:v>
                </c:pt>
                <c:pt idx="1">
                  <c:v>266.55500000000001</c:v>
                </c:pt>
                <c:pt idx="2">
                  <c:v>679.3660000000001</c:v>
                </c:pt>
                <c:pt idx="3">
                  <c:v>37.113</c:v>
                </c:pt>
                <c:pt idx="4">
                  <c:v>138.97</c:v>
                </c:pt>
                <c:pt idx="7">
                  <c:v>0</c:v>
                </c:pt>
              </c:numCache>
            </c:numRef>
          </c:val>
          <c:extLst>
            <c:ext xmlns:c16="http://schemas.microsoft.com/office/drawing/2014/chart" uri="{C3380CC4-5D6E-409C-BE32-E72D297353CC}">
              <c16:uniqueId val="{00000004-B5E3-4096-A791-45FC697C5900}"/>
            </c:ext>
          </c:extLst>
        </c:ser>
        <c:ser>
          <c:idx val="5"/>
          <c:order val="5"/>
          <c:tx>
            <c:strRef>
              <c:f>'BHP Billiton'!$R$80</c:f>
              <c:strCache>
                <c:ptCount val="1"/>
                <c:pt idx="0">
                  <c:v>HSBC</c:v>
                </c:pt>
              </c:strCache>
            </c:strRef>
          </c:tx>
          <c:spPr>
            <a:solidFill>
              <a:schemeClr val="accent1">
                <a:tint val="65000"/>
              </a:schemeClr>
            </a:solidFill>
            <a:ln>
              <a:noFill/>
            </a:ln>
            <a:effectLst/>
          </c:spPr>
          <c:cat>
            <c:numRef>
              <c:f>'BHP Billiton'!$L$81:$L$88</c:f>
              <c:numCache>
                <c:formatCode>General</c:formatCode>
                <c:ptCount val="8"/>
                <c:pt idx="0">
                  <c:v>2010</c:v>
                </c:pt>
                <c:pt idx="1">
                  <c:v>2011</c:v>
                </c:pt>
                <c:pt idx="2">
                  <c:v>2012</c:v>
                </c:pt>
                <c:pt idx="3">
                  <c:v>2013</c:v>
                </c:pt>
                <c:pt idx="4">
                  <c:v>2014</c:v>
                </c:pt>
                <c:pt idx="5">
                  <c:v>2015</c:v>
                </c:pt>
                <c:pt idx="6">
                  <c:v>2016</c:v>
                </c:pt>
                <c:pt idx="7">
                  <c:v>2017</c:v>
                </c:pt>
              </c:numCache>
            </c:numRef>
          </c:cat>
          <c:val>
            <c:numRef>
              <c:f>'BHP Billiton'!$R$81:$R$88</c:f>
              <c:numCache>
                <c:formatCode>_-* #,##0\ _€_-;\-* #,##0\ _€_-;_-* "-"??\ _€_-;_-@_-</c:formatCode>
                <c:ptCount val="8"/>
                <c:pt idx="1">
                  <c:v>23.09</c:v>
                </c:pt>
                <c:pt idx="3">
                  <c:v>122.373</c:v>
                </c:pt>
                <c:pt idx="4">
                  <c:v>138.97</c:v>
                </c:pt>
                <c:pt idx="5">
                  <c:v>795.58899999999994</c:v>
                </c:pt>
                <c:pt idx="7">
                  <c:v>0</c:v>
                </c:pt>
              </c:numCache>
            </c:numRef>
          </c:val>
          <c:extLst>
            <c:ext xmlns:c16="http://schemas.microsoft.com/office/drawing/2014/chart" uri="{C3380CC4-5D6E-409C-BE32-E72D297353CC}">
              <c16:uniqueId val="{00000005-B5E3-4096-A791-45FC697C5900}"/>
            </c:ext>
          </c:extLst>
        </c:ser>
        <c:ser>
          <c:idx val="6"/>
          <c:order val="6"/>
          <c:tx>
            <c:strRef>
              <c:f>'BHP Billiton'!$S$80</c:f>
              <c:strCache>
                <c:ptCount val="1"/>
                <c:pt idx="0">
                  <c:v>Deutsche Bank</c:v>
                </c:pt>
              </c:strCache>
            </c:strRef>
          </c:tx>
          <c:spPr>
            <a:solidFill>
              <a:schemeClr val="accent1">
                <a:tint val="48000"/>
              </a:schemeClr>
            </a:solidFill>
            <a:ln>
              <a:noFill/>
            </a:ln>
            <a:effectLst/>
          </c:spPr>
          <c:cat>
            <c:numRef>
              <c:f>'BHP Billiton'!$L$81:$L$88</c:f>
              <c:numCache>
                <c:formatCode>General</c:formatCode>
                <c:ptCount val="8"/>
                <c:pt idx="0">
                  <c:v>2010</c:v>
                </c:pt>
                <c:pt idx="1">
                  <c:v>2011</c:v>
                </c:pt>
                <c:pt idx="2">
                  <c:v>2012</c:v>
                </c:pt>
                <c:pt idx="3">
                  <c:v>2013</c:v>
                </c:pt>
                <c:pt idx="4">
                  <c:v>2014</c:v>
                </c:pt>
                <c:pt idx="5">
                  <c:v>2015</c:v>
                </c:pt>
                <c:pt idx="6">
                  <c:v>2016</c:v>
                </c:pt>
                <c:pt idx="7">
                  <c:v>2017</c:v>
                </c:pt>
              </c:numCache>
            </c:numRef>
          </c:cat>
          <c:val>
            <c:numRef>
              <c:f>'BHP Billiton'!$S$81:$S$88</c:f>
              <c:numCache>
                <c:formatCode>_-* #,##0\ _€_-;\-* #,##0\ _€_-;_-* "-"??\ _€_-;_-@_-</c:formatCode>
                <c:ptCount val="8"/>
                <c:pt idx="3">
                  <c:v>150</c:v>
                </c:pt>
                <c:pt idx="4">
                  <c:v>138.97</c:v>
                </c:pt>
                <c:pt idx="5">
                  <c:v>333.33</c:v>
                </c:pt>
                <c:pt idx="7">
                  <c:v>0</c:v>
                </c:pt>
              </c:numCache>
            </c:numRef>
          </c:val>
          <c:extLst>
            <c:ext xmlns:c16="http://schemas.microsoft.com/office/drawing/2014/chart" uri="{C3380CC4-5D6E-409C-BE32-E72D297353CC}">
              <c16:uniqueId val="{00000006-B5E3-4096-A791-45FC697C5900}"/>
            </c:ext>
          </c:extLst>
        </c:ser>
        <c:dLbls>
          <c:showLegendKey val="0"/>
          <c:showVal val="0"/>
          <c:showCatName val="0"/>
          <c:showSerName val="0"/>
          <c:showPercent val="0"/>
          <c:showBubbleSize val="0"/>
        </c:dLbls>
        <c:axId val="523027743"/>
        <c:axId val="523029823"/>
      </c:areaChart>
      <c:catAx>
        <c:axId val="523027743"/>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de-DE"/>
          </a:p>
        </c:txPr>
        <c:crossAx val="523029823"/>
        <c:crosses val="autoZero"/>
        <c:auto val="1"/>
        <c:lblAlgn val="ctr"/>
        <c:lblOffset val="100"/>
        <c:noMultiLvlLbl val="0"/>
      </c:catAx>
      <c:valAx>
        <c:axId val="523029823"/>
        <c:scaling>
          <c:orientation val="minMax"/>
        </c:scaling>
        <c:delete val="0"/>
        <c:axPos val="l"/>
        <c:majorGridlines>
          <c:spPr>
            <a:ln w="9525" cap="flat" cmpd="sng" algn="ctr">
              <a:solidFill>
                <a:schemeClr val="dk1">
                  <a:lumMod val="15000"/>
                  <a:lumOff val="85000"/>
                </a:schemeClr>
              </a:solidFill>
              <a:round/>
            </a:ln>
            <a:effectLst/>
          </c:spPr>
        </c:majorGridlines>
        <c:numFmt formatCode="_-* #,##0\ _€_-;\-* #,##0\ _€_-;_-* &quot;-&quot;??\ _€_-;_-@_-"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e-DE"/>
          </a:p>
        </c:txPr>
        <c:crossAx val="523027743"/>
        <c:crosses val="autoZero"/>
        <c:crossBetween val="midCat"/>
      </c:valAx>
      <c:spPr>
        <a:pattFill prst="ltDnDiag">
          <a:fgClr>
            <a:schemeClr val="dk1">
              <a:lumMod val="15000"/>
              <a:lumOff val="85000"/>
            </a:schemeClr>
          </a:fgClr>
          <a:bgClr>
            <a:schemeClr val="lt1"/>
          </a:bgClr>
        </a:patt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e-DE"/>
        </a:p>
      </c:txPr>
    </c:legend>
    <c:plotVisOnly val="1"/>
    <c:dispBlanksAs val="zero"/>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pivotSource>
    <c:name>[Dirty_Profits_6_Data_ONLINE.xlsx]Eni!PivotTable15</c:name>
    <c:fmtId val="22"/>
  </c:pivotSource>
  <c:chart>
    <c:title>
      <c:tx>
        <c:rich>
          <a:bodyPr rot="0" spcFirstLastPara="1" vertOverflow="ellipsis" vert="horz" wrap="square" anchor="ctr" anchorCtr="1"/>
          <a:lstStyle/>
          <a:p>
            <a:pPr>
              <a:defRPr sz="1200" b="1" i="0" u="none" strike="noStrike" kern="1200" cap="all" spc="150" baseline="0">
                <a:solidFill>
                  <a:schemeClr val="tx1">
                    <a:lumMod val="50000"/>
                    <a:lumOff val="50000"/>
                  </a:schemeClr>
                </a:solidFill>
                <a:latin typeface="+mn-lt"/>
                <a:ea typeface="+mn-ea"/>
                <a:cs typeface="+mn-cs"/>
              </a:defRPr>
            </a:pPr>
            <a:r>
              <a:rPr lang="de-DE" sz="1200"/>
              <a:t>Fresh capital</a:t>
            </a:r>
            <a:r>
              <a:rPr lang="de-DE" sz="1200" baseline="0"/>
              <a:t> for company over time</a:t>
            </a:r>
            <a:endParaRPr lang="de-DE" sz="1200"/>
          </a:p>
        </c:rich>
      </c:tx>
      <c:overlay val="0"/>
      <c:spPr>
        <a:noFill/>
        <a:ln>
          <a:noFill/>
        </a:ln>
        <a:effectLst/>
      </c:spPr>
      <c:txPr>
        <a:bodyPr rot="0" spcFirstLastPara="1" vertOverflow="ellipsis" vert="horz" wrap="square" anchor="ctr" anchorCtr="1"/>
        <a:lstStyle/>
        <a:p>
          <a:pPr>
            <a:defRPr sz="1200" b="1" i="0" u="none" strike="noStrike" kern="1200" cap="all" spc="150" baseline="0">
              <a:solidFill>
                <a:schemeClr val="tx1">
                  <a:lumMod val="50000"/>
                  <a:lumOff val="50000"/>
                </a:schemeClr>
              </a:solidFill>
              <a:latin typeface="+mn-lt"/>
              <a:ea typeface="+mn-ea"/>
              <a:cs typeface="+mn-cs"/>
            </a:defRPr>
          </a:pPr>
          <a:endParaRPr lang="de-DE"/>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10"/>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11"/>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12"/>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21"/>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22"/>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2.8260342283925207E-2"/>
          <c:y val="0.10885527676668399"/>
          <c:w val="0.876734681200246"/>
          <c:h val="0.7943463826334406"/>
        </c:manualLayout>
      </c:layout>
      <c:barChart>
        <c:barDir val="col"/>
        <c:grouping val="clustered"/>
        <c:varyColors val="0"/>
        <c:ser>
          <c:idx val="0"/>
          <c:order val="0"/>
          <c:tx>
            <c:strRef>
              <c:f>Eni!$I$96</c:f>
              <c:strCache>
                <c:ptCount val="1"/>
                <c:pt idx="0">
                  <c:v>Ergebnis</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Eni!$H$97:$H$105</c:f>
              <c:strCache>
                <c:ptCount val="8"/>
                <c:pt idx="0">
                  <c:v>2010</c:v>
                </c:pt>
                <c:pt idx="1">
                  <c:v>2011</c:v>
                </c:pt>
                <c:pt idx="2">
                  <c:v>2012</c:v>
                </c:pt>
                <c:pt idx="3">
                  <c:v>2013</c:v>
                </c:pt>
                <c:pt idx="4">
                  <c:v>2014</c:v>
                </c:pt>
                <c:pt idx="5">
                  <c:v>2015</c:v>
                </c:pt>
                <c:pt idx="6">
                  <c:v>2016</c:v>
                </c:pt>
                <c:pt idx="7">
                  <c:v>2017</c:v>
                </c:pt>
              </c:strCache>
            </c:strRef>
          </c:cat>
          <c:val>
            <c:numRef>
              <c:f>Eni!$I$97:$I$105</c:f>
              <c:numCache>
                <c:formatCode>_-* #,##0\ _€_-;\-* #,##0\ _€_-;_-* "-"??\ _€_-;_-@_-</c:formatCode>
                <c:ptCount val="8"/>
                <c:pt idx="0">
                  <c:v>933.33999999999992</c:v>
                </c:pt>
                <c:pt idx="1">
                  <c:v>521.56999999999994</c:v>
                </c:pt>
                <c:pt idx="2">
                  <c:v>1134.06</c:v>
                </c:pt>
                <c:pt idx="3">
                  <c:v>1749.8708499999998</c:v>
                </c:pt>
                <c:pt idx="4">
                  <c:v>600</c:v>
                </c:pt>
                <c:pt idx="5">
                  <c:v>700</c:v>
                </c:pt>
                <c:pt idx="6">
                  <c:v>1668.6</c:v>
                </c:pt>
                <c:pt idx="7">
                  <c:v>1244.26</c:v>
                </c:pt>
              </c:numCache>
            </c:numRef>
          </c:val>
          <c:extLst>
            <c:ext xmlns:c16="http://schemas.microsoft.com/office/drawing/2014/chart" uri="{C3380CC4-5D6E-409C-BE32-E72D297353CC}">
              <c16:uniqueId val="{00000001-FD75-4909-8B76-6B596813CD43}"/>
            </c:ext>
          </c:extLst>
        </c:ser>
        <c:dLbls>
          <c:dLblPos val="outEnd"/>
          <c:showLegendKey val="0"/>
          <c:showVal val="1"/>
          <c:showCatName val="0"/>
          <c:showSerName val="0"/>
          <c:showPercent val="0"/>
          <c:showBubbleSize val="0"/>
        </c:dLbls>
        <c:gapWidth val="164"/>
        <c:overlap val="-22"/>
        <c:axId val="106340352"/>
        <c:axId val="106341888"/>
      </c:barChart>
      <c:catAx>
        <c:axId val="106340352"/>
        <c:scaling>
          <c:orientation val="minMax"/>
        </c:scaling>
        <c:delete val="0"/>
        <c:axPos val="b"/>
        <c:numFmt formatCode="General" sourceLinked="0"/>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6341888"/>
        <c:crosses val="autoZero"/>
        <c:auto val="1"/>
        <c:lblAlgn val="ctr"/>
        <c:lblOffset val="100"/>
        <c:noMultiLvlLbl val="0"/>
      </c:catAx>
      <c:valAx>
        <c:axId val="106341888"/>
        <c:scaling>
          <c:orientation val="minMax"/>
        </c:scaling>
        <c:delete val="0"/>
        <c:axPos val="l"/>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6340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0000000000000029" r="0.70000000000000029" t="0.78740157499999996" header="0.30000000000000016" footer="0.30000000000000016"/>
    <c:pageSetup/>
  </c:printSettings>
  <c:extLst/>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pivotSource>
    <c:name>[Dirty_Profits_6_Data_ONLINE.xlsx]Eni!PivotTable1</c:name>
    <c:fmtId val="4"/>
  </c:pivotSource>
  <c:chart>
    <c:title>
      <c:tx>
        <c:rich>
          <a:bodyPr rot="0" spcFirstLastPara="1" vertOverflow="ellipsis" vert="horz" wrap="square" anchor="ctr" anchorCtr="1"/>
          <a:lstStyle/>
          <a:p>
            <a:pPr algn="ctr" rtl="0">
              <a:defRPr sz="1200" b="1" i="0" u="none" strike="noStrike" kern="1200" cap="all" spc="150" normalizeH="0" baseline="0">
                <a:solidFill>
                  <a:sysClr val="windowText" lastClr="000000">
                    <a:lumMod val="50000"/>
                    <a:lumOff val="50000"/>
                  </a:sysClr>
                </a:solidFill>
                <a:latin typeface="+mn-lt"/>
                <a:ea typeface="+mn-ea"/>
                <a:cs typeface="+mn-cs"/>
              </a:defRPr>
            </a:pPr>
            <a:r>
              <a:rPr lang="de-DE" sz="1200" b="1" i="0" u="none" strike="noStrike" kern="1200" cap="all" spc="150" baseline="0">
                <a:solidFill>
                  <a:sysClr val="windowText" lastClr="000000">
                    <a:lumMod val="50000"/>
                    <a:lumOff val="50000"/>
                  </a:sysClr>
                </a:solidFill>
                <a:latin typeface="+mn-lt"/>
                <a:ea typeface="+mn-ea"/>
                <a:cs typeface="+mn-cs"/>
              </a:rPr>
              <a:t>FRESH CAPITAL FOR COMPANY BY BANK</a:t>
            </a:r>
          </a:p>
        </c:rich>
      </c:tx>
      <c:layout>
        <c:manualLayout>
          <c:xMode val="edge"/>
          <c:yMode val="edge"/>
          <c:x val="0.2456143470814304"/>
          <c:y val="3.0056924801618978E-2"/>
        </c:manualLayout>
      </c:layout>
      <c:overlay val="0"/>
      <c:spPr>
        <a:noFill/>
        <a:ln>
          <a:noFill/>
        </a:ln>
        <a:effectLst/>
      </c:spPr>
      <c:txPr>
        <a:bodyPr rot="0" spcFirstLastPara="1" vertOverflow="ellipsis" vert="horz" wrap="square" anchor="ctr" anchorCtr="1"/>
        <a:lstStyle/>
        <a:p>
          <a:pPr algn="ctr" rtl="0">
            <a:defRPr sz="1200" b="1" i="0" u="none" strike="noStrike" kern="1200" cap="all" spc="150" normalizeH="0" baseline="0">
              <a:solidFill>
                <a:sysClr val="windowText" lastClr="000000">
                  <a:lumMod val="50000"/>
                  <a:lumOff val="50000"/>
                </a:sysClr>
              </a:solidFill>
              <a:latin typeface="+mn-lt"/>
              <a:ea typeface="+mn-ea"/>
              <a:cs typeface="+mn-cs"/>
            </a:defRPr>
          </a:pPr>
          <a:endParaRPr lang="de-DE"/>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spPr>
          <a:solidFill>
            <a:schemeClr val="accent1"/>
          </a:solidFill>
          <a:ln w="25400">
            <a:noFill/>
          </a:ln>
          <a:effectLst/>
        </c:spPr>
        <c:marker>
          <c:spPr>
            <a:solidFill>
              <a:schemeClr val="lt1"/>
            </a:solidFill>
            <a:ln w="1587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pPr>
            <a:solidFill>
              <a:schemeClr val="lt1"/>
            </a:solidFill>
            <a:ln w="1587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w="25400">
            <a:noFill/>
          </a:ln>
          <a:effectLst/>
        </c:spPr>
        <c:marker>
          <c:spPr>
            <a:solidFill>
              <a:schemeClr val="lt1"/>
            </a:solidFill>
            <a:ln w="1587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w="25400">
            <a:noFill/>
          </a:ln>
          <a:effectLst/>
        </c:spPr>
        <c:marker>
          <c:spPr>
            <a:solidFill>
              <a:schemeClr val="lt1"/>
            </a:solidFill>
            <a:ln w="1587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w="25400">
            <a:noFill/>
          </a:ln>
          <a:effectLst/>
        </c:spPr>
        <c:marker>
          <c:symbol val="none"/>
        </c:marker>
      </c:pivotFmt>
      <c:pivotFmt>
        <c:idx val="12"/>
        <c:spPr>
          <a:solidFill>
            <a:schemeClr val="accent1"/>
          </a:solidFill>
          <a:ln w="25400">
            <a:noFill/>
          </a:ln>
          <a:effectLst/>
        </c:spPr>
        <c:marker>
          <c:symbol val="none"/>
        </c:marker>
      </c:pivotFmt>
      <c:pivotFmt>
        <c:idx val="13"/>
        <c:spPr>
          <a:solidFill>
            <a:schemeClr val="accent1"/>
          </a:solidFill>
          <a:ln w="25400">
            <a:noFill/>
          </a:ln>
          <a:effectLst/>
        </c:spPr>
        <c:marker>
          <c:symbol val="none"/>
        </c:marker>
      </c:pivotFmt>
      <c:pivotFmt>
        <c:idx val="14"/>
        <c:spPr>
          <a:solidFill>
            <a:schemeClr val="accent1"/>
          </a:solidFill>
          <a:ln w="25400">
            <a:noFill/>
          </a:ln>
          <a:effectLst/>
        </c:spPr>
        <c:marker>
          <c:spPr>
            <a:solidFill>
              <a:schemeClr val="lt1"/>
            </a:solidFill>
            <a:ln w="1587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w="25400">
            <a:noFill/>
          </a:ln>
          <a:effectLst/>
        </c:spPr>
        <c:marker>
          <c:symbol val="none"/>
        </c:marker>
      </c:pivotFmt>
      <c:pivotFmt>
        <c:idx val="16"/>
        <c:spPr>
          <a:solidFill>
            <a:schemeClr val="accent1"/>
          </a:solidFill>
          <a:ln w="25400">
            <a:noFill/>
          </a:ln>
          <a:effectLst/>
        </c:spPr>
        <c:marker>
          <c:symbol val="none"/>
        </c:marker>
      </c:pivotFmt>
      <c:pivotFmt>
        <c:idx val="17"/>
        <c:spPr>
          <a:solidFill>
            <a:schemeClr val="accent1"/>
          </a:solidFill>
          <a:ln w="25400">
            <a:noFill/>
          </a:ln>
          <a:effectLst/>
        </c:spPr>
        <c:marker>
          <c:symbol val="none"/>
        </c:marker>
      </c:pivotFmt>
      <c:pivotFmt>
        <c:idx val="18"/>
        <c:spPr>
          <a:solidFill>
            <a:schemeClr val="accent1"/>
          </a:solidFill>
          <a:ln w="25400">
            <a:noFill/>
          </a:ln>
          <a:effectLst/>
        </c:spPr>
        <c:marker>
          <c:symbol val="none"/>
        </c:marker>
      </c:pivotFmt>
      <c:pivotFmt>
        <c:idx val="19"/>
        <c:spPr>
          <a:solidFill>
            <a:schemeClr val="accent1"/>
          </a:solidFill>
          <a:ln w="25400">
            <a:noFill/>
          </a:ln>
          <a:effectLst/>
        </c:spPr>
        <c:marker>
          <c:symbol val="none"/>
        </c:marker>
      </c:pivotFmt>
      <c:pivotFmt>
        <c:idx val="20"/>
        <c:spPr>
          <a:solidFill>
            <a:schemeClr val="accent1"/>
          </a:solidFill>
          <a:ln w="25400">
            <a:noFill/>
          </a:ln>
          <a:effectLst/>
        </c:spPr>
        <c:marker>
          <c:symbol val="none"/>
        </c:marker>
      </c:pivotFmt>
      <c:pivotFmt>
        <c:idx val="21"/>
        <c:spPr>
          <a:solidFill>
            <a:schemeClr val="accent1"/>
          </a:solidFill>
          <a:ln w="25400">
            <a:noFill/>
          </a:ln>
          <a:effectLst/>
        </c:spPr>
        <c:marker>
          <c:symbol val="none"/>
        </c:marker>
      </c:pivotFmt>
      <c:pivotFmt>
        <c:idx val="22"/>
        <c:spPr>
          <a:solidFill>
            <a:schemeClr val="accent1"/>
          </a:solidFill>
          <a:ln w="25400">
            <a:noFill/>
          </a:ln>
          <a:effectLst/>
        </c:spPr>
        <c:marker>
          <c:symbol val="none"/>
        </c:marker>
      </c:pivotFmt>
      <c:pivotFmt>
        <c:idx val="23"/>
        <c:spPr>
          <a:solidFill>
            <a:schemeClr val="accent1"/>
          </a:solidFill>
          <a:ln w="25400">
            <a:noFill/>
          </a:ln>
          <a:effectLst/>
        </c:spPr>
        <c:marker>
          <c:symbol val="none"/>
        </c:marker>
      </c:pivotFmt>
      <c:pivotFmt>
        <c:idx val="24"/>
        <c:spPr>
          <a:solidFill>
            <a:schemeClr val="accent1"/>
          </a:solidFill>
          <a:ln w="25400">
            <a:noFill/>
          </a:ln>
          <a:effectLst/>
        </c:spPr>
        <c:marker>
          <c:symbol val="none"/>
        </c:marker>
      </c:pivotFmt>
      <c:pivotFmt>
        <c:idx val="25"/>
        <c:spPr>
          <a:solidFill>
            <a:schemeClr val="accent1"/>
          </a:solidFill>
          <a:ln w="25400">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w="25400">
            <a:noFill/>
          </a:ln>
          <a:effectLst/>
        </c:spPr>
        <c:marker>
          <c:symbol val="none"/>
        </c:marker>
      </c:pivotFmt>
      <c:pivotFmt>
        <c:idx val="30"/>
        <c:spPr>
          <a:solidFill>
            <a:schemeClr val="accent1"/>
          </a:solidFill>
          <a:ln w="25400">
            <a:noFill/>
          </a:ln>
          <a:effectLst/>
        </c:spPr>
        <c:marker>
          <c:symbol val="none"/>
        </c:marker>
      </c:pivotFmt>
      <c:pivotFmt>
        <c:idx val="31"/>
        <c:spPr>
          <a:solidFill>
            <a:schemeClr val="accent1"/>
          </a:solidFill>
          <a:ln w="25400">
            <a:noFill/>
          </a:ln>
          <a:effectLst/>
        </c:spPr>
        <c:marker>
          <c:symbol val="none"/>
        </c:marker>
      </c:pivotFmt>
      <c:pivotFmt>
        <c:idx val="32"/>
        <c:spPr>
          <a:solidFill>
            <a:schemeClr val="accent1"/>
          </a:solidFill>
          <a:ln w="25400">
            <a:noFill/>
          </a:ln>
          <a:effectLst/>
        </c:spPr>
        <c:marker>
          <c:symbol val="none"/>
        </c:marker>
      </c:pivotFmt>
      <c:pivotFmt>
        <c:idx val="33"/>
        <c:spPr>
          <a:solidFill>
            <a:schemeClr val="accent1"/>
          </a:solidFill>
          <a:ln w="25400">
            <a:noFill/>
          </a:ln>
          <a:effectLst/>
        </c:spPr>
        <c:marker>
          <c:symbol val="none"/>
        </c:marker>
      </c:pivotFmt>
      <c:pivotFmt>
        <c:idx val="34"/>
        <c:spPr>
          <a:solidFill>
            <a:schemeClr val="accent1"/>
          </a:solidFill>
          <a:ln w="25400">
            <a:noFill/>
          </a:ln>
          <a:effectLst/>
        </c:spPr>
        <c:marker>
          <c:symbol val="none"/>
        </c:marker>
      </c:pivotFmt>
      <c:pivotFmt>
        <c:idx val="35"/>
        <c:spPr>
          <a:solidFill>
            <a:schemeClr val="accent1"/>
          </a:solidFill>
          <a:ln w="25400">
            <a:noFill/>
          </a:ln>
          <a:effectLst/>
        </c:spPr>
        <c:marker>
          <c:symbol val="none"/>
        </c:marker>
      </c:pivotFmt>
      <c:pivotFmt>
        <c:idx val="36"/>
        <c:spPr>
          <a:solidFill>
            <a:schemeClr val="accent1"/>
          </a:solidFill>
          <a:ln w="25400">
            <a:noFill/>
          </a:ln>
          <a:effectLst/>
        </c:spPr>
        <c:marker>
          <c:symbol val="none"/>
        </c:marker>
      </c:pivotFmt>
      <c:pivotFmt>
        <c:idx val="37"/>
        <c:spPr>
          <a:solidFill>
            <a:schemeClr val="accent1"/>
          </a:solidFill>
          <a:ln w="25400">
            <a:noFill/>
          </a:ln>
          <a:effectLst/>
        </c:spPr>
        <c:marker>
          <c:symbol val="none"/>
        </c:marker>
      </c:pivotFmt>
      <c:pivotFmt>
        <c:idx val="38"/>
        <c:spPr>
          <a:solidFill>
            <a:schemeClr val="accent1"/>
          </a:solidFill>
          <a:ln w="25400">
            <a:noFill/>
          </a:ln>
          <a:effectLst/>
        </c:spPr>
        <c:marker>
          <c:symbol val="none"/>
        </c:marker>
      </c:pivotFmt>
      <c:pivotFmt>
        <c:idx val="39"/>
        <c:spPr>
          <a:solidFill>
            <a:schemeClr val="accent1"/>
          </a:solidFill>
          <a:ln w="25400">
            <a:noFill/>
          </a:ln>
          <a:effectLst/>
        </c:spPr>
        <c:marker>
          <c:symbol val="none"/>
        </c:marker>
      </c:pivotFmt>
      <c:pivotFmt>
        <c:idx val="40"/>
        <c:spPr>
          <a:solidFill>
            <a:schemeClr val="accent1"/>
          </a:solidFill>
          <a:ln w="25400">
            <a:noFill/>
          </a:ln>
          <a:effectLst/>
        </c:spPr>
        <c:marker>
          <c:symbol val="none"/>
        </c:marker>
      </c:pivotFmt>
      <c:pivotFmt>
        <c:idx val="41"/>
        <c:spPr>
          <a:solidFill>
            <a:schemeClr val="accent1"/>
          </a:solidFill>
          <a:ln w="25400">
            <a:noFill/>
          </a:ln>
          <a:effectLst/>
        </c:spPr>
        <c:marker>
          <c:symbol val="none"/>
        </c:marker>
      </c:pivotFmt>
      <c:pivotFmt>
        <c:idx val="42"/>
        <c:spPr>
          <a:solidFill>
            <a:schemeClr val="accent1"/>
          </a:solidFill>
          <a:ln w="25400">
            <a:noFill/>
          </a:ln>
          <a:effectLst/>
        </c:spPr>
        <c:marker>
          <c:symbol val="none"/>
        </c:marker>
      </c:pivotFmt>
      <c:pivotFmt>
        <c:idx val="43"/>
        <c:spPr>
          <a:solidFill>
            <a:schemeClr val="accent1"/>
          </a:solidFill>
          <a:ln w="25400">
            <a:noFill/>
          </a:ln>
          <a:effectLst/>
        </c:spPr>
        <c:marker>
          <c:symbol val="none"/>
        </c:marker>
      </c:pivotFmt>
      <c:pivotFmt>
        <c:idx val="44"/>
        <c:spPr>
          <a:solidFill>
            <a:schemeClr val="accent1"/>
          </a:solidFill>
          <a:ln w="25400">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w="25400">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w="25400">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w="25400">
            <a:noFill/>
          </a:ln>
          <a:effectLst/>
        </c:spPr>
        <c:marker>
          <c:symbol val="none"/>
        </c:marker>
      </c:pivotFmt>
      <c:pivotFmt>
        <c:idx val="53"/>
        <c:spPr>
          <a:solidFill>
            <a:schemeClr val="accent1"/>
          </a:solidFill>
          <a:ln w="25400">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w="25400">
            <a:noFill/>
          </a:ln>
          <a:effectLst/>
        </c:spPr>
        <c:marker>
          <c:symbol val="none"/>
        </c:marker>
      </c:pivotFmt>
      <c:pivotFmt>
        <c:idx val="58"/>
        <c:spPr>
          <a:solidFill>
            <a:schemeClr val="accent1"/>
          </a:solidFill>
          <a:ln w="25400">
            <a:noFill/>
          </a:ln>
          <a:effectLst/>
        </c:spPr>
        <c:marker>
          <c:symbol val="none"/>
        </c:marker>
      </c:pivotFmt>
      <c:pivotFmt>
        <c:idx val="59"/>
        <c:spPr>
          <a:solidFill>
            <a:schemeClr val="accent1"/>
          </a:solidFill>
          <a:ln w="25400">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chemeClr val="accent1"/>
          </a:solidFill>
          <a:ln>
            <a:noFill/>
          </a:ln>
          <a:effectLst/>
        </c:spPr>
        <c:marker>
          <c:symbol val="none"/>
        </c:marker>
      </c:pivotFmt>
      <c:pivotFmt>
        <c:idx val="63"/>
        <c:spPr>
          <a:solidFill>
            <a:schemeClr val="accent1"/>
          </a:solidFill>
          <a:ln w="25400">
            <a:noFill/>
          </a:ln>
          <a:effectLst/>
        </c:spPr>
        <c:marker>
          <c:symbol val="none"/>
        </c:marker>
      </c:pivotFmt>
      <c:pivotFmt>
        <c:idx val="64"/>
        <c:spPr>
          <a:solidFill>
            <a:schemeClr val="accent1"/>
          </a:solidFill>
          <a:ln w="25400">
            <a:noFill/>
          </a:ln>
          <a:effectLst/>
        </c:spPr>
        <c:marker>
          <c:symbol val="none"/>
        </c:marker>
      </c:pivotFmt>
      <c:pivotFmt>
        <c:idx val="65"/>
        <c:spPr>
          <a:solidFill>
            <a:schemeClr val="accent1"/>
          </a:solidFill>
          <a:ln w="25400">
            <a:noFill/>
          </a:ln>
          <a:effectLst/>
        </c:spPr>
        <c:marker>
          <c:symbol val="none"/>
        </c:marker>
      </c:pivotFmt>
      <c:pivotFmt>
        <c:idx val="66"/>
        <c:spPr>
          <a:solidFill>
            <a:schemeClr val="accent1"/>
          </a:solidFill>
          <a:ln>
            <a:noFill/>
          </a:ln>
          <a:effectLst/>
        </c:spPr>
        <c:marker>
          <c:symbol val="none"/>
        </c:marker>
      </c:pivotFmt>
      <c:pivotFmt>
        <c:idx val="67"/>
        <c:spPr>
          <a:solidFill>
            <a:schemeClr val="accent1"/>
          </a:solidFill>
          <a:ln>
            <a:noFill/>
          </a:ln>
          <a:effectLst/>
        </c:spPr>
        <c:marker>
          <c:symbol val="none"/>
        </c:marker>
      </c:pivotFmt>
    </c:pivotFmts>
    <c:plotArea>
      <c:layout>
        <c:manualLayout>
          <c:layoutTarget val="inner"/>
          <c:xMode val="edge"/>
          <c:yMode val="edge"/>
          <c:x val="8.5098054982141361E-2"/>
          <c:y val="0.14651172546601551"/>
          <c:w val="0.71881288935968923"/>
          <c:h val="0.75539828229813544"/>
        </c:manualLayout>
      </c:layout>
      <c:areaChart>
        <c:grouping val="stacked"/>
        <c:varyColors val="0"/>
        <c:ser>
          <c:idx val="0"/>
          <c:order val="0"/>
          <c:tx>
            <c:strRef>
              <c:f>Eni!$C$80:$C$81</c:f>
              <c:strCache>
                <c:ptCount val="1"/>
                <c:pt idx="0">
                  <c:v>Deutsche Bank</c:v>
                </c:pt>
              </c:strCache>
            </c:strRef>
          </c:tx>
          <c:spPr>
            <a:solidFill>
              <a:schemeClr val="accent1">
                <a:shade val="45000"/>
              </a:schemeClr>
            </a:solidFill>
            <a:ln>
              <a:noFill/>
            </a:ln>
            <a:effectLst/>
          </c:spPr>
          <c:cat>
            <c:strRef>
              <c:f>Eni!$B$82:$B$90</c:f>
              <c:strCache>
                <c:ptCount val="8"/>
                <c:pt idx="0">
                  <c:v>2010</c:v>
                </c:pt>
                <c:pt idx="1">
                  <c:v>2011</c:v>
                </c:pt>
                <c:pt idx="2">
                  <c:v>2012</c:v>
                </c:pt>
                <c:pt idx="3">
                  <c:v>2013</c:v>
                </c:pt>
                <c:pt idx="4">
                  <c:v>2014</c:v>
                </c:pt>
                <c:pt idx="5">
                  <c:v>2015</c:v>
                </c:pt>
                <c:pt idx="6">
                  <c:v>2016</c:v>
                </c:pt>
                <c:pt idx="7">
                  <c:v>2017</c:v>
                </c:pt>
              </c:strCache>
            </c:strRef>
          </c:cat>
          <c:val>
            <c:numRef>
              <c:f>Eni!$C$82:$C$90</c:f>
              <c:numCache>
                <c:formatCode>_-* #,##0\ _€_-;\-* #,##0\ _€_-;_-* "-"??\ _€_-;_-@_-</c:formatCode>
                <c:ptCount val="8"/>
                <c:pt idx="0">
                  <c:v>166.67</c:v>
                </c:pt>
                <c:pt idx="2">
                  <c:v>407.03</c:v>
                </c:pt>
                <c:pt idx="3">
                  <c:v>492.5</c:v>
                </c:pt>
                <c:pt idx="4">
                  <c:v>200</c:v>
                </c:pt>
                <c:pt idx="5">
                  <c:v>150</c:v>
                </c:pt>
                <c:pt idx="6">
                  <c:v>250</c:v>
                </c:pt>
                <c:pt idx="7">
                  <c:v>130</c:v>
                </c:pt>
              </c:numCache>
            </c:numRef>
          </c:val>
          <c:extLst>
            <c:ext xmlns:c16="http://schemas.microsoft.com/office/drawing/2014/chart" uri="{C3380CC4-5D6E-409C-BE32-E72D297353CC}">
              <c16:uniqueId val="{00000000-6FBB-466F-A21F-A6165839C2C6}"/>
            </c:ext>
          </c:extLst>
        </c:ser>
        <c:ser>
          <c:idx val="1"/>
          <c:order val="1"/>
          <c:tx>
            <c:strRef>
              <c:f>Eni!$D$80:$D$81</c:f>
              <c:strCache>
                <c:ptCount val="1"/>
                <c:pt idx="0">
                  <c:v>BNP Paribas</c:v>
                </c:pt>
              </c:strCache>
            </c:strRef>
          </c:tx>
          <c:spPr>
            <a:solidFill>
              <a:schemeClr val="accent1">
                <a:shade val="61000"/>
              </a:schemeClr>
            </a:solidFill>
            <a:ln>
              <a:noFill/>
            </a:ln>
            <a:effectLst/>
          </c:spPr>
          <c:cat>
            <c:strRef>
              <c:f>Eni!$B$82:$B$90</c:f>
              <c:strCache>
                <c:ptCount val="8"/>
                <c:pt idx="0">
                  <c:v>2010</c:v>
                </c:pt>
                <c:pt idx="1">
                  <c:v>2011</c:v>
                </c:pt>
                <c:pt idx="2">
                  <c:v>2012</c:v>
                </c:pt>
                <c:pt idx="3">
                  <c:v>2013</c:v>
                </c:pt>
                <c:pt idx="4">
                  <c:v>2014</c:v>
                </c:pt>
                <c:pt idx="5">
                  <c:v>2015</c:v>
                </c:pt>
                <c:pt idx="6">
                  <c:v>2016</c:v>
                </c:pt>
                <c:pt idx="7">
                  <c:v>2017</c:v>
                </c:pt>
              </c:strCache>
            </c:strRef>
          </c:cat>
          <c:val>
            <c:numRef>
              <c:f>Eni!$D$82:$D$90</c:f>
              <c:numCache>
                <c:formatCode>_-* #,##0\ _€_-;\-* #,##0\ _€_-;_-* "-"??\ _€_-;_-@_-</c:formatCode>
                <c:ptCount val="8"/>
                <c:pt idx="0">
                  <c:v>200</c:v>
                </c:pt>
                <c:pt idx="1">
                  <c:v>120.57</c:v>
                </c:pt>
                <c:pt idx="2">
                  <c:v>70</c:v>
                </c:pt>
                <c:pt idx="3">
                  <c:v>322.16954999999996</c:v>
                </c:pt>
                <c:pt idx="4">
                  <c:v>200</c:v>
                </c:pt>
                <c:pt idx="6">
                  <c:v>457.24</c:v>
                </c:pt>
                <c:pt idx="7">
                  <c:v>256.66000000000003</c:v>
                </c:pt>
              </c:numCache>
            </c:numRef>
          </c:val>
          <c:extLst>
            <c:ext xmlns:c16="http://schemas.microsoft.com/office/drawing/2014/chart" uri="{C3380CC4-5D6E-409C-BE32-E72D297353CC}">
              <c16:uniqueId val="{00000001-6FBB-466F-A21F-A6165839C2C6}"/>
            </c:ext>
          </c:extLst>
        </c:ser>
        <c:ser>
          <c:idx val="2"/>
          <c:order val="2"/>
          <c:tx>
            <c:strRef>
              <c:f>Eni!$E$80:$E$81</c:f>
              <c:strCache>
                <c:ptCount val="1"/>
                <c:pt idx="0">
                  <c:v>Crédit Agricole</c:v>
                </c:pt>
              </c:strCache>
            </c:strRef>
          </c:tx>
          <c:spPr>
            <a:solidFill>
              <a:schemeClr val="accent1">
                <a:shade val="76000"/>
              </a:schemeClr>
            </a:solidFill>
            <a:ln>
              <a:noFill/>
            </a:ln>
            <a:effectLst/>
          </c:spPr>
          <c:cat>
            <c:strRef>
              <c:f>Eni!$B$82:$B$90</c:f>
              <c:strCache>
                <c:ptCount val="8"/>
                <c:pt idx="0">
                  <c:v>2010</c:v>
                </c:pt>
                <c:pt idx="1">
                  <c:v>2011</c:v>
                </c:pt>
                <c:pt idx="2">
                  <c:v>2012</c:v>
                </c:pt>
                <c:pt idx="3">
                  <c:v>2013</c:v>
                </c:pt>
                <c:pt idx="4">
                  <c:v>2014</c:v>
                </c:pt>
                <c:pt idx="5">
                  <c:v>2015</c:v>
                </c:pt>
                <c:pt idx="6">
                  <c:v>2016</c:v>
                </c:pt>
                <c:pt idx="7">
                  <c:v>2017</c:v>
                </c:pt>
              </c:strCache>
            </c:strRef>
          </c:cat>
          <c:val>
            <c:numRef>
              <c:f>Eni!$E$82:$E$90</c:f>
              <c:numCache>
                <c:formatCode>_-* #,##0\ _€_-;\-* #,##0\ _€_-;_-* "-"??\ _€_-;_-@_-</c:formatCode>
                <c:ptCount val="8"/>
                <c:pt idx="1">
                  <c:v>70.569999999999993</c:v>
                </c:pt>
                <c:pt idx="2">
                  <c:v>200</c:v>
                </c:pt>
                <c:pt idx="3">
                  <c:v>180</c:v>
                </c:pt>
                <c:pt idx="5">
                  <c:v>200</c:v>
                </c:pt>
                <c:pt idx="6">
                  <c:v>250</c:v>
                </c:pt>
                <c:pt idx="7">
                  <c:v>386.66</c:v>
                </c:pt>
              </c:numCache>
            </c:numRef>
          </c:val>
          <c:extLst>
            <c:ext xmlns:c16="http://schemas.microsoft.com/office/drawing/2014/chart" uri="{C3380CC4-5D6E-409C-BE32-E72D297353CC}">
              <c16:uniqueId val="{00000002-6FBB-466F-A21F-A6165839C2C6}"/>
            </c:ext>
          </c:extLst>
        </c:ser>
        <c:ser>
          <c:idx val="3"/>
          <c:order val="3"/>
          <c:tx>
            <c:strRef>
              <c:f>Eni!$F$80:$F$81</c:f>
              <c:strCache>
                <c:ptCount val="1"/>
                <c:pt idx="0">
                  <c:v>Barclays</c:v>
                </c:pt>
              </c:strCache>
            </c:strRef>
          </c:tx>
          <c:spPr>
            <a:solidFill>
              <a:schemeClr val="accent1">
                <a:shade val="92000"/>
              </a:schemeClr>
            </a:solidFill>
            <a:ln>
              <a:noFill/>
            </a:ln>
            <a:effectLst/>
          </c:spPr>
          <c:cat>
            <c:strRef>
              <c:f>Eni!$B$82:$B$90</c:f>
              <c:strCache>
                <c:ptCount val="8"/>
                <c:pt idx="0">
                  <c:v>2010</c:v>
                </c:pt>
                <c:pt idx="1">
                  <c:v>2011</c:v>
                </c:pt>
                <c:pt idx="2">
                  <c:v>2012</c:v>
                </c:pt>
                <c:pt idx="3">
                  <c:v>2013</c:v>
                </c:pt>
                <c:pt idx="4">
                  <c:v>2014</c:v>
                </c:pt>
                <c:pt idx="5">
                  <c:v>2015</c:v>
                </c:pt>
                <c:pt idx="6">
                  <c:v>2016</c:v>
                </c:pt>
                <c:pt idx="7">
                  <c:v>2017</c:v>
                </c:pt>
              </c:strCache>
            </c:strRef>
          </c:cat>
          <c:val>
            <c:numRef>
              <c:f>Eni!$F$82:$F$90</c:f>
              <c:numCache>
                <c:formatCode>_-* #,##0\ _€_-;\-* #,##0\ _€_-;_-* "-"??\ _€_-;_-@_-</c:formatCode>
                <c:ptCount val="8"/>
                <c:pt idx="0">
                  <c:v>200</c:v>
                </c:pt>
                <c:pt idx="3">
                  <c:v>495.83000000000004</c:v>
                </c:pt>
                <c:pt idx="5">
                  <c:v>200</c:v>
                </c:pt>
                <c:pt idx="6">
                  <c:v>250</c:v>
                </c:pt>
                <c:pt idx="7">
                  <c:v>107.14</c:v>
                </c:pt>
              </c:numCache>
            </c:numRef>
          </c:val>
          <c:extLst>
            <c:ext xmlns:c16="http://schemas.microsoft.com/office/drawing/2014/chart" uri="{C3380CC4-5D6E-409C-BE32-E72D297353CC}">
              <c16:uniqueId val="{00000003-6FBB-466F-A21F-A6165839C2C6}"/>
            </c:ext>
          </c:extLst>
        </c:ser>
        <c:ser>
          <c:idx val="4"/>
          <c:order val="4"/>
          <c:tx>
            <c:strRef>
              <c:f>Eni!$G$80:$G$81</c:f>
              <c:strCache>
                <c:ptCount val="1"/>
                <c:pt idx="0">
                  <c:v>HSBC</c:v>
                </c:pt>
              </c:strCache>
            </c:strRef>
          </c:tx>
          <c:spPr>
            <a:solidFill>
              <a:schemeClr val="accent1">
                <a:tint val="93000"/>
              </a:schemeClr>
            </a:solidFill>
            <a:ln w="25400">
              <a:noFill/>
            </a:ln>
            <a:effectLst/>
          </c:spPr>
          <c:cat>
            <c:strRef>
              <c:f>Eni!$B$82:$B$90</c:f>
              <c:strCache>
                <c:ptCount val="8"/>
                <c:pt idx="0">
                  <c:v>2010</c:v>
                </c:pt>
                <c:pt idx="1">
                  <c:v>2011</c:v>
                </c:pt>
                <c:pt idx="2">
                  <c:v>2012</c:v>
                </c:pt>
                <c:pt idx="3">
                  <c:v>2013</c:v>
                </c:pt>
                <c:pt idx="4">
                  <c:v>2014</c:v>
                </c:pt>
                <c:pt idx="5">
                  <c:v>2015</c:v>
                </c:pt>
                <c:pt idx="6">
                  <c:v>2016</c:v>
                </c:pt>
                <c:pt idx="7">
                  <c:v>2017</c:v>
                </c:pt>
              </c:strCache>
            </c:strRef>
          </c:cat>
          <c:val>
            <c:numRef>
              <c:f>Eni!$G$82:$G$90</c:f>
              <c:numCache>
                <c:formatCode>_-* #,##0\ _€_-;\-* #,##0\ _€_-;_-* "-"??\ _€_-;_-@_-</c:formatCode>
                <c:ptCount val="8"/>
                <c:pt idx="2">
                  <c:v>200</c:v>
                </c:pt>
                <c:pt idx="4">
                  <c:v>200</c:v>
                </c:pt>
                <c:pt idx="5">
                  <c:v>150</c:v>
                </c:pt>
                <c:pt idx="6">
                  <c:v>261.06</c:v>
                </c:pt>
                <c:pt idx="7">
                  <c:v>256.66000000000003</c:v>
                </c:pt>
              </c:numCache>
            </c:numRef>
          </c:val>
          <c:extLst>
            <c:ext xmlns:c16="http://schemas.microsoft.com/office/drawing/2014/chart" uri="{C3380CC4-5D6E-409C-BE32-E72D297353CC}">
              <c16:uniqueId val="{00000004-6FBB-466F-A21F-A6165839C2C6}"/>
            </c:ext>
          </c:extLst>
        </c:ser>
        <c:ser>
          <c:idx val="5"/>
          <c:order val="5"/>
          <c:tx>
            <c:strRef>
              <c:f>Eni!$H$80:$H$81</c:f>
              <c:strCache>
                <c:ptCount val="1"/>
                <c:pt idx="0">
                  <c:v>ING</c:v>
                </c:pt>
              </c:strCache>
            </c:strRef>
          </c:tx>
          <c:spPr>
            <a:solidFill>
              <a:schemeClr val="accent1">
                <a:tint val="77000"/>
              </a:schemeClr>
            </a:solidFill>
            <a:ln>
              <a:noFill/>
            </a:ln>
            <a:effectLst/>
          </c:spPr>
          <c:cat>
            <c:strRef>
              <c:f>Eni!$B$82:$B$90</c:f>
              <c:strCache>
                <c:ptCount val="8"/>
                <c:pt idx="0">
                  <c:v>2010</c:v>
                </c:pt>
                <c:pt idx="1">
                  <c:v>2011</c:v>
                </c:pt>
                <c:pt idx="2">
                  <c:v>2012</c:v>
                </c:pt>
                <c:pt idx="3">
                  <c:v>2013</c:v>
                </c:pt>
                <c:pt idx="4">
                  <c:v>2014</c:v>
                </c:pt>
                <c:pt idx="5">
                  <c:v>2015</c:v>
                </c:pt>
                <c:pt idx="6">
                  <c:v>2016</c:v>
                </c:pt>
                <c:pt idx="7">
                  <c:v>2017</c:v>
                </c:pt>
              </c:strCache>
            </c:strRef>
          </c:cat>
          <c:val>
            <c:numRef>
              <c:f>Eni!$H$82:$H$90</c:f>
              <c:numCache>
                <c:formatCode>_-* #,##0\ _€_-;\-* #,##0\ _€_-;_-* "-"??\ _€_-;_-@_-</c:formatCode>
                <c:ptCount val="8"/>
                <c:pt idx="0">
                  <c:v>200</c:v>
                </c:pt>
                <c:pt idx="1">
                  <c:v>70.569999999999993</c:v>
                </c:pt>
                <c:pt idx="3">
                  <c:v>259.37130000000002</c:v>
                </c:pt>
                <c:pt idx="6">
                  <c:v>200.3</c:v>
                </c:pt>
                <c:pt idx="7">
                  <c:v>107.14</c:v>
                </c:pt>
              </c:numCache>
            </c:numRef>
          </c:val>
          <c:extLst>
            <c:ext xmlns:c16="http://schemas.microsoft.com/office/drawing/2014/chart" uri="{C3380CC4-5D6E-409C-BE32-E72D297353CC}">
              <c16:uniqueId val="{00000005-6FBB-466F-A21F-A6165839C2C6}"/>
            </c:ext>
          </c:extLst>
        </c:ser>
        <c:ser>
          <c:idx val="6"/>
          <c:order val="6"/>
          <c:tx>
            <c:strRef>
              <c:f>Eni!$I$80:$I$81</c:f>
              <c:strCache>
                <c:ptCount val="1"/>
                <c:pt idx="0">
                  <c:v>UBS</c:v>
                </c:pt>
              </c:strCache>
            </c:strRef>
          </c:tx>
          <c:spPr>
            <a:solidFill>
              <a:schemeClr val="accent1">
                <a:tint val="62000"/>
              </a:schemeClr>
            </a:solidFill>
            <a:ln w="25400">
              <a:noFill/>
            </a:ln>
            <a:effectLst/>
          </c:spPr>
          <c:cat>
            <c:strRef>
              <c:f>Eni!$B$82:$B$90</c:f>
              <c:strCache>
                <c:ptCount val="8"/>
                <c:pt idx="0">
                  <c:v>2010</c:v>
                </c:pt>
                <c:pt idx="1">
                  <c:v>2011</c:v>
                </c:pt>
                <c:pt idx="2">
                  <c:v>2012</c:v>
                </c:pt>
                <c:pt idx="3">
                  <c:v>2013</c:v>
                </c:pt>
                <c:pt idx="4">
                  <c:v>2014</c:v>
                </c:pt>
                <c:pt idx="5">
                  <c:v>2015</c:v>
                </c:pt>
                <c:pt idx="6">
                  <c:v>2016</c:v>
                </c:pt>
                <c:pt idx="7">
                  <c:v>2017</c:v>
                </c:pt>
              </c:strCache>
            </c:strRef>
          </c:cat>
          <c:val>
            <c:numRef>
              <c:f>Eni!$I$82:$I$90</c:f>
              <c:numCache>
                <c:formatCode>_-* #,##0\ _€_-;\-* #,##0\ _€_-;_-* "-"??\ _€_-;_-@_-</c:formatCode>
                <c:ptCount val="8"/>
                <c:pt idx="0">
                  <c:v>166.67</c:v>
                </c:pt>
                <c:pt idx="1">
                  <c:v>189.29</c:v>
                </c:pt>
                <c:pt idx="2">
                  <c:v>257.02999999999997</c:v>
                </c:pt>
              </c:numCache>
            </c:numRef>
          </c:val>
          <c:extLst>
            <c:ext xmlns:c16="http://schemas.microsoft.com/office/drawing/2014/chart" uri="{C3380CC4-5D6E-409C-BE32-E72D297353CC}">
              <c16:uniqueId val="{00000006-6FBB-466F-A21F-A6165839C2C6}"/>
            </c:ext>
          </c:extLst>
        </c:ser>
        <c:ser>
          <c:idx val="7"/>
          <c:order val="7"/>
          <c:tx>
            <c:strRef>
              <c:f>Eni!$J$80:$J$81</c:f>
              <c:strCache>
                <c:ptCount val="1"/>
                <c:pt idx="0">
                  <c:v>Credit Suisse</c:v>
                </c:pt>
              </c:strCache>
            </c:strRef>
          </c:tx>
          <c:spPr>
            <a:solidFill>
              <a:schemeClr val="accent1">
                <a:tint val="46000"/>
              </a:schemeClr>
            </a:solidFill>
            <a:ln w="25400">
              <a:noFill/>
            </a:ln>
            <a:effectLst/>
          </c:spPr>
          <c:cat>
            <c:strRef>
              <c:f>Eni!$B$82:$B$90</c:f>
              <c:strCache>
                <c:ptCount val="8"/>
                <c:pt idx="0">
                  <c:v>2010</c:v>
                </c:pt>
                <c:pt idx="1">
                  <c:v>2011</c:v>
                </c:pt>
                <c:pt idx="2">
                  <c:v>2012</c:v>
                </c:pt>
                <c:pt idx="3">
                  <c:v>2013</c:v>
                </c:pt>
                <c:pt idx="4">
                  <c:v>2014</c:v>
                </c:pt>
                <c:pt idx="5">
                  <c:v>2015</c:v>
                </c:pt>
                <c:pt idx="6">
                  <c:v>2016</c:v>
                </c:pt>
                <c:pt idx="7">
                  <c:v>2017</c:v>
                </c:pt>
              </c:strCache>
            </c:strRef>
          </c:cat>
          <c:val>
            <c:numRef>
              <c:f>Eni!$J$82:$J$90</c:f>
              <c:numCache>
                <c:formatCode>_-* #,##0\ _€_-;\-* #,##0\ _€_-;_-* "-"??\ _€_-;_-@_-</c:formatCode>
                <c:ptCount val="8"/>
                <c:pt idx="1">
                  <c:v>70.569999999999993</c:v>
                </c:pt>
              </c:numCache>
            </c:numRef>
          </c:val>
          <c:extLst>
            <c:ext xmlns:c16="http://schemas.microsoft.com/office/drawing/2014/chart" uri="{C3380CC4-5D6E-409C-BE32-E72D297353CC}">
              <c16:uniqueId val="{00000007-6FBB-466F-A21F-A6165839C2C6}"/>
            </c:ext>
          </c:extLst>
        </c:ser>
        <c:dLbls>
          <c:showLegendKey val="0"/>
          <c:showVal val="0"/>
          <c:showCatName val="0"/>
          <c:showSerName val="0"/>
          <c:showPercent val="0"/>
          <c:showBubbleSize val="0"/>
        </c:dLbls>
        <c:axId val="216244127"/>
        <c:axId val="216249951"/>
      </c:areaChart>
      <c:catAx>
        <c:axId val="216244127"/>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de-DE"/>
          </a:p>
        </c:txPr>
        <c:crossAx val="216249951"/>
        <c:crosses val="autoZero"/>
        <c:auto val="1"/>
        <c:lblAlgn val="ctr"/>
        <c:lblOffset val="100"/>
        <c:noMultiLvlLbl val="0"/>
      </c:catAx>
      <c:valAx>
        <c:axId val="216249951"/>
        <c:scaling>
          <c:orientation val="minMax"/>
        </c:scaling>
        <c:delete val="0"/>
        <c:axPos val="l"/>
        <c:majorGridlines>
          <c:spPr>
            <a:ln w="9525" cap="flat" cmpd="sng" algn="ctr">
              <a:solidFill>
                <a:schemeClr val="dk1">
                  <a:lumMod val="15000"/>
                  <a:lumOff val="85000"/>
                </a:schemeClr>
              </a:solidFill>
              <a:round/>
            </a:ln>
            <a:effectLst/>
          </c:spPr>
        </c:majorGridlines>
        <c:numFmt formatCode="_-* #,##0\ _€_-;\-* #,##0\ _€_-;_-* &quot;-&quot;??\ _€_-;_-@_-"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e-DE"/>
          </a:p>
        </c:txPr>
        <c:crossAx val="216244127"/>
        <c:crosses val="autoZero"/>
        <c:crossBetween val="midCat"/>
      </c:valAx>
      <c:spPr>
        <a:pattFill prst="ltDnDiag">
          <a:fgClr>
            <a:schemeClr val="dk1">
              <a:lumMod val="15000"/>
              <a:lumOff val="85000"/>
            </a:schemeClr>
          </a:fgClr>
          <a:bgClr>
            <a:schemeClr val="lt1"/>
          </a:bgClr>
        </a:pattFill>
        <a:ln>
          <a:noFill/>
        </a:ln>
        <a:effectLst/>
      </c:spPr>
    </c:plotArea>
    <c:legend>
      <c:legendPos val="r"/>
      <c:layout>
        <c:manualLayout>
          <c:xMode val="edge"/>
          <c:yMode val="edge"/>
          <c:x val="0.83921608365961853"/>
          <c:y val="0.14843767419106491"/>
          <c:w val="9.9118888888888895E-2"/>
          <c:h val="0.595316666666666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e-DE"/>
        </a:p>
      </c:txPr>
    </c:legend>
    <c:plotVisOnly val="1"/>
    <c:dispBlanksAs val="zero"/>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pivotSource>
    <c:name>[Dirty_Profits_6_Data_ONLINE.xlsx]Eni!PivotTable2</c:name>
    <c:fmtId val="7"/>
  </c:pivotSource>
  <c:chart>
    <c:title>
      <c:tx>
        <c:rich>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r>
              <a:rPr lang="en-US" sz="1200" b="1" i="0" u="none" strike="noStrike" kern="1200" cap="all" spc="150" baseline="0">
                <a:solidFill>
                  <a:sysClr val="windowText" lastClr="000000">
                    <a:lumMod val="50000"/>
                    <a:lumOff val="50000"/>
                  </a:sysClr>
                </a:solidFill>
                <a:latin typeface="+mn-lt"/>
                <a:ea typeface="+mn-ea"/>
                <a:cs typeface="+mn-cs"/>
              </a:rPr>
              <a:t>FRESH CAPITAL PROVIDED BY</a:t>
            </a:r>
          </a:p>
          <a:p>
            <a:pPr algn="ctr" rtl="0">
              <a:defRPr sz="1200" b="1" cap="all" spc="150">
                <a:solidFill>
                  <a:sysClr val="windowText" lastClr="000000">
                    <a:lumMod val="50000"/>
                    <a:lumOff val="50000"/>
                  </a:sysClr>
                </a:solidFill>
              </a:defRPr>
            </a:pPr>
            <a:r>
              <a:rPr lang="en-US" sz="1200" b="1" i="0" u="none" strike="noStrike" kern="1200" cap="all" spc="150" baseline="0">
                <a:solidFill>
                  <a:sysClr val="windowText" lastClr="000000">
                    <a:lumMod val="50000"/>
                    <a:lumOff val="50000"/>
                  </a:sysClr>
                </a:solidFill>
                <a:latin typeface="+mn-lt"/>
                <a:ea typeface="+mn-ea"/>
                <a:cs typeface="+mn-cs"/>
              </a:rPr>
              <a:t>FI COUNTRY</a:t>
            </a:r>
          </a:p>
        </c:rich>
      </c:tx>
      <c:overlay val="0"/>
      <c:spPr>
        <a:noFill/>
        <a:ln>
          <a:noFill/>
        </a:ln>
        <a:effectLst/>
      </c:spPr>
      <c:txPr>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endParaRPr lang="de-DE"/>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marker>
          <c:symbol val="none"/>
        </c:marker>
      </c:pivotFmt>
      <c:pivotFmt>
        <c:idx val="2"/>
        <c:spPr>
          <a:solidFill>
            <a:schemeClr val="accent1"/>
          </a:solidFill>
          <a:ln w="19050">
            <a:solidFill>
              <a:schemeClr val="lt1"/>
            </a:solidFill>
          </a:ln>
          <a:effectLst/>
        </c:spPr>
        <c:marker>
          <c:symbol val="none"/>
        </c:marker>
      </c:pivotFmt>
      <c:pivotFmt>
        <c:idx val="3"/>
        <c:spPr>
          <a:solidFill>
            <a:schemeClr val="accent1"/>
          </a:solidFill>
          <a:ln w="19050">
            <a:solidFill>
              <a:schemeClr val="lt1"/>
            </a:solidFill>
          </a:ln>
          <a:effectLst/>
        </c:spPr>
        <c:marker>
          <c:symbol val="none"/>
        </c:marker>
      </c:pivotFmt>
      <c:pivotFmt>
        <c:idx val="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marker>
          <c:symbol val="none"/>
        </c:marker>
      </c:pivotFmt>
      <c:pivotFmt>
        <c:idx val="6"/>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7"/>
        <c:spPr>
          <a:solidFill>
            <a:schemeClr val="accent1">
              <a:shade val="58000"/>
            </a:schemeClr>
          </a:solidFill>
          <a:ln w="19050">
            <a:solidFill>
              <a:schemeClr val="lt1"/>
            </a:solidFill>
          </a:ln>
          <a:effectLst/>
        </c:spPr>
      </c:pivotFmt>
      <c:pivotFmt>
        <c:idx val="8"/>
        <c:spPr>
          <a:solidFill>
            <a:schemeClr val="accent1">
              <a:shade val="86000"/>
            </a:schemeClr>
          </a:solidFill>
          <a:ln w="19050">
            <a:solidFill>
              <a:schemeClr val="lt1"/>
            </a:solidFill>
          </a:ln>
          <a:effectLst/>
        </c:spPr>
      </c:pivotFmt>
      <c:pivotFmt>
        <c:idx val="9"/>
        <c:spPr>
          <a:solidFill>
            <a:schemeClr val="accent1">
              <a:tint val="86000"/>
            </a:schemeClr>
          </a:solidFill>
          <a:ln w="19050">
            <a:solidFill>
              <a:schemeClr val="lt1"/>
            </a:solidFill>
          </a:ln>
          <a:effectLst/>
        </c:spPr>
      </c:pivotFmt>
      <c:pivotFmt>
        <c:idx val="10"/>
        <c:spPr>
          <a:solidFill>
            <a:schemeClr val="accent1">
              <a:tint val="58000"/>
            </a:schemeClr>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3"/>
        <c:spPr>
          <a:solidFill>
            <a:schemeClr val="accent1">
              <a:shade val="58000"/>
            </a:schemeClr>
          </a:solidFill>
          <a:ln w="19050">
            <a:solidFill>
              <a:schemeClr val="lt1"/>
            </a:solidFill>
          </a:ln>
          <a:effectLst/>
        </c:spPr>
      </c:pivotFmt>
      <c:pivotFmt>
        <c:idx val="14"/>
        <c:spPr>
          <a:solidFill>
            <a:schemeClr val="accent1">
              <a:tint val="86000"/>
            </a:schemeClr>
          </a:solidFill>
          <a:ln w="19050">
            <a:solidFill>
              <a:schemeClr val="lt1"/>
            </a:solidFill>
          </a:ln>
          <a:effectLst/>
        </c:spPr>
      </c:pivotFmt>
      <c:pivotFmt>
        <c:idx val="15"/>
        <c:spPr>
          <a:solidFill>
            <a:schemeClr val="accent1">
              <a:tint val="58000"/>
            </a:schemeClr>
          </a:solidFill>
          <a:ln w="19050">
            <a:solidFill>
              <a:schemeClr val="lt1"/>
            </a:solidFill>
          </a:ln>
          <a:effectLst/>
        </c:spPr>
      </c:pivotFmt>
      <c:pivotFmt>
        <c:idx val="16"/>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7"/>
        <c:spPr>
          <a:solidFill>
            <a:schemeClr val="accent1">
              <a:shade val="58000"/>
            </a:schemeClr>
          </a:solidFill>
          <a:ln w="19050">
            <a:solidFill>
              <a:schemeClr val="lt1"/>
            </a:solidFill>
          </a:ln>
          <a:effectLst/>
        </c:spPr>
      </c:pivotFmt>
      <c:pivotFmt>
        <c:idx val="18"/>
        <c:spPr>
          <a:solidFill>
            <a:schemeClr val="accent1">
              <a:tint val="86000"/>
            </a:schemeClr>
          </a:solidFill>
          <a:ln w="19050">
            <a:solidFill>
              <a:schemeClr val="lt1"/>
            </a:solidFill>
          </a:ln>
          <a:effectLst/>
        </c:spPr>
      </c:pivotFmt>
      <c:pivotFmt>
        <c:idx val="19"/>
        <c:spPr>
          <a:solidFill>
            <a:schemeClr val="accent1">
              <a:tint val="58000"/>
            </a:schemeClr>
          </a:solidFill>
          <a:ln w="19050">
            <a:solidFill>
              <a:schemeClr val="lt1"/>
            </a:solidFill>
          </a:ln>
          <a:effectLst/>
        </c:spPr>
      </c:pivotFmt>
      <c:pivotFmt>
        <c:idx val="20"/>
        <c:spPr>
          <a:solidFill>
            <a:schemeClr val="accent1">
              <a:shade val="76000"/>
            </a:schemeClr>
          </a:solidFill>
          <a:ln w="19050">
            <a:solidFill>
              <a:schemeClr val="lt1"/>
            </a:solidFill>
          </a:ln>
          <a:effectLst/>
        </c:spPr>
      </c:pivotFmt>
      <c:pivotFmt>
        <c:idx val="21"/>
        <c:spPr>
          <a:solidFill>
            <a:schemeClr val="accent1"/>
          </a:solidFill>
          <a:ln w="19050">
            <a:solidFill>
              <a:schemeClr val="lt1"/>
            </a:solidFill>
          </a:ln>
          <a:effectLst/>
        </c:spPr>
      </c:pivotFmt>
      <c:pivotFmt>
        <c:idx val="22"/>
        <c:spPr>
          <a:solidFill>
            <a:schemeClr val="accent1">
              <a:shade val="76000"/>
            </a:schemeClr>
          </a:solidFill>
          <a:ln w="19050">
            <a:solidFill>
              <a:schemeClr val="lt1"/>
            </a:solidFill>
          </a:ln>
          <a:effectLst/>
        </c:spPr>
      </c:pivotFmt>
      <c:pivotFmt>
        <c:idx val="23"/>
        <c:spPr>
          <a:solidFill>
            <a:schemeClr val="accent1"/>
          </a:solidFill>
          <a:ln w="19050">
            <a:solidFill>
              <a:schemeClr val="lt1"/>
            </a:solidFill>
          </a:ln>
          <a:effectLst/>
        </c:spPr>
      </c:pivotFmt>
    </c:pivotFmts>
    <c:plotArea>
      <c:layout/>
      <c:pieChart>
        <c:varyColors val="1"/>
        <c:ser>
          <c:idx val="0"/>
          <c:order val="0"/>
          <c:tx>
            <c:strRef>
              <c:f>Eni!$C$95</c:f>
              <c:strCache>
                <c:ptCount val="1"/>
                <c:pt idx="0">
                  <c:v>Ergebnis</c:v>
                </c:pt>
              </c:strCache>
            </c:strRef>
          </c:tx>
          <c:dPt>
            <c:idx val="0"/>
            <c:bubble3D val="0"/>
            <c:spPr>
              <a:solidFill>
                <a:schemeClr val="accent1">
                  <a:shade val="58000"/>
                </a:schemeClr>
              </a:solidFill>
              <a:ln w="19050">
                <a:solidFill>
                  <a:schemeClr val="lt1"/>
                </a:solidFill>
              </a:ln>
              <a:effectLst/>
            </c:spPr>
            <c:extLst>
              <c:ext xmlns:c16="http://schemas.microsoft.com/office/drawing/2014/chart" uri="{C3380CC4-5D6E-409C-BE32-E72D297353CC}">
                <c16:uniqueId val="{00000001-580D-4675-ABBF-C5D4C5E77886}"/>
              </c:ext>
            </c:extLst>
          </c:dPt>
          <c:dPt>
            <c:idx val="1"/>
            <c:bubble3D val="0"/>
            <c:spPr>
              <a:solidFill>
                <a:schemeClr val="accent1">
                  <a:shade val="76000"/>
                </a:schemeClr>
              </a:solidFill>
              <a:ln w="19050">
                <a:solidFill>
                  <a:schemeClr val="lt1"/>
                </a:solidFill>
              </a:ln>
              <a:effectLst/>
            </c:spPr>
            <c:extLst>
              <c:ext xmlns:c16="http://schemas.microsoft.com/office/drawing/2014/chart" uri="{C3380CC4-5D6E-409C-BE32-E72D297353CC}">
                <c16:uniqueId val="{00000003-580D-4675-ABBF-C5D4C5E77886}"/>
              </c:ext>
            </c:extLst>
          </c:dPt>
          <c:dPt>
            <c:idx val="2"/>
            <c:bubble3D val="0"/>
            <c:spPr>
              <a:solidFill>
                <a:schemeClr val="accent1"/>
              </a:solidFill>
              <a:ln w="19050">
                <a:solidFill>
                  <a:schemeClr val="lt1"/>
                </a:solidFill>
              </a:ln>
              <a:effectLst/>
            </c:spPr>
            <c:extLst>
              <c:ext xmlns:c16="http://schemas.microsoft.com/office/drawing/2014/chart" uri="{C3380CC4-5D6E-409C-BE32-E72D297353CC}">
                <c16:uniqueId val="{00000005-580D-4675-ABBF-C5D4C5E77886}"/>
              </c:ext>
            </c:extLst>
          </c:dPt>
          <c:dPt>
            <c:idx val="3"/>
            <c:bubble3D val="0"/>
            <c:spPr>
              <a:solidFill>
                <a:schemeClr val="accent1">
                  <a:tint val="86000"/>
                </a:schemeClr>
              </a:solidFill>
              <a:ln w="19050">
                <a:solidFill>
                  <a:schemeClr val="lt1"/>
                </a:solidFill>
              </a:ln>
              <a:effectLst/>
            </c:spPr>
            <c:extLst>
              <c:ext xmlns:c16="http://schemas.microsoft.com/office/drawing/2014/chart" uri="{C3380CC4-5D6E-409C-BE32-E72D297353CC}">
                <c16:uniqueId val="{00000007-580D-4675-ABBF-C5D4C5E77886}"/>
              </c:ext>
            </c:extLst>
          </c:dPt>
          <c:dPt>
            <c:idx val="4"/>
            <c:bubble3D val="0"/>
            <c:spPr>
              <a:solidFill>
                <a:schemeClr val="accent1">
                  <a:tint val="58000"/>
                </a:schemeClr>
              </a:solidFill>
              <a:ln w="19050">
                <a:solidFill>
                  <a:schemeClr val="lt1"/>
                </a:solidFill>
              </a:ln>
              <a:effectLst/>
            </c:spPr>
            <c:extLst>
              <c:ext xmlns:c16="http://schemas.microsoft.com/office/drawing/2014/chart" uri="{C3380CC4-5D6E-409C-BE32-E72D297353CC}">
                <c16:uniqueId val="{00000009-580D-4675-ABBF-C5D4C5E77886}"/>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Eni!$B$96:$B$101</c:f>
              <c:strCache>
                <c:ptCount val="5"/>
                <c:pt idx="0">
                  <c:v>France</c:v>
                </c:pt>
                <c:pt idx="1">
                  <c:v>Germany</c:v>
                </c:pt>
                <c:pt idx="2">
                  <c:v>Netherlands</c:v>
                </c:pt>
                <c:pt idx="3">
                  <c:v>Switzerland</c:v>
                </c:pt>
                <c:pt idx="4">
                  <c:v>UK</c:v>
                </c:pt>
              </c:strCache>
            </c:strRef>
          </c:cat>
          <c:val>
            <c:numRef>
              <c:f>Eni!$C$96:$C$101</c:f>
              <c:numCache>
                <c:formatCode>_-* #,##0\ _€_-;\-* #,##0\ _€_-;_-* "-"??\ _€_-;_-@_-</c:formatCode>
                <c:ptCount val="5"/>
                <c:pt idx="0">
                  <c:v>2913.8695500000008</c:v>
                </c:pt>
                <c:pt idx="1">
                  <c:v>1796.1999999999998</c:v>
                </c:pt>
                <c:pt idx="2">
                  <c:v>837.3812999999999</c:v>
                </c:pt>
                <c:pt idx="3">
                  <c:v>683.56</c:v>
                </c:pt>
                <c:pt idx="4">
                  <c:v>2320.69</c:v>
                </c:pt>
              </c:numCache>
            </c:numRef>
          </c:val>
          <c:extLst>
            <c:ext xmlns:c16="http://schemas.microsoft.com/office/drawing/2014/chart" uri="{C3380CC4-5D6E-409C-BE32-E72D297353CC}">
              <c16:uniqueId val="{0000000A-580D-4675-ABBF-C5D4C5E77886}"/>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pivotSource>
    <c:name>[Dirty_Profits_6_Data_ONLINE.xlsx]Eni!PivotTable3</c:name>
    <c:fmtId val="8"/>
  </c:pivotSource>
  <c:chart>
    <c:title>
      <c:tx>
        <c:rich>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r>
              <a:rPr lang="en-US" sz="1200" b="1" i="0" u="none" strike="noStrike" kern="1200" cap="all" spc="150" baseline="0">
                <a:solidFill>
                  <a:sysClr val="windowText" lastClr="000000">
                    <a:lumMod val="50000"/>
                    <a:lumOff val="50000"/>
                  </a:sysClr>
                </a:solidFill>
                <a:latin typeface="+mn-lt"/>
                <a:ea typeface="+mn-ea"/>
                <a:cs typeface="+mn-cs"/>
              </a:rPr>
              <a:t>FRESH CAPITAL PROVIDED BY BANK</a:t>
            </a:r>
          </a:p>
        </c:rich>
      </c:tx>
      <c:layout>
        <c:manualLayout>
          <c:xMode val="edge"/>
          <c:yMode val="edge"/>
          <c:x val="0.21409711286089239"/>
          <c:y val="2.7777777777777776E-2"/>
        </c:manualLayout>
      </c:layout>
      <c:overlay val="0"/>
      <c:spPr>
        <a:noFill/>
        <a:ln>
          <a:noFill/>
        </a:ln>
        <a:effectLst/>
      </c:spPr>
      <c:txPr>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endParaRPr lang="de-DE"/>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2"/>
        <c:spPr>
          <a:solidFill>
            <a:schemeClr val="accent1">
              <a:shade val="45000"/>
            </a:schemeClr>
          </a:solidFill>
          <a:ln w="19050">
            <a:solidFill>
              <a:schemeClr val="lt1"/>
            </a:solidFill>
          </a:ln>
          <a:effectLst/>
        </c:spPr>
      </c:pivotFmt>
      <c:pivotFmt>
        <c:idx val="3"/>
        <c:spPr>
          <a:solidFill>
            <a:schemeClr val="accent1">
              <a:shade val="61000"/>
            </a:schemeClr>
          </a:solidFill>
          <a:ln w="19050">
            <a:solidFill>
              <a:schemeClr val="lt1"/>
            </a:solidFill>
          </a:ln>
          <a:effectLst/>
        </c:spPr>
      </c:pivotFmt>
      <c:pivotFmt>
        <c:idx val="4"/>
        <c:spPr>
          <a:solidFill>
            <a:schemeClr val="accent1">
              <a:shade val="76000"/>
            </a:schemeClr>
          </a:solidFill>
          <a:ln w="19050">
            <a:solidFill>
              <a:schemeClr val="lt1"/>
            </a:solidFill>
          </a:ln>
          <a:effectLst/>
        </c:spPr>
      </c:pivotFmt>
      <c:pivotFmt>
        <c:idx val="5"/>
        <c:spPr>
          <a:solidFill>
            <a:schemeClr val="accent1">
              <a:shade val="92000"/>
            </a:schemeClr>
          </a:solidFill>
          <a:ln w="19050">
            <a:solidFill>
              <a:schemeClr val="lt1"/>
            </a:solidFill>
          </a:ln>
          <a:effectLst/>
        </c:spPr>
      </c:pivotFmt>
      <c:pivotFmt>
        <c:idx val="6"/>
        <c:spPr>
          <a:solidFill>
            <a:schemeClr val="accent1">
              <a:tint val="93000"/>
            </a:schemeClr>
          </a:solidFill>
          <a:ln w="19050">
            <a:solidFill>
              <a:schemeClr val="lt1"/>
            </a:solidFill>
          </a:ln>
          <a:effectLst/>
        </c:spPr>
      </c:pivotFmt>
      <c:pivotFmt>
        <c:idx val="7"/>
        <c:spPr>
          <a:solidFill>
            <a:schemeClr val="accent1">
              <a:tint val="77000"/>
            </a:schemeClr>
          </a:solidFill>
          <a:ln w="19050">
            <a:solidFill>
              <a:schemeClr val="lt1"/>
            </a:solidFill>
          </a:ln>
          <a:effectLst/>
        </c:spPr>
      </c:pivotFmt>
      <c:pivotFmt>
        <c:idx val="8"/>
        <c:spPr>
          <a:solidFill>
            <a:schemeClr val="accent1">
              <a:tint val="62000"/>
            </a:schemeClr>
          </a:solidFill>
          <a:ln w="19050">
            <a:solidFill>
              <a:schemeClr val="lt1"/>
            </a:solidFill>
          </a:ln>
          <a:effectLst/>
        </c:spPr>
      </c:pivotFmt>
      <c:pivotFmt>
        <c:idx val="9"/>
        <c:spPr>
          <a:solidFill>
            <a:schemeClr val="accent1">
              <a:tint val="46000"/>
            </a:schemeClr>
          </a:solidFill>
          <a:ln w="19050">
            <a:solidFill>
              <a:schemeClr val="lt1"/>
            </a:solidFill>
          </a:ln>
          <a:effectLst/>
        </c:spPr>
      </c:pivotFmt>
      <c:pivotFmt>
        <c:idx val="10"/>
        <c:spPr>
          <a:solidFill>
            <a:schemeClr val="accent1">
              <a:shade val="58000"/>
            </a:schemeClr>
          </a:solidFill>
          <a:ln w="19050">
            <a:solidFill>
              <a:schemeClr val="lt1"/>
            </a:solidFill>
          </a:ln>
          <a:effectLst/>
        </c:spPr>
      </c:pivotFmt>
      <c:pivotFmt>
        <c:idx val="11"/>
        <c:spPr>
          <a:solidFill>
            <a:schemeClr val="accent1">
              <a:shade val="76000"/>
            </a:schemeClr>
          </a:solidFill>
          <a:ln w="19050">
            <a:solidFill>
              <a:schemeClr val="lt1"/>
            </a:solidFill>
          </a:ln>
          <a:effectLst/>
        </c:spPr>
      </c:pivotFmt>
      <c:pivotFmt>
        <c:idx val="12"/>
        <c:spPr>
          <a:solidFill>
            <a:schemeClr val="accent1">
              <a:shade val="95000"/>
            </a:schemeClr>
          </a:solidFill>
          <a:ln w="19050">
            <a:solidFill>
              <a:schemeClr val="lt1"/>
            </a:solidFill>
          </a:ln>
          <a:effectLst/>
        </c:spPr>
      </c:pivotFmt>
      <c:pivotFmt>
        <c:idx val="13"/>
        <c:spPr>
          <a:solidFill>
            <a:schemeClr val="accent1">
              <a:tint val="77000"/>
            </a:schemeClr>
          </a:solidFill>
          <a:ln w="19050">
            <a:solidFill>
              <a:schemeClr val="lt1"/>
            </a:solidFill>
          </a:ln>
          <a:effectLst/>
        </c:spPr>
      </c:pivotFmt>
      <c:pivotFmt>
        <c:idx val="14"/>
        <c:spPr>
          <a:solidFill>
            <a:schemeClr val="accent1">
              <a:tint val="58000"/>
            </a:schemeClr>
          </a:solidFill>
          <a:ln w="19050">
            <a:solidFill>
              <a:schemeClr val="lt1"/>
            </a:solidFill>
          </a:ln>
          <a:effectLst/>
        </c:spPr>
      </c:pivotFmt>
      <c:pivotFmt>
        <c:idx val="15"/>
        <c:spPr>
          <a:solidFill>
            <a:schemeClr val="accent1">
              <a:tint val="49000"/>
            </a:schemeClr>
          </a:solidFill>
          <a:ln w="19050">
            <a:solidFill>
              <a:schemeClr val="lt1"/>
            </a:solidFill>
          </a:ln>
          <a:effectLst/>
        </c:spPr>
      </c:pivotFmt>
      <c:pivotFmt>
        <c:idx val="16"/>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7"/>
        <c:spPr>
          <a:solidFill>
            <a:schemeClr val="accent1">
              <a:shade val="45000"/>
            </a:schemeClr>
          </a:solidFill>
          <a:ln w="19050">
            <a:solidFill>
              <a:schemeClr val="lt1"/>
            </a:solidFill>
          </a:ln>
          <a:effectLst/>
        </c:spPr>
      </c:pivotFmt>
      <c:pivotFmt>
        <c:idx val="18"/>
        <c:spPr>
          <a:solidFill>
            <a:schemeClr val="accent1">
              <a:shade val="61000"/>
            </a:schemeClr>
          </a:solidFill>
          <a:ln w="19050">
            <a:solidFill>
              <a:schemeClr val="lt1"/>
            </a:solidFill>
          </a:ln>
          <a:effectLst/>
        </c:spPr>
      </c:pivotFmt>
      <c:pivotFmt>
        <c:idx val="19"/>
        <c:spPr>
          <a:solidFill>
            <a:schemeClr val="accent1">
              <a:shade val="76000"/>
            </a:schemeClr>
          </a:solidFill>
          <a:ln w="19050">
            <a:solidFill>
              <a:schemeClr val="lt1"/>
            </a:solidFill>
          </a:ln>
          <a:effectLst/>
        </c:spPr>
      </c:pivotFmt>
      <c:pivotFmt>
        <c:idx val="20"/>
        <c:spPr>
          <a:solidFill>
            <a:schemeClr val="accent1">
              <a:tint val="93000"/>
            </a:schemeClr>
          </a:solidFill>
          <a:ln w="19050">
            <a:solidFill>
              <a:schemeClr val="lt1"/>
            </a:solidFill>
          </a:ln>
          <a:effectLst/>
        </c:spPr>
      </c:pivotFmt>
      <c:pivotFmt>
        <c:idx val="21"/>
        <c:spPr>
          <a:solidFill>
            <a:schemeClr val="accent1">
              <a:tint val="77000"/>
            </a:schemeClr>
          </a:solidFill>
          <a:ln w="19050">
            <a:solidFill>
              <a:schemeClr val="lt1"/>
            </a:solidFill>
          </a:ln>
          <a:effectLst/>
        </c:spPr>
      </c:pivotFmt>
      <c:pivotFmt>
        <c:idx val="22"/>
        <c:spPr>
          <a:solidFill>
            <a:schemeClr val="accent1">
              <a:tint val="62000"/>
            </a:schemeClr>
          </a:solidFill>
          <a:ln w="19050">
            <a:solidFill>
              <a:schemeClr val="lt1"/>
            </a:solidFill>
          </a:ln>
          <a:effectLst/>
        </c:spPr>
      </c:pivotFmt>
      <c:pivotFmt>
        <c:idx val="23"/>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24"/>
        <c:spPr>
          <a:solidFill>
            <a:schemeClr val="accent1">
              <a:shade val="45000"/>
            </a:schemeClr>
          </a:solidFill>
          <a:ln w="19050">
            <a:solidFill>
              <a:schemeClr val="lt1"/>
            </a:solidFill>
          </a:ln>
          <a:effectLst/>
        </c:spPr>
      </c:pivotFmt>
      <c:pivotFmt>
        <c:idx val="25"/>
        <c:spPr>
          <a:solidFill>
            <a:schemeClr val="accent1">
              <a:shade val="61000"/>
            </a:schemeClr>
          </a:solidFill>
          <a:ln w="19050">
            <a:solidFill>
              <a:schemeClr val="lt1"/>
            </a:solidFill>
          </a:ln>
          <a:effectLst/>
        </c:spPr>
      </c:pivotFmt>
      <c:pivotFmt>
        <c:idx val="26"/>
        <c:spPr>
          <a:solidFill>
            <a:schemeClr val="accent1">
              <a:shade val="76000"/>
            </a:schemeClr>
          </a:solidFill>
          <a:ln w="19050">
            <a:solidFill>
              <a:schemeClr val="lt1"/>
            </a:solidFill>
          </a:ln>
          <a:effectLst/>
        </c:spPr>
      </c:pivotFmt>
      <c:pivotFmt>
        <c:idx val="27"/>
        <c:spPr>
          <a:solidFill>
            <a:schemeClr val="accent1">
              <a:tint val="93000"/>
            </a:schemeClr>
          </a:solidFill>
          <a:ln w="19050">
            <a:solidFill>
              <a:schemeClr val="lt1"/>
            </a:solidFill>
          </a:ln>
          <a:effectLst/>
        </c:spPr>
      </c:pivotFmt>
      <c:pivotFmt>
        <c:idx val="28"/>
        <c:spPr>
          <a:solidFill>
            <a:schemeClr val="accent1">
              <a:tint val="77000"/>
            </a:schemeClr>
          </a:solidFill>
          <a:ln w="19050">
            <a:solidFill>
              <a:schemeClr val="lt1"/>
            </a:solidFill>
          </a:ln>
          <a:effectLst/>
        </c:spPr>
      </c:pivotFmt>
      <c:pivotFmt>
        <c:idx val="29"/>
        <c:spPr>
          <a:solidFill>
            <a:schemeClr val="accent1">
              <a:tint val="62000"/>
            </a:schemeClr>
          </a:solidFill>
          <a:ln w="19050">
            <a:solidFill>
              <a:schemeClr val="lt1"/>
            </a:solidFill>
          </a:ln>
          <a:effectLst/>
        </c:spPr>
      </c:pivotFmt>
      <c:pivotFmt>
        <c:idx val="30"/>
        <c:spPr>
          <a:solidFill>
            <a:schemeClr val="accent1">
              <a:shade val="45000"/>
            </a:schemeClr>
          </a:solidFill>
          <a:ln w="19050">
            <a:solidFill>
              <a:schemeClr val="lt1"/>
            </a:solidFill>
          </a:ln>
          <a:effectLst/>
        </c:spPr>
      </c:pivotFmt>
      <c:pivotFmt>
        <c:idx val="31"/>
        <c:spPr>
          <a:solidFill>
            <a:schemeClr val="accent1">
              <a:tint val="77000"/>
            </a:schemeClr>
          </a:solidFill>
          <a:ln w="19050">
            <a:solidFill>
              <a:schemeClr val="lt1"/>
            </a:solidFill>
          </a:ln>
          <a:effectLst/>
        </c:spPr>
      </c:pivotFmt>
      <c:pivotFmt>
        <c:idx val="32"/>
        <c:spPr>
          <a:solidFill>
            <a:schemeClr val="accent1">
              <a:shade val="45000"/>
            </a:schemeClr>
          </a:solidFill>
          <a:ln w="19050">
            <a:solidFill>
              <a:schemeClr val="lt1"/>
            </a:solidFill>
          </a:ln>
          <a:effectLst/>
        </c:spPr>
      </c:pivotFmt>
      <c:pivotFmt>
        <c:idx val="33"/>
        <c:spPr>
          <a:solidFill>
            <a:schemeClr val="accent1">
              <a:tint val="77000"/>
            </a:schemeClr>
          </a:solidFill>
          <a:ln w="19050">
            <a:solidFill>
              <a:schemeClr val="lt1"/>
            </a:solidFill>
          </a:ln>
          <a:effectLst/>
        </c:spPr>
      </c:pivotFmt>
    </c:pivotFmts>
    <c:plotArea>
      <c:layout>
        <c:manualLayout>
          <c:layoutTarget val="inner"/>
          <c:xMode val="edge"/>
          <c:yMode val="edge"/>
          <c:x val="0.25456012442889081"/>
          <c:y val="0.25152830081022476"/>
          <c:w val="0.44396636531544659"/>
          <c:h val="0.65147238388679662"/>
        </c:manualLayout>
      </c:layout>
      <c:pieChart>
        <c:varyColors val="1"/>
        <c:ser>
          <c:idx val="0"/>
          <c:order val="0"/>
          <c:tx>
            <c:strRef>
              <c:f>Eni!$F$95</c:f>
              <c:strCache>
                <c:ptCount val="1"/>
                <c:pt idx="0">
                  <c:v>Ergebnis</c:v>
                </c:pt>
              </c:strCache>
            </c:strRef>
          </c:tx>
          <c:dPt>
            <c:idx val="0"/>
            <c:bubble3D val="0"/>
            <c:spPr>
              <a:solidFill>
                <a:schemeClr val="accent1">
                  <a:shade val="45000"/>
                </a:schemeClr>
              </a:solidFill>
              <a:ln w="19050">
                <a:solidFill>
                  <a:schemeClr val="lt1"/>
                </a:solidFill>
              </a:ln>
              <a:effectLst/>
            </c:spPr>
            <c:extLst>
              <c:ext xmlns:c16="http://schemas.microsoft.com/office/drawing/2014/chart" uri="{C3380CC4-5D6E-409C-BE32-E72D297353CC}">
                <c16:uniqueId val="{00000001-9932-4547-8F03-85DEBF3B9959}"/>
              </c:ext>
            </c:extLst>
          </c:dPt>
          <c:dPt>
            <c:idx val="1"/>
            <c:bubble3D val="0"/>
            <c:spPr>
              <a:solidFill>
                <a:schemeClr val="accent1">
                  <a:shade val="61000"/>
                </a:schemeClr>
              </a:solidFill>
              <a:ln w="19050">
                <a:solidFill>
                  <a:schemeClr val="lt1"/>
                </a:solidFill>
              </a:ln>
              <a:effectLst/>
            </c:spPr>
            <c:extLst>
              <c:ext xmlns:c16="http://schemas.microsoft.com/office/drawing/2014/chart" uri="{C3380CC4-5D6E-409C-BE32-E72D297353CC}">
                <c16:uniqueId val="{00000003-9932-4547-8F03-85DEBF3B9959}"/>
              </c:ext>
            </c:extLst>
          </c:dPt>
          <c:dPt>
            <c:idx val="2"/>
            <c:bubble3D val="0"/>
            <c:spPr>
              <a:solidFill>
                <a:schemeClr val="accent1">
                  <a:shade val="76000"/>
                </a:schemeClr>
              </a:solidFill>
              <a:ln w="19050">
                <a:solidFill>
                  <a:schemeClr val="lt1"/>
                </a:solidFill>
              </a:ln>
              <a:effectLst/>
            </c:spPr>
            <c:extLst>
              <c:ext xmlns:c16="http://schemas.microsoft.com/office/drawing/2014/chart" uri="{C3380CC4-5D6E-409C-BE32-E72D297353CC}">
                <c16:uniqueId val="{00000005-9932-4547-8F03-85DEBF3B9959}"/>
              </c:ext>
            </c:extLst>
          </c:dPt>
          <c:dPt>
            <c:idx val="3"/>
            <c:bubble3D val="0"/>
            <c:spPr>
              <a:solidFill>
                <a:schemeClr val="accent1">
                  <a:shade val="45000"/>
                </a:schemeClr>
              </a:solidFill>
              <a:ln w="19050">
                <a:solidFill>
                  <a:schemeClr val="lt1"/>
                </a:solidFill>
              </a:ln>
              <a:effectLst/>
            </c:spPr>
            <c:extLst>
              <c:ext xmlns:c16="http://schemas.microsoft.com/office/drawing/2014/chart" uri="{C3380CC4-5D6E-409C-BE32-E72D297353CC}">
                <c16:uniqueId val="{00000007-9932-4547-8F03-85DEBF3B9959}"/>
              </c:ext>
            </c:extLst>
          </c:dPt>
          <c:dPt>
            <c:idx val="4"/>
            <c:bubble3D val="0"/>
            <c:spPr>
              <a:solidFill>
                <a:schemeClr val="accent1">
                  <a:tint val="93000"/>
                </a:schemeClr>
              </a:solidFill>
              <a:ln w="19050">
                <a:solidFill>
                  <a:schemeClr val="lt1"/>
                </a:solidFill>
              </a:ln>
              <a:effectLst/>
            </c:spPr>
            <c:extLst>
              <c:ext xmlns:c16="http://schemas.microsoft.com/office/drawing/2014/chart" uri="{C3380CC4-5D6E-409C-BE32-E72D297353CC}">
                <c16:uniqueId val="{00000009-9932-4547-8F03-85DEBF3B9959}"/>
              </c:ext>
            </c:extLst>
          </c:dPt>
          <c:dPt>
            <c:idx val="5"/>
            <c:bubble3D val="0"/>
            <c:spPr>
              <a:solidFill>
                <a:schemeClr val="accent1">
                  <a:tint val="77000"/>
                </a:schemeClr>
              </a:solidFill>
              <a:ln w="19050">
                <a:solidFill>
                  <a:schemeClr val="lt1"/>
                </a:solidFill>
              </a:ln>
              <a:effectLst/>
            </c:spPr>
            <c:extLst>
              <c:ext xmlns:c16="http://schemas.microsoft.com/office/drawing/2014/chart" uri="{C3380CC4-5D6E-409C-BE32-E72D297353CC}">
                <c16:uniqueId val="{0000000B-9932-4547-8F03-85DEBF3B9959}"/>
              </c:ext>
            </c:extLst>
          </c:dPt>
          <c:dPt>
            <c:idx val="6"/>
            <c:bubble3D val="0"/>
            <c:spPr>
              <a:solidFill>
                <a:schemeClr val="accent1">
                  <a:tint val="77000"/>
                </a:schemeClr>
              </a:solidFill>
              <a:ln w="19050">
                <a:solidFill>
                  <a:schemeClr val="lt1"/>
                </a:solidFill>
              </a:ln>
              <a:effectLst/>
            </c:spPr>
            <c:extLst>
              <c:ext xmlns:c16="http://schemas.microsoft.com/office/drawing/2014/chart" uri="{C3380CC4-5D6E-409C-BE32-E72D297353CC}">
                <c16:uniqueId val="{0000000D-9932-4547-8F03-85DEBF3B9959}"/>
              </c:ext>
            </c:extLst>
          </c:dPt>
          <c:dPt>
            <c:idx val="7"/>
            <c:bubble3D val="0"/>
            <c:spPr>
              <a:solidFill>
                <a:schemeClr val="accent1">
                  <a:tint val="62000"/>
                </a:schemeClr>
              </a:solidFill>
              <a:ln w="19050">
                <a:solidFill>
                  <a:schemeClr val="lt1"/>
                </a:solidFill>
              </a:ln>
              <a:effectLst/>
            </c:spPr>
            <c:extLst>
              <c:ext xmlns:c16="http://schemas.microsoft.com/office/drawing/2014/chart" uri="{C3380CC4-5D6E-409C-BE32-E72D297353CC}">
                <c16:uniqueId val="{0000000F-9932-4547-8F03-85DEBF3B9959}"/>
              </c:ext>
            </c:extLst>
          </c:dPt>
          <c:dPt>
            <c:idx val="8"/>
            <c:bubble3D val="0"/>
            <c:spPr>
              <a:solidFill>
                <a:schemeClr val="accent1">
                  <a:tint val="30000"/>
                </a:schemeClr>
              </a:solidFill>
              <a:ln w="19050">
                <a:solidFill>
                  <a:schemeClr val="lt1"/>
                </a:solidFill>
              </a:ln>
              <a:effectLst/>
            </c:spPr>
            <c:extLst>
              <c:ext xmlns:c16="http://schemas.microsoft.com/office/drawing/2014/chart" uri="{C3380CC4-5D6E-409C-BE32-E72D297353CC}">
                <c16:uniqueId val="{00000011-9932-4547-8F03-85DEBF3B9959}"/>
              </c:ext>
            </c:extLst>
          </c:dPt>
          <c:dPt>
            <c:idx val="9"/>
            <c:bubble3D val="0"/>
            <c:spPr>
              <a:solidFill>
                <a:schemeClr val="accent1">
                  <a:tint val="15000"/>
                </a:schemeClr>
              </a:solidFill>
              <a:ln w="19050">
                <a:solidFill>
                  <a:schemeClr val="lt1"/>
                </a:solidFill>
              </a:ln>
              <a:effectLst/>
            </c:spPr>
            <c:extLst>
              <c:ext xmlns:c16="http://schemas.microsoft.com/office/drawing/2014/chart" uri="{C3380CC4-5D6E-409C-BE32-E72D297353CC}">
                <c16:uniqueId val="{00000013-9932-4547-8F03-85DEBF3B9959}"/>
              </c:ext>
            </c:extLst>
          </c:dPt>
          <c:dPt>
            <c:idx val="10"/>
            <c:bubble3D val="0"/>
            <c:spPr>
              <a:solidFill>
                <a:schemeClr val="accent1">
                  <a:tint val="99000"/>
                </a:schemeClr>
              </a:solidFill>
              <a:ln w="19050">
                <a:solidFill>
                  <a:schemeClr val="lt1"/>
                </a:solidFill>
              </a:ln>
              <a:effectLst/>
            </c:spPr>
            <c:extLst>
              <c:ext xmlns:c16="http://schemas.microsoft.com/office/drawing/2014/chart" uri="{C3380CC4-5D6E-409C-BE32-E72D297353CC}">
                <c16:uniqueId val="{00000015-9932-4547-8F03-85DEBF3B9959}"/>
              </c:ext>
            </c:extLst>
          </c:dPt>
          <c:dPt>
            <c:idx val="11"/>
            <c:bubble3D val="0"/>
            <c:spPr>
              <a:solidFill>
                <a:schemeClr val="accent1">
                  <a:tint val="84000"/>
                </a:schemeClr>
              </a:solidFill>
              <a:ln w="19050">
                <a:solidFill>
                  <a:schemeClr val="lt1"/>
                </a:solidFill>
              </a:ln>
              <a:effectLst/>
            </c:spPr>
            <c:extLst>
              <c:ext xmlns:c16="http://schemas.microsoft.com/office/drawing/2014/chart" uri="{C3380CC4-5D6E-409C-BE32-E72D297353CC}">
                <c16:uniqueId val="{00000017-9932-4547-8F03-85DEBF3B9959}"/>
              </c:ext>
            </c:extLst>
          </c:dPt>
          <c:dPt>
            <c:idx val="12"/>
            <c:bubble3D val="0"/>
            <c:spPr>
              <a:solidFill>
                <a:schemeClr val="accent1">
                  <a:tint val="68000"/>
                </a:schemeClr>
              </a:solidFill>
              <a:ln w="19050">
                <a:solidFill>
                  <a:schemeClr val="lt1"/>
                </a:solidFill>
              </a:ln>
              <a:effectLst/>
            </c:spPr>
            <c:extLst>
              <c:ext xmlns:c16="http://schemas.microsoft.com/office/drawing/2014/chart" uri="{C3380CC4-5D6E-409C-BE32-E72D297353CC}">
                <c16:uniqueId val="{00000019-9932-4547-8F03-85DEBF3B9959}"/>
              </c:ext>
            </c:extLst>
          </c:dPt>
          <c:dPt>
            <c:idx val="13"/>
            <c:bubble3D val="0"/>
            <c:spPr>
              <a:solidFill>
                <a:schemeClr val="accent1">
                  <a:tint val="53000"/>
                </a:schemeClr>
              </a:solidFill>
              <a:ln w="19050">
                <a:solidFill>
                  <a:schemeClr val="lt1"/>
                </a:solidFill>
              </a:ln>
              <a:effectLst/>
            </c:spPr>
            <c:extLst>
              <c:ext xmlns:c16="http://schemas.microsoft.com/office/drawing/2014/chart" uri="{C3380CC4-5D6E-409C-BE32-E72D297353CC}">
                <c16:uniqueId val="{0000001B-9932-4547-8F03-85DEBF3B9959}"/>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Eni!$E$96:$E$104</c:f>
              <c:strCache>
                <c:ptCount val="8"/>
                <c:pt idx="0">
                  <c:v>Deutsche Bank</c:v>
                </c:pt>
                <c:pt idx="1">
                  <c:v>BNP Paribas</c:v>
                </c:pt>
                <c:pt idx="2">
                  <c:v>Crédit Agricole</c:v>
                </c:pt>
                <c:pt idx="3">
                  <c:v>Barclays</c:v>
                </c:pt>
                <c:pt idx="4">
                  <c:v>HSBC</c:v>
                </c:pt>
                <c:pt idx="5">
                  <c:v>ING</c:v>
                </c:pt>
                <c:pt idx="6">
                  <c:v>UBS</c:v>
                </c:pt>
                <c:pt idx="7">
                  <c:v>Credit Suisse</c:v>
                </c:pt>
              </c:strCache>
            </c:strRef>
          </c:cat>
          <c:val>
            <c:numRef>
              <c:f>Eni!$F$96:$F$104</c:f>
              <c:numCache>
                <c:formatCode>_-* #,##0\ _€_-;\-* #,##0\ _€_-;_-* "-"??\ _€_-;_-@_-</c:formatCode>
                <c:ptCount val="8"/>
                <c:pt idx="0">
                  <c:v>1796.1999999999998</c:v>
                </c:pt>
                <c:pt idx="1">
                  <c:v>1626.6395499999999</c:v>
                </c:pt>
                <c:pt idx="2">
                  <c:v>1287.23</c:v>
                </c:pt>
                <c:pt idx="3">
                  <c:v>1252.97</c:v>
                </c:pt>
                <c:pt idx="4">
                  <c:v>1067.72</c:v>
                </c:pt>
                <c:pt idx="5">
                  <c:v>837.3812999999999</c:v>
                </c:pt>
                <c:pt idx="6">
                  <c:v>612.9899999999999</c:v>
                </c:pt>
                <c:pt idx="7">
                  <c:v>70.569999999999993</c:v>
                </c:pt>
              </c:numCache>
            </c:numRef>
          </c:val>
          <c:extLst>
            <c:ext xmlns:c16="http://schemas.microsoft.com/office/drawing/2014/chart" uri="{C3380CC4-5D6E-409C-BE32-E72D297353CC}">
              <c16:uniqueId val="{0000001C-9932-4547-8F03-85DEBF3B995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pivotSource>
    <c:name>[Dirty_Profits_6_Data_ONLINE.xlsx]Gazprom!PivotTable15</c:name>
    <c:fmtId val="24"/>
  </c:pivotSource>
  <c:chart>
    <c:title>
      <c:tx>
        <c:rich>
          <a:bodyPr rot="0" spcFirstLastPara="1" vertOverflow="ellipsis" vert="horz" wrap="square" anchor="ctr" anchorCtr="1"/>
          <a:lstStyle/>
          <a:p>
            <a:pPr>
              <a:defRPr sz="1200" b="1" i="0" u="none" strike="noStrike" kern="1200" cap="all" spc="150" baseline="0">
                <a:solidFill>
                  <a:schemeClr val="tx1">
                    <a:lumMod val="50000"/>
                    <a:lumOff val="50000"/>
                  </a:schemeClr>
                </a:solidFill>
                <a:latin typeface="+mn-lt"/>
                <a:ea typeface="+mn-ea"/>
                <a:cs typeface="+mn-cs"/>
              </a:defRPr>
            </a:pPr>
            <a:r>
              <a:rPr lang="de-DE" sz="1200"/>
              <a:t>Fresh capital</a:t>
            </a:r>
            <a:r>
              <a:rPr lang="de-DE" sz="1200" baseline="0"/>
              <a:t> for company over time</a:t>
            </a:r>
            <a:endParaRPr lang="de-DE" sz="1200"/>
          </a:p>
        </c:rich>
      </c:tx>
      <c:overlay val="0"/>
      <c:spPr>
        <a:noFill/>
        <a:ln>
          <a:noFill/>
        </a:ln>
        <a:effectLst/>
      </c:spPr>
      <c:txPr>
        <a:bodyPr rot="0" spcFirstLastPara="1" vertOverflow="ellipsis" vert="horz" wrap="square" anchor="ctr" anchorCtr="1"/>
        <a:lstStyle/>
        <a:p>
          <a:pPr>
            <a:defRPr sz="1200" b="1" i="0" u="none" strike="noStrike" kern="1200" cap="all" spc="150" baseline="0">
              <a:solidFill>
                <a:schemeClr val="tx1">
                  <a:lumMod val="50000"/>
                  <a:lumOff val="50000"/>
                </a:schemeClr>
              </a:solidFill>
              <a:latin typeface="+mn-lt"/>
              <a:ea typeface="+mn-ea"/>
              <a:cs typeface="+mn-cs"/>
            </a:defRPr>
          </a:pPr>
          <a:endParaRPr lang="de-DE"/>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10"/>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11"/>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12"/>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21"/>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22"/>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2.8260342283925207E-2"/>
          <c:y val="0.10885527676668399"/>
          <c:w val="0.876734681200246"/>
          <c:h val="0.7943463826334406"/>
        </c:manualLayout>
      </c:layout>
      <c:barChart>
        <c:barDir val="col"/>
        <c:grouping val="clustered"/>
        <c:varyColors val="0"/>
        <c:ser>
          <c:idx val="0"/>
          <c:order val="0"/>
          <c:tx>
            <c:strRef>
              <c:f>Gazprom!$I$96</c:f>
              <c:strCache>
                <c:ptCount val="1"/>
                <c:pt idx="0">
                  <c:v>Ergebnis</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Gazprom!$H$97:$H$105</c:f>
              <c:strCache>
                <c:ptCount val="8"/>
                <c:pt idx="0">
                  <c:v>2010</c:v>
                </c:pt>
                <c:pt idx="1">
                  <c:v>2011</c:v>
                </c:pt>
                <c:pt idx="2">
                  <c:v>2012</c:v>
                </c:pt>
                <c:pt idx="3">
                  <c:v>2013</c:v>
                </c:pt>
                <c:pt idx="4">
                  <c:v>2014</c:v>
                </c:pt>
                <c:pt idx="5">
                  <c:v>2015</c:v>
                </c:pt>
                <c:pt idx="6">
                  <c:v>2016</c:v>
                </c:pt>
                <c:pt idx="7">
                  <c:v>2017</c:v>
                </c:pt>
              </c:strCache>
            </c:strRef>
          </c:cat>
          <c:val>
            <c:numRef>
              <c:f>Gazprom!$I$97:$I$105</c:f>
              <c:numCache>
                <c:formatCode>_-* #,##0\ _€_-;\-* #,##0\ _€_-;_-* "-"??\ _€_-;_-@_-</c:formatCode>
                <c:ptCount val="8"/>
                <c:pt idx="0">
                  <c:v>1733.38</c:v>
                </c:pt>
                <c:pt idx="1">
                  <c:v>2945.9100000000012</c:v>
                </c:pt>
                <c:pt idx="2">
                  <c:v>1811.9417000000001</c:v>
                </c:pt>
                <c:pt idx="3">
                  <c:v>1949.4499999999998</c:v>
                </c:pt>
                <c:pt idx="4">
                  <c:v>957.81000000000006</c:v>
                </c:pt>
                <c:pt idx="5">
                  <c:v>445.30000000000007</c:v>
                </c:pt>
                <c:pt idx="6">
                  <c:v>631.20000000000005</c:v>
                </c:pt>
                <c:pt idx="7">
                  <c:v>1057.76</c:v>
                </c:pt>
              </c:numCache>
            </c:numRef>
          </c:val>
          <c:extLst>
            <c:ext xmlns:c16="http://schemas.microsoft.com/office/drawing/2014/chart" uri="{C3380CC4-5D6E-409C-BE32-E72D297353CC}">
              <c16:uniqueId val="{00000001-8B55-4AFB-948C-7BA6D965096D}"/>
            </c:ext>
          </c:extLst>
        </c:ser>
        <c:dLbls>
          <c:dLblPos val="outEnd"/>
          <c:showLegendKey val="0"/>
          <c:showVal val="1"/>
          <c:showCatName val="0"/>
          <c:showSerName val="0"/>
          <c:showPercent val="0"/>
          <c:showBubbleSize val="0"/>
        </c:dLbls>
        <c:gapWidth val="164"/>
        <c:overlap val="-22"/>
        <c:axId val="106340352"/>
        <c:axId val="106341888"/>
      </c:barChart>
      <c:catAx>
        <c:axId val="106340352"/>
        <c:scaling>
          <c:orientation val="minMax"/>
        </c:scaling>
        <c:delete val="0"/>
        <c:axPos val="b"/>
        <c:numFmt formatCode="General" sourceLinked="0"/>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6341888"/>
        <c:crosses val="autoZero"/>
        <c:auto val="1"/>
        <c:lblAlgn val="ctr"/>
        <c:lblOffset val="100"/>
        <c:noMultiLvlLbl val="0"/>
      </c:catAx>
      <c:valAx>
        <c:axId val="106341888"/>
        <c:scaling>
          <c:orientation val="minMax"/>
        </c:scaling>
        <c:delete val="0"/>
        <c:axPos val="l"/>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6340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0000000000000029" r="0.70000000000000029" t="0.78740157499999996" header="0.30000000000000016" footer="0.30000000000000016"/>
    <c:pageSetup/>
  </c:printSettings>
  <c:extLst/>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pivotSource>
    <c:name>[Dirty_Profits_6_Data_ONLINE.xlsx]Gazprom!PivotTable1</c:name>
    <c:fmtId val="3"/>
  </c:pivotSource>
  <c:chart>
    <c:title>
      <c:tx>
        <c:rich>
          <a:bodyPr rot="0" spcFirstLastPara="1" vertOverflow="ellipsis" vert="horz" wrap="square" anchor="ctr" anchorCtr="1"/>
          <a:lstStyle/>
          <a:p>
            <a:pPr algn="ctr" rtl="0">
              <a:defRPr sz="1200" b="1" i="0" u="none" strike="noStrike" kern="1200" cap="all" spc="150" normalizeH="0" baseline="0">
                <a:solidFill>
                  <a:sysClr val="windowText" lastClr="000000">
                    <a:lumMod val="50000"/>
                    <a:lumOff val="50000"/>
                  </a:sysClr>
                </a:solidFill>
                <a:latin typeface="+mn-lt"/>
                <a:ea typeface="+mn-ea"/>
                <a:cs typeface="+mn-cs"/>
              </a:defRPr>
            </a:pPr>
            <a:r>
              <a:rPr lang="de-DE" sz="1200" b="1" i="0" u="none" strike="noStrike" kern="1200" cap="all" spc="150" baseline="0">
                <a:solidFill>
                  <a:sysClr val="windowText" lastClr="000000">
                    <a:lumMod val="50000"/>
                    <a:lumOff val="50000"/>
                  </a:sysClr>
                </a:solidFill>
                <a:latin typeface="+mn-lt"/>
                <a:ea typeface="+mn-ea"/>
                <a:cs typeface="+mn-cs"/>
              </a:rPr>
              <a:t>FRESH CAPITAL FOR COMPANY BY BANK</a:t>
            </a:r>
          </a:p>
        </c:rich>
      </c:tx>
      <c:layout>
        <c:manualLayout>
          <c:xMode val="edge"/>
          <c:yMode val="edge"/>
          <c:x val="0.2456143470814304"/>
          <c:y val="3.0056924801618978E-2"/>
        </c:manualLayout>
      </c:layout>
      <c:overlay val="0"/>
      <c:spPr>
        <a:noFill/>
        <a:ln>
          <a:noFill/>
        </a:ln>
        <a:effectLst/>
      </c:spPr>
      <c:txPr>
        <a:bodyPr rot="0" spcFirstLastPara="1" vertOverflow="ellipsis" vert="horz" wrap="square" anchor="ctr" anchorCtr="1"/>
        <a:lstStyle/>
        <a:p>
          <a:pPr algn="ctr" rtl="0">
            <a:defRPr sz="1200" b="1" i="0" u="none" strike="noStrike" kern="1200" cap="all" spc="150" normalizeH="0" baseline="0">
              <a:solidFill>
                <a:sysClr val="windowText" lastClr="000000">
                  <a:lumMod val="50000"/>
                  <a:lumOff val="50000"/>
                </a:sysClr>
              </a:solidFill>
              <a:latin typeface="+mn-lt"/>
              <a:ea typeface="+mn-ea"/>
              <a:cs typeface="+mn-cs"/>
            </a:defRPr>
          </a:pPr>
          <a:endParaRPr lang="de-DE"/>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spPr>
          <a:solidFill>
            <a:schemeClr val="accent1"/>
          </a:solidFill>
          <a:ln w="25400">
            <a:noFill/>
          </a:ln>
          <a:effectLst/>
        </c:spPr>
        <c:marker>
          <c:spPr>
            <a:solidFill>
              <a:schemeClr val="lt1"/>
            </a:solidFill>
            <a:ln w="1587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pPr>
            <a:solidFill>
              <a:schemeClr val="lt1"/>
            </a:solidFill>
            <a:ln w="1587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w="25400">
            <a:noFill/>
          </a:ln>
          <a:effectLst/>
        </c:spPr>
        <c:marker>
          <c:spPr>
            <a:solidFill>
              <a:schemeClr val="lt1"/>
            </a:solidFill>
            <a:ln w="1587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w="25400">
            <a:noFill/>
          </a:ln>
          <a:effectLst/>
        </c:spPr>
        <c:marker>
          <c:spPr>
            <a:solidFill>
              <a:schemeClr val="lt1"/>
            </a:solidFill>
            <a:ln w="1587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w="25400">
            <a:noFill/>
          </a:ln>
          <a:effectLst/>
        </c:spPr>
        <c:marker>
          <c:symbol val="none"/>
        </c:marker>
      </c:pivotFmt>
      <c:pivotFmt>
        <c:idx val="12"/>
        <c:spPr>
          <a:solidFill>
            <a:schemeClr val="accent1"/>
          </a:solidFill>
          <a:ln w="25400">
            <a:noFill/>
          </a:ln>
          <a:effectLst/>
        </c:spPr>
        <c:marker>
          <c:symbol val="none"/>
        </c:marker>
      </c:pivotFmt>
      <c:pivotFmt>
        <c:idx val="13"/>
        <c:spPr>
          <a:solidFill>
            <a:schemeClr val="accent1"/>
          </a:solidFill>
          <a:ln w="25400">
            <a:noFill/>
          </a:ln>
          <a:effectLst/>
        </c:spPr>
        <c:marker>
          <c:symbol val="none"/>
        </c:marker>
      </c:pivotFmt>
      <c:pivotFmt>
        <c:idx val="14"/>
        <c:spPr>
          <a:solidFill>
            <a:schemeClr val="accent1"/>
          </a:solidFill>
          <a:ln w="25400">
            <a:noFill/>
          </a:ln>
          <a:effectLst/>
        </c:spPr>
        <c:marker>
          <c:spPr>
            <a:solidFill>
              <a:schemeClr val="lt1"/>
            </a:solidFill>
            <a:ln w="1587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w="25400">
            <a:noFill/>
          </a:ln>
          <a:effectLst/>
        </c:spPr>
        <c:marker>
          <c:symbol val="none"/>
        </c:marker>
      </c:pivotFmt>
      <c:pivotFmt>
        <c:idx val="16"/>
        <c:spPr>
          <a:solidFill>
            <a:schemeClr val="accent1"/>
          </a:solidFill>
          <a:ln w="25400">
            <a:noFill/>
          </a:ln>
          <a:effectLst/>
        </c:spPr>
        <c:marker>
          <c:symbol val="none"/>
        </c:marker>
      </c:pivotFmt>
      <c:pivotFmt>
        <c:idx val="17"/>
        <c:spPr>
          <a:solidFill>
            <a:schemeClr val="accent1"/>
          </a:solidFill>
          <a:ln w="25400">
            <a:noFill/>
          </a:ln>
          <a:effectLst/>
        </c:spPr>
        <c:marker>
          <c:symbol val="none"/>
        </c:marker>
      </c:pivotFmt>
      <c:pivotFmt>
        <c:idx val="18"/>
        <c:spPr>
          <a:solidFill>
            <a:schemeClr val="accent1"/>
          </a:solidFill>
          <a:ln w="25400">
            <a:noFill/>
          </a:ln>
          <a:effectLst/>
        </c:spPr>
        <c:marker>
          <c:symbol val="none"/>
        </c:marker>
      </c:pivotFmt>
      <c:pivotFmt>
        <c:idx val="19"/>
        <c:spPr>
          <a:solidFill>
            <a:schemeClr val="accent1"/>
          </a:solidFill>
          <a:ln w="25400">
            <a:noFill/>
          </a:ln>
          <a:effectLst/>
        </c:spPr>
        <c:marker>
          <c:symbol val="none"/>
        </c:marker>
      </c:pivotFmt>
      <c:pivotFmt>
        <c:idx val="20"/>
        <c:spPr>
          <a:solidFill>
            <a:schemeClr val="accent1"/>
          </a:solidFill>
          <a:ln w="25400">
            <a:noFill/>
          </a:ln>
          <a:effectLst/>
        </c:spPr>
        <c:marker>
          <c:symbol val="none"/>
        </c:marker>
      </c:pivotFmt>
      <c:pivotFmt>
        <c:idx val="21"/>
        <c:spPr>
          <a:solidFill>
            <a:schemeClr val="accent1"/>
          </a:solidFill>
          <a:ln w="25400">
            <a:noFill/>
          </a:ln>
          <a:effectLst/>
        </c:spPr>
        <c:marker>
          <c:symbol val="none"/>
        </c:marker>
      </c:pivotFmt>
      <c:pivotFmt>
        <c:idx val="22"/>
        <c:spPr>
          <a:solidFill>
            <a:schemeClr val="accent1"/>
          </a:solidFill>
          <a:ln w="25400">
            <a:noFill/>
          </a:ln>
          <a:effectLst/>
        </c:spPr>
        <c:marker>
          <c:symbol val="none"/>
        </c:marker>
      </c:pivotFmt>
      <c:pivotFmt>
        <c:idx val="23"/>
        <c:spPr>
          <a:solidFill>
            <a:schemeClr val="accent1"/>
          </a:solidFill>
          <a:ln w="25400">
            <a:noFill/>
          </a:ln>
          <a:effectLst/>
        </c:spPr>
        <c:marker>
          <c:symbol val="none"/>
        </c:marker>
      </c:pivotFmt>
      <c:pivotFmt>
        <c:idx val="24"/>
        <c:spPr>
          <a:solidFill>
            <a:schemeClr val="accent1"/>
          </a:solidFill>
          <a:ln w="25400">
            <a:noFill/>
          </a:ln>
          <a:effectLst/>
        </c:spPr>
        <c:marker>
          <c:symbol val="none"/>
        </c:marker>
      </c:pivotFmt>
      <c:pivotFmt>
        <c:idx val="25"/>
        <c:spPr>
          <a:solidFill>
            <a:schemeClr val="accent1"/>
          </a:solidFill>
          <a:ln w="25400">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w="25400">
            <a:noFill/>
          </a:ln>
          <a:effectLst/>
        </c:spPr>
        <c:marker>
          <c:symbol val="none"/>
        </c:marker>
      </c:pivotFmt>
      <c:pivotFmt>
        <c:idx val="30"/>
        <c:spPr>
          <a:solidFill>
            <a:schemeClr val="accent1"/>
          </a:solidFill>
          <a:ln w="25400">
            <a:noFill/>
          </a:ln>
          <a:effectLst/>
        </c:spPr>
        <c:marker>
          <c:symbol val="none"/>
        </c:marker>
      </c:pivotFmt>
      <c:pivotFmt>
        <c:idx val="31"/>
        <c:spPr>
          <a:solidFill>
            <a:schemeClr val="accent1"/>
          </a:solidFill>
          <a:ln w="25400">
            <a:noFill/>
          </a:ln>
          <a:effectLst/>
        </c:spPr>
        <c:marker>
          <c:symbol val="none"/>
        </c:marker>
      </c:pivotFmt>
      <c:pivotFmt>
        <c:idx val="32"/>
        <c:spPr>
          <a:solidFill>
            <a:schemeClr val="accent1"/>
          </a:solidFill>
          <a:ln w="25400">
            <a:noFill/>
          </a:ln>
          <a:effectLst/>
        </c:spPr>
        <c:marker>
          <c:symbol val="none"/>
        </c:marker>
      </c:pivotFmt>
      <c:pivotFmt>
        <c:idx val="33"/>
        <c:spPr>
          <a:solidFill>
            <a:schemeClr val="accent1"/>
          </a:solidFill>
          <a:ln w="25400">
            <a:noFill/>
          </a:ln>
          <a:effectLst/>
        </c:spPr>
        <c:marker>
          <c:symbol val="none"/>
        </c:marker>
      </c:pivotFmt>
      <c:pivotFmt>
        <c:idx val="34"/>
        <c:spPr>
          <a:solidFill>
            <a:schemeClr val="accent1"/>
          </a:solidFill>
          <a:ln w="25400">
            <a:noFill/>
          </a:ln>
          <a:effectLst/>
        </c:spPr>
        <c:marker>
          <c:symbol val="none"/>
        </c:marker>
      </c:pivotFmt>
      <c:pivotFmt>
        <c:idx val="35"/>
        <c:spPr>
          <a:solidFill>
            <a:schemeClr val="accent1"/>
          </a:solidFill>
          <a:ln w="25400">
            <a:noFill/>
          </a:ln>
          <a:effectLst/>
        </c:spPr>
        <c:marker>
          <c:symbol val="none"/>
        </c:marker>
      </c:pivotFmt>
      <c:pivotFmt>
        <c:idx val="36"/>
        <c:spPr>
          <a:solidFill>
            <a:schemeClr val="accent1"/>
          </a:solidFill>
          <a:ln w="25400">
            <a:noFill/>
          </a:ln>
          <a:effectLst/>
        </c:spPr>
        <c:marker>
          <c:symbol val="none"/>
        </c:marker>
      </c:pivotFmt>
      <c:pivotFmt>
        <c:idx val="37"/>
        <c:spPr>
          <a:solidFill>
            <a:schemeClr val="accent1"/>
          </a:solidFill>
          <a:ln w="25400">
            <a:noFill/>
          </a:ln>
          <a:effectLst/>
        </c:spPr>
        <c:marker>
          <c:symbol val="none"/>
        </c:marker>
      </c:pivotFmt>
      <c:pivotFmt>
        <c:idx val="38"/>
        <c:spPr>
          <a:solidFill>
            <a:schemeClr val="accent1"/>
          </a:solidFill>
          <a:ln w="25400">
            <a:noFill/>
          </a:ln>
          <a:effectLst/>
        </c:spPr>
        <c:marker>
          <c:symbol val="none"/>
        </c:marker>
      </c:pivotFmt>
      <c:pivotFmt>
        <c:idx val="39"/>
        <c:spPr>
          <a:solidFill>
            <a:schemeClr val="accent1"/>
          </a:solidFill>
          <a:ln w="25400">
            <a:noFill/>
          </a:ln>
          <a:effectLst/>
        </c:spPr>
        <c:marker>
          <c:symbol val="none"/>
        </c:marker>
      </c:pivotFmt>
      <c:pivotFmt>
        <c:idx val="40"/>
        <c:spPr>
          <a:solidFill>
            <a:schemeClr val="accent1"/>
          </a:solidFill>
          <a:ln w="25400">
            <a:noFill/>
          </a:ln>
          <a:effectLst/>
        </c:spPr>
        <c:marker>
          <c:symbol val="none"/>
        </c:marker>
      </c:pivotFmt>
      <c:pivotFmt>
        <c:idx val="41"/>
        <c:spPr>
          <a:solidFill>
            <a:schemeClr val="accent1"/>
          </a:solidFill>
          <a:ln w="25400">
            <a:noFill/>
          </a:ln>
          <a:effectLst/>
        </c:spPr>
        <c:marker>
          <c:symbol val="none"/>
        </c:marker>
      </c:pivotFmt>
      <c:pivotFmt>
        <c:idx val="42"/>
        <c:spPr>
          <a:solidFill>
            <a:schemeClr val="accent1"/>
          </a:solidFill>
          <a:ln w="25400">
            <a:noFill/>
          </a:ln>
          <a:effectLst/>
        </c:spPr>
        <c:marker>
          <c:symbol val="none"/>
        </c:marker>
      </c:pivotFmt>
      <c:pivotFmt>
        <c:idx val="43"/>
        <c:spPr>
          <a:solidFill>
            <a:schemeClr val="accent1"/>
          </a:solidFill>
          <a:ln w="25400">
            <a:noFill/>
          </a:ln>
          <a:effectLst/>
        </c:spPr>
        <c:marker>
          <c:symbol val="none"/>
        </c:marker>
      </c:pivotFmt>
      <c:pivotFmt>
        <c:idx val="44"/>
        <c:spPr>
          <a:solidFill>
            <a:schemeClr val="accent1"/>
          </a:solidFill>
          <a:ln w="25400">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w="25400">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w="25400">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w="25400">
            <a:noFill/>
          </a:ln>
          <a:effectLst/>
        </c:spPr>
        <c:marker>
          <c:symbol val="none"/>
        </c:marker>
      </c:pivotFmt>
      <c:pivotFmt>
        <c:idx val="53"/>
        <c:spPr>
          <a:solidFill>
            <a:schemeClr val="accent1"/>
          </a:solidFill>
          <a:ln w="25400">
            <a:noFill/>
          </a:ln>
          <a:effectLst/>
        </c:spPr>
        <c:marker>
          <c:symbol val="none"/>
        </c:marker>
      </c:pivotFmt>
      <c:pivotFmt>
        <c:idx val="54"/>
        <c:spPr>
          <a:solidFill>
            <a:schemeClr val="accent1"/>
          </a:solidFill>
          <a:ln w="25400">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w="25400">
            <a:noFill/>
          </a:ln>
          <a:effectLst/>
        </c:spPr>
        <c:marker>
          <c:symbol val="none"/>
        </c:marker>
      </c:pivotFmt>
      <c:pivotFmt>
        <c:idx val="58"/>
        <c:spPr>
          <a:solidFill>
            <a:schemeClr val="accent1"/>
          </a:solidFill>
          <a:ln w="25400">
            <a:noFill/>
          </a:ln>
          <a:effectLst/>
        </c:spPr>
        <c:marker>
          <c:symbol val="none"/>
        </c:marker>
      </c:pivotFmt>
      <c:pivotFmt>
        <c:idx val="59"/>
        <c:spPr>
          <a:solidFill>
            <a:schemeClr val="accent1"/>
          </a:solidFill>
          <a:ln w="25400">
            <a:noFill/>
          </a:ln>
          <a:effectLst/>
        </c:spPr>
        <c:marker>
          <c:symbol val="none"/>
        </c:marker>
      </c:pivotFmt>
      <c:pivotFmt>
        <c:idx val="60"/>
        <c:spPr>
          <a:solidFill>
            <a:schemeClr val="accent1"/>
          </a:solidFill>
          <a:ln w="25400">
            <a:noFill/>
          </a:ln>
          <a:effectLst/>
        </c:spPr>
        <c:marker>
          <c:symbol val="none"/>
        </c:marker>
      </c:pivotFmt>
      <c:pivotFmt>
        <c:idx val="61"/>
        <c:spPr>
          <a:solidFill>
            <a:schemeClr val="accent1"/>
          </a:solidFill>
          <a:ln w="25400">
            <a:noFill/>
          </a:ln>
          <a:effectLst/>
        </c:spPr>
        <c:marker>
          <c:symbol val="none"/>
        </c:marker>
      </c:pivotFmt>
      <c:pivotFmt>
        <c:idx val="62"/>
        <c:spPr>
          <a:solidFill>
            <a:schemeClr val="accent1"/>
          </a:solidFill>
          <a:ln>
            <a:noFill/>
          </a:ln>
          <a:effectLst/>
        </c:spPr>
        <c:marker>
          <c:symbol val="none"/>
        </c:marker>
      </c:pivotFmt>
      <c:pivotFmt>
        <c:idx val="63"/>
        <c:spPr>
          <a:solidFill>
            <a:schemeClr val="accent1"/>
          </a:solidFill>
          <a:ln>
            <a:noFill/>
          </a:ln>
          <a:effectLst/>
        </c:spPr>
        <c:marker>
          <c:symbol val="none"/>
        </c:marker>
      </c:pivotFmt>
    </c:pivotFmts>
    <c:plotArea>
      <c:layout>
        <c:manualLayout>
          <c:layoutTarget val="inner"/>
          <c:xMode val="edge"/>
          <c:yMode val="edge"/>
          <c:x val="8.5098054982141361E-2"/>
          <c:y val="0.14651172546601551"/>
          <c:w val="0.71881288935968923"/>
          <c:h val="0.75539828229813544"/>
        </c:manualLayout>
      </c:layout>
      <c:areaChart>
        <c:grouping val="stacked"/>
        <c:varyColors val="0"/>
        <c:ser>
          <c:idx val="0"/>
          <c:order val="0"/>
          <c:tx>
            <c:strRef>
              <c:f>Gazprom!$C$80:$C$81</c:f>
              <c:strCache>
                <c:ptCount val="1"/>
                <c:pt idx="0">
                  <c:v>Crédit Agricole</c:v>
                </c:pt>
              </c:strCache>
            </c:strRef>
          </c:tx>
          <c:spPr>
            <a:solidFill>
              <a:schemeClr val="accent1">
                <a:shade val="42000"/>
              </a:schemeClr>
            </a:solidFill>
            <a:ln>
              <a:noFill/>
            </a:ln>
            <a:effectLst/>
          </c:spPr>
          <c:cat>
            <c:strRef>
              <c:f>Gazprom!$B$82:$B$90</c:f>
              <c:strCache>
                <c:ptCount val="8"/>
                <c:pt idx="0">
                  <c:v>2010</c:v>
                </c:pt>
                <c:pt idx="1">
                  <c:v>2011</c:v>
                </c:pt>
                <c:pt idx="2">
                  <c:v>2012</c:v>
                </c:pt>
                <c:pt idx="3">
                  <c:v>2013</c:v>
                </c:pt>
                <c:pt idx="4">
                  <c:v>2014</c:v>
                </c:pt>
                <c:pt idx="5">
                  <c:v>2015</c:v>
                </c:pt>
                <c:pt idx="6">
                  <c:v>2016</c:v>
                </c:pt>
                <c:pt idx="7">
                  <c:v>2017</c:v>
                </c:pt>
              </c:strCache>
            </c:strRef>
          </c:cat>
          <c:val>
            <c:numRef>
              <c:f>Gazprom!$C$82:$C$90</c:f>
              <c:numCache>
                <c:formatCode>_-* #,##0\ _€_-;\-* #,##0\ _€_-;_-* "-"??\ _€_-;_-@_-</c:formatCode>
                <c:ptCount val="8"/>
                <c:pt idx="0">
                  <c:v>703.43</c:v>
                </c:pt>
                <c:pt idx="1">
                  <c:v>486.81000000000006</c:v>
                </c:pt>
                <c:pt idx="2">
                  <c:v>1253.5900000000001</c:v>
                </c:pt>
                <c:pt idx="3">
                  <c:v>554.12</c:v>
                </c:pt>
                <c:pt idx="4">
                  <c:v>442.87</c:v>
                </c:pt>
                <c:pt idx="6">
                  <c:v>18.940000000000001</c:v>
                </c:pt>
                <c:pt idx="7">
                  <c:v>700</c:v>
                </c:pt>
              </c:numCache>
            </c:numRef>
          </c:val>
          <c:extLst>
            <c:ext xmlns:c16="http://schemas.microsoft.com/office/drawing/2014/chart" uri="{C3380CC4-5D6E-409C-BE32-E72D297353CC}">
              <c16:uniqueId val="{00000000-BAEA-45AB-B47E-DF85B2F60F23}"/>
            </c:ext>
          </c:extLst>
        </c:ser>
        <c:ser>
          <c:idx val="1"/>
          <c:order val="1"/>
          <c:tx>
            <c:strRef>
              <c:f>Gazprom!$D$80:$D$81</c:f>
              <c:strCache>
                <c:ptCount val="1"/>
                <c:pt idx="0">
                  <c:v>Deutsche Bank</c:v>
                </c:pt>
              </c:strCache>
            </c:strRef>
          </c:tx>
          <c:spPr>
            <a:solidFill>
              <a:schemeClr val="accent1">
                <a:shade val="55000"/>
              </a:schemeClr>
            </a:solidFill>
            <a:ln>
              <a:noFill/>
            </a:ln>
            <a:effectLst/>
          </c:spPr>
          <c:cat>
            <c:strRef>
              <c:f>Gazprom!$B$82:$B$90</c:f>
              <c:strCache>
                <c:ptCount val="8"/>
                <c:pt idx="0">
                  <c:v>2010</c:v>
                </c:pt>
                <c:pt idx="1">
                  <c:v>2011</c:v>
                </c:pt>
                <c:pt idx="2">
                  <c:v>2012</c:v>
                </c:pt>
                <c:pt idx="3">
                  <c:v>2013</c:v>
                </c:pt>
                <c:pt idx="4">
                  <c:v>2014</c:v>
                </c:pt>
                <c:pt idx="5">
                  <c:v>2015</c:v>
                </c:pt>
                <c:pt idx="6">
                  <c:v>2016</c:v>
                </c:pt>
                <c:pt idx="7">
                  <c:v>2017</c:v>
                </c:pt>
              </c:strCache>
            </c:strRef>
          </c:cat>
          <c:val>
            <c:numRef>
              <c:f>Gazprom!$D$82:$D$90</c:f>
              <c:numCache>
                <c:formatCode>_-* #,##0\ _€_-;\-* #,##0\ _€_-;_-* "-"??\ _€_-;_-@_-</c:formatCode>
                <c:ptCount val="8"/>
                <c:pt idx="0">
                  <c:v>157.13</c:v>
                </c:pt>
                <c:pt idx="1">
                  <c:v>338.21</c:v>
                </c:pt>
                <c:pt idx="2">
                  <c:v>16.29</c:v>
                </c:pt>
                <c:pt idx="3">
                  <c:v>594.34999999999991</c:v>
                </c:pt>
                <c:pt idx="4">
                  <c:v>75.260000000000005</c:v>
                </c:pt>
                <c:pt idx="5">
                  <c:v>387.58000000000004</c:v>
                </c:pt>
                <c:pt idx="6">
                  <c:v>249.76</c:v>
                </c:pt>
                <c:pt idx="7">
                  <c:v>357.76</c:v>
                </c:pt>
              </c:numCache>
            </c:numRef>
          </c:val>
          <c:extLst>
            <c:ext xmlns:c16="http://schemas.microsoft.com/office/drawing/2014/chart" uri="{C3380CC4-5D6E-409C-BE32-E72D297353CC}">
              <c16:uniqueId val="{00000001-BAEA-45AB-B47E-DF85B2F60F23}"/>
            </c:ext>
          </c:extLst>
        </c:ser>
        <c:ser>
          <c:idx val="2"/>
          <c:order val="2"/>
          <c:tx>
            <c:strRef>
              <c:f>Gazprom!$E$80:$E$81</c:f>
              <c:strCache>
                <c:ptCount val="1"/>
                <c:pt idx="0">
                  <c:v>BNP Paribas</c:v>
                </c:pt>
              </c:strCache>
            </c:strRef>
          </c:tx>
          <c:spPr>
            <a:solidFill>
              <a:schemeClr val="accent1">
                <a:shade val="68000"/>
              </a:schemeClr>
            </a:solidFill>
            <a:ln>
              <a:noFill/>
            </a:ln>
            <a:effectLst/>
          </c:spPr>
          <c:cat>
            <c:strRef>
              <c:f>Gazprom!$B$82:$B$90</c:f>
              <c:strCache>
                <c:ptCount val="8"/>
                <c:pt idx="0">
                  <c:v>2010</c:v>
                </c:pt>
                <c:pt idx="1">
                  <c:v>2011</c:v>
                </c:pt>
                <c:pt idx="2">
                  <c:v>2012</c:v>
                </c:pt>
                <c:pt idx="3">
                  <c:v>2013</c:v>
                </c:pt>
                <c:pt idx="4">
                  <c:v>2014</c:v>
                </c:pt>
                <c:pt idx="5">
                  <c:v>2015</c:v>
                </c:pt>
                <c:pt idx="6">
                  <c:v>2016</c:v>
                </c:pt>
                <c:pt idx="7">
                  <c:v>2017</c:v>
                </c:pt>
              </c:strCache>
            </c:strRef>
          </c:cat>
          <c:val>
            <c:numRef>
              <c:f>Gazprom!$E$82:$E$90</c:f>
              <c:numCache>
                <c:formatCode>_-* #,##0\ _€_-;\-* #,##0\ _€_-;_-* "-"??\ _€_-;_-@_-</c:formatCode>
                <c:ptCount val="8"/>
                <c:pt idx="0">
                  <c:v>170.81</c:v>
                </c:pt>
                <c:pt idx="1">
                  <c:v>867.18999999999994</c:v>
                </c:pt>
                <c:pt idx="2">
                  <c:v>64.672750000000008</c:v>
                </c:pt>
                <c:pt idx="3">
                  <c:v>592.14</c:v>
                </c:pt>
                <c:pt idx="4">
                  <c:v>13.2</c:v>
                </c:pt>
              </c:numCache>
            </c:numRef>
          </c:val>
          <c:extLst>
            <c:ext xmlns:c16="http://schemas.microsoft.com/office/drawing/2014/chart" uri="{C3380CC4-5D6E-409C-BE32-E72D297353CC}">
              <c16:uniqueId val="{00000002-BAEA-45AB-B47E-DF85B2F60F23}"/>
            </c:ext>
          </c:extLst>
        </c:ser>
        <c:ser>
          <c:idx val="3"/>
          <c:order val="3"/>
          <c:tx>
            <c:strRef>
              <c:f>Gazprom!$F$80:$F$81</c:f>
              <c:strCache>
                <c:ptCount val="1"/>
                <c:pt idx="0">
                  <c:v>ING</c:v>
                </c:pt>
              </c:strCache>
            </c:strRef>
          </c:tx>
          <c:spPr>
            <a:solidFill>
              <a:schemeClr val="accent1">
                <a:shade val="80000"/>
              </a:schemeClr>
            </a:solidFill>
            <a:ln>
              <a:noFill/>
            </a:ln>
            <a:effectLst/>
          </c:spPr>
          <c:cat>
            <c:strRef>
              <c:f>Gazprom!$B$82:$B$90</c:f>
              <c:strCache>
                <c:ptCount val="8"/>
                <c:pt idx="0">
                  <c:v>2010</c:v>
                </c:pt>
                <c:pt idx="1">
                  <c:v>2011</c:v>
                </c:pt>
                <c:pt idx="2">
                  <c:v>2012</c:v>
                </c:pt>
                <c:pt idx="3">
                  <c:v>2013</c:v>
                </c:pt>
                <c:pt idx="4">
                  <c:v>2014</c:v>
                </c:pt>
                <c:pt idx="5">
                  <c:v>2015</c:v>
                </c:pt>
                <c:pt idx="6">
                  <c:v>2016</c:v>
                </c:pt>
                <c:pt idx="7">
                  <c:v>2017</c:v>
                </c:pt>
              </c:strCache>
            </c:strRef>
          </c:cat>
          <c:val>
            <c:numRef>
              <c:f>Gazprom!$F$82:$F$90</c:f>
              <c:numCache>
                <c:formatCode>_-* #,##0\ _€_-;\-* #,##0\ _€_-;_-* "-"??\ _€_-;_-@_-</c:formatCode>
                <c:ptCount val="8"/>
                <c:pt idx="0">
                  <c:v>332.84000000000003</c:v>
                </c:pt>
                <c:pt idx="1">
                  <c:v>733.35000000000014</c:v>
                </c:pt>
                <c:pt idx="2">
                  <c:v>176.3</c:v>
                </c:pt>
                <c:pt idx="3">
                  <c:v>12.99</c:v>
                </c:pt>
                <c:pt idx="4">
                  <c:v>242.87</c:v>
                </c:pt>
                <c:pt idx="5">
                  <c:v>28.86</c:v>
                </c:pt>
                <c:pt idx="6">
                  <c:v>93.8</c:v>
                </c:pt>
              </c:numCache>
            </c:numRef>
          </c:val>
          <c:extLst>
            <c:ext xmlns:c16="http://schemas.microsoft.com/office/drawing/2014/chart" uri="{C3380CC4-5D6E-409C-BE32-E72D297353CC}">
              <c16:uniqueId val="{00000003-BAEA-45AB-B47E-DF85B2F60F23}"/>
            </c:ext>
          </c:extLst>
        </c:ser>
        <c:ser>
          <c:idx val="4"/>
          <c:order val="4"/>
          <c:tx>
            <c:strRef>
              <c:f>Gazprom!$G$80:$G$81</c:f>
              <c:strCache>
                <c:ptCount val="1"/>
                <c:pt idx="0">
                  <c:v>HSBC</c:v>
                </c:pt>
              </c:strCache>
            </c:strRef>
          </c:tx>
          <c:spPr>
            <a:solidFill>
              <a:schemeClr val="accent1">
                <a:shade val="93000"/>
              </a:schemeClr>
            </a:solidFill>
            <a:ln w="25400">
              <a:noFill/>
            </a:ln>
            <a:effectLst/>
          </c:spPr>
          <c:cat>
            <c:strRef>
              <c:f>Gazprom!$B$82:$B$90</c:f>
              <c:strCache>
                <c:ptCount val="8"/>
                <c:pt idx="0">
                  <c:v>2010</c:v>
                </c:pt>
                <c:pt idx="1">
                  <c:v>2011</c:v>
                </c:pt>
                <c:pt idx="2">
                  <c:v>2012</c:v>
                </c:pt>
                <c:pt idx="3">
                  <c:v>2013</c:v>
                </c:pt>
                <c:pt idx="4">
                  <c:v>2014</c:v>
                </c:pt>
                <c:pt idx="5">
                  <c:v>2015</c:v>
                </c:pt>
                <c:pt idx="6">
                  <c:v>2016</c:v>
                </c:pt>
                <c:pt idx="7">
                  <c:v>2017</c:v>
                </c:pt>
              </c:strCache>
            </c:strRef>
          </c:cat>
          <c:val>
            <c:numRef>
              <c:f>Gazprom!$G$82:$G$90</c:f>
              <c:numCache>
                <c:formatCode>_-* #,##0\ _€_-;\-* #,##0\ _€_-;_-* "-"??\ _€_-;_-@_-</c:formatCode>
                <c:ptCount val="8"/>
                <c:pt idx="0">
                  <c:v>61.56</c:v>
                </c:pt>
                <c:pt idx="1">
                  <c:v>250.10999999999999</c:v>
                </c:pt>
                <c:pt idx="2">
                  <c:v>187.5462</c:v>
                </c:pt>
                <c:pt idx="3">
                  <c:v>89.61999999999999</c:v>
                </c:pt>
                <c:pt idx="4">
                  <c:v>13.2</c:v>
                </c:pt>
              </c:numCache>
            </c:numRef>
          </c:val>
          <c:extLst>
            <c:ext xmlns:c16="http://schemas.microsoft.com/office/drawing/2014/chart" uri="{C3380CC4-5D6E-409C-BE32-E72D297353CC}">
              <c16:uniqueId val="{00000004-BAEA-45AB-B47E-DF85B2F60F23}"/>
            </c:ext>
          </c:extLst>
        </c:ser>
        <c:ser>
          <c:idx val="5"/>
          <c:order val="5"/>
          <c:tx>
            <c:strRef>
              <c:f>Gazprom!$H$80:$H$81</c:f>
              <c:strCache>
                <c:ptCount val="1"/>
                <c:pt idx="0">
                  <c:v>UBS</c:v>
                </c:pt>
              </c:strCache>
            </c:strRef>
          </c:tx>
          <c:spPr>
            <a:solidFill>
              <a:schemeClr val="accent1">
                <a:tint val="94000"/>
              </a:schemeClr>
            </a:solidFill>
            <a:ln w="25400">
              <a:noFill/>
            </a:ln>
            <a:effectLst/>
          </c:spPr>
          <c:cat>
            <c:strRef>
              <c:f>Gazprom!$B$82:$B$90</c:f>
              <c:strCache>
                <c:ptCount val="8"/>
                <c:pt idx="0">
                  <c:v>2010</c:v>
                </c:pt>
                <c:pt idx="1">
                  <c:v>2011</c:v>
                </c:pt>
                <c:pt idx="2">
                  <c:v>2012</c:v>
                </c:pt>
                <c:pt idx="3">
                  <c:v>2013</c:v>
                </c:pt>
                <c:pt idx="4">
                  <c:v>2014</c:v>
                </c:pt>
                <c:pt idx="5">
                  <c:v>2015</c:v>
                </c:pt>
                <c:pt idx="6">
                  <c:v>2016</c:v>
                </c:pt>
                <c:pt idx="7">
                  <c:v>2017</c:v>
                </c:pt>
              </c:strCache>
            </c:strRef>
          </c:cat>
          <c:val>
            <c:numRef>
              <c:f>Gazprom!$H$82:$H$90</c:f>
              <c:numCache>
                <c:formatCode>_-* #,##0\ _€_-;\-* #,##0\ _€_-;_-* "-"??\ _€_-;_-@_-</c:formatCode>
                <c:ptCount val="8"/>
                <c:pt idx="1">
                  <c:v>12.89</c:v>
                </c:pt>
                <c:pt idx="2">
                  <c:v>16.29</c:v>
                </c:pt>
                <c:pt idx="3">
                  <c:v>67.260000000000005</c:v>
                </c:pt>
                <c:pt idx="4">
                  <c:v>13.2</c:v>
                </c:pt>
                <c:pt idx="6">
                  <c:v>230.82</c:v>
                </c:pt>
              </c:numCache>
            </c:numRef>
          </c:val>
          <c:extLst>
            <c:ext xmlns:c16="http://schemas.microsoft.com/office/drawing/2014/chart" uri="{C3380CC4-5D6E-409C-BE32-E72D297353CC}">
              <c16:uniqueId val="{00000005-BAEA-45AB-B47E-DF85B2F60F23}"/>
            </c:ext>
          </c:extLst>
        </c:ser>
        <c:ser>
          <c:idx val="6"/>
          <c:order val="6"/>
          <c:tx>
            <c:strRef>
              <c:f>Gazprom!$I$80:$I$81</c:f>
              <c:strCache>
                <c:ptCount val="1"/>
                <c:pt idx="0">
                  <c:v>Barclays</c:v>
                </c:pt>
              </c:strCache>
            </c:strRef>
          </c:tx>
          <c:spPr>
            <a:solidFill>
              <a:schemeClr val="accent1">
                <a:tint val="81000"/>
              </a:schemeClr>
            </a:solidFill>
            <a:ln w="25400">
              <a:noFill/>
            </a:ln>
            <a:effectLst/>
          </c:spPr>
          <c:cat>
            <c:strRef>
              <c:f>Gazprom!$B$82:$B$90</c:f>
              <c:strCache>
                <c:ptCount val="8"/>
                <c:pt idx="0">
                  <c:v>2010</c:v>
                </c:pt>
                <c:pt idx="1">
                  <c:v>2011</c:v>
                </c:pt>
                <c:pt idx="2">
                  <c:v>2012</c:v>
                </c:pt>
                <c:pt idx="3">
                  <c:v>2013</c:v>
                </c:pt>
                <c:pt idx="4">
                  <c:v>2014</c:v>
                </c:pt>
                <c:pt idx="5">
                  <c:v>2015</c:v>
                </c:pt>
                <c:pt idx="6">
                  <c:v>2016</c:v>
                </c:pt>
                <c:pt idx="7">
                  <c:v>2017</c:v>
                </c:pt>
              </c:strCache>
            </c:strRef>
          </c:cat>
          <c:val>
            <c:numRef>
              <c:f>Gazprom!$I$82:$I$90</c:f>
              <c:numCache>
                <c:formatCode>_-* #,##0\ _€_-;\-* #,##0\ _€_-;_-* "-"??\ _€_-;_-@_-</c:formatCode>
                <c:ptCount val="8"/>
                <c:pt idx="0">
                  <c:v>13.68</c:v>
                </c:pt>
                <c:pt idx="1">
                  <c:v>117.23</c:v>
                </c:pt>
                <c:pt idx="2">
                  <c:v>45.29</c:v>
                </c:pt>
                <c:pt idx="3">
                  <c:v>12.99</c:v>
                </c:pt>
                <c:pt idx="4">
                  <c:v>130.81</c:v>
                </c:pt>
              </c:numCache>
            </c:numRef>
          </c:val>
          <c:extLst>
            <c:ext xmlns:c16="http://schemas.microsoft.com/office/drawing/2014/chart" uri="{C3380CC4-5D6E-409C-BE32-E72D297353CC}">
              <c16:uniqueId val="{00000006-BAEA-45AB-B47E-DF85B2F60F23}"/>
            </c:ext>
          </c:extLst>
        </c:ser>
        <c:ser>
          <c:idx val="7"/>
          <c:order val="7"/>
          <c:tx>
            <c:strRef>
              <c:f>Gazprom!$J$80:$J$81</c:f>
              <c:strCache>
                <c:ptCount val="1"/>
                <c:pt idx="0">
                  <c:v>DZ Bank</c:v>
                </c:pt>
              </c:strCache>
            </c:strRef>
          </c:tx>
          <c:spPr>
            <a:solidFill>
              <a:schemeClr val="accent1">
                <a:tint val="69000"/>
              </a:schemeClr>
            </a:solidFill>
            <a:ln w="25400">
              <a:noFill/>
            </a:ln>
            <a:effectLst/>
          </c:spPr>
          <c:cat>
            <c:strRef>
              <c:f>Gazprom!$B$82:$B$90</c:f>
              <c:strCache>
                <c:ptCount val="8"/>
                <c:pt idx="0">
                  <c:v>2010</c:v>
                </c:pt>
                <c:pt idx="1">
                  <c:v>2011</c:v>
                </c:pt>
                <c:pt idx="2">
                  <c:v>2012</c:v>
                </c:pt>
                <c:pt idx="3">
                  <c:v>2013</c:v>
                </c:pt>
                <c:pt idx="4">
                  <c:v>2014</c:v>
                </c:pt>
                <c:pt idx="5">
                  <c:v>2015</c:v>
                </c:pt>
                <c:pt idx="6">
                  <c:v>2016</c:v>
                </c:pt>
                <c:pt idx="7">
                  <c:v>2017</c:v>
                </c:pt>
              </c:strCache>
            </c:strRef>
          </c:cat>
          <c:val>
            <c:numRef>
              <c:f>Gazprom!$J$82:$J$90</c:f>
              <c:numCache>
                <c:formatCode>_-* #,##0\ _€_-;\-* #,##0\ _€_-;_-* "-"??\ _€_-;_-@_-</c:formatCode>
                <c:ptCount val="8"/>
                <c:pt idx="0">
                  <c:v>218.69</c:v>
                </c:pt>
                <c:pt idx="1">
                  <c:v>12.89</c:v>
                </c:pt>
                <c:pt idx="2">
                  <c:v>16.29</c:v>
                </c:pt>
                <c:pt idx="3">
                  <c:v>12.99</c:v>
                </c:pt>
                <c:pt idx="4">
                  <c:v>13.2</c:v>
                </c:pt>
                <c:pt idx="6">
                  <c:v>18.940000000000001</c:v>
                </c:pt>
              </c:numCache>
            </c:numRef>
          </c:val>
          <c:extLst>
            <c:ext xmlns:c16="http://schemas.microsoft.com/office/drawing/2014/chart" uri="{C3380CC4-5D6E-409C-BE32-E72D297353CC}">
              <c16:uniqueId val="{00000007-BAEA-45AB-B47E-DF85B2F60F23}"/>
            </c:ext>
          </c:extLst>
        </c:ser>
        <c:ser>
          <c:idx val="8"/>
          <c:order val="8"/>
          <c:tx>
            <c:strRef>
              <c:f>Gazprom!$K$80:$K$81</c:f>
              <c:strCache>
                <c:ptCount val="1"/>
                <c:pt idx="0">
                  <c:v>Rabobank</c:v>
                </c:pt>
              </c:strCache>
            </c:strRef>
          </c:tx>
          <c:spPr>
            <a:solidFill>
              <a:schemeClr val="accent1">
                <a:tint val="56000"/>
              </a:schemeClr>
            </a:solidFill>
            <a:ln w="25400">
              <a:noFill/>
            </a:ln>
            <a:effectLst/>
          </c:spPr>
          <c:cat>
            <c:strRef>
              <c:f>Gazprom!$B$82:$B$90</c:f>
              <c:strCache>
                <c:ptCount val="8"/>
                <c:pt idx="0">
                  <c:v>2010</c:v>
                </c:pt>
                <c:pt idx="1">
                  <c:v>2011</c:v>
                </c:pt>
                <c:pt idx="2">
                  <c:v>2012</c:v>
                </c:pt>
                <c:pt idx="3">
                  <c:v>2013</c:v>
                </c:pt>
                <c:pt idx="4">
                  <c:v>2014</c:v>
                </c:pt>
                <c:pt idx="5">
                  <c:v>2015</c:v>
                </c:pt>
                <c:pt idx="6">
                  <c:v>2016</c:v>
                </c:pt>
                <c:pt idx="7">
                  <c:v>2017</c:v>
                </c:pt>
              </c:strCache>
            </c:strRef>
          </c:cat>
          <c:val>
            <c:numRef>
              <c:f>Gazprom!$K$82:$K$90</c:f>
              <c:numCache>
                <c:formatCode>_-* #,##0\ _€_-;\-* #,##0\ _€_-;_-* "-"??\ _€_-;_-@_-</c:formatCode>
                <c:ptCount val="8"/>
                <c:pt idx="0">
                  <c:v>75.240000000000009</c:v>
                </c:pt>
                <c:pt idx="1">
                  <c:v>22.89</c:v>
                </c:pt>
                <c:pt idx="2">
                  <c:v>35.672750000000001</c:v>
                </c:pt>
                <c:pt idx="3">
                  <c:v>12.99</c:v>
                </c:pt>
                <c:pt idx="4">
                  <c:v>13.2</c:v>
                </c:pt>
                <c:pt idx="5">
                  <c:v>28.86</c:v>
                </c:pt>
                <c:pt idx="6">
                  <c:v>18.940000000000001</c:v>
                </c:pt>
              </c:numCache>
            </c:numRef>
          </c:val>
          <c:extLst>
            <c:ext xmlns:c16="http://schemas.microsoft.com/office/drawing/2014/chart" uri="{C3380CC4-5D6E-409C-BE32-E72D297353CC}">
              <c16:uniqueId val="{00000008-BAEA-45AB-B47E-DF85B2F60F23}"/>
            </c:ext>
          </c:extLst>
        </c:ser>
        <c:ser>
          <c:idx val="9"/>
          <c:order val="9"/>
          <c:tx>
            <c:strRef>
              <c:f>Gazprom!$L$80:$L$81</c:f>
              <c:strCache>
                <c:ptCount val="1"/>
                <c:pt idx="0">
                  <c:v>Credit Suisse</c:v>
                </c:pt>
              </c:strCache>
            </c:strRef>
          </c:tx>
          <c:spPr>
            <a:solidFill>
              <a:schemeClr val="accent1">
                <a:tint val="43000"/>
              </a:schemeClr>
            </a:solidFill>
            <a:ln w="25400">
              <a:noFill/>
            </a:ln>
            <a:effectLst/>
          </c:spPr>
          <c:cat>
            <c:strRef>
              <c:f>Gazprom!$B$82:$B$90</c:f>
              <c:strCache>
                <c:ptCount val="8"/>
                <c:pt idx="0">
                  <c:v>2010</c:v>
                </c:pt>
                <c:pt idx="1">
                  <c:v>2011</c:v>
                </c:pt>
                <c:pt idx="2">
                  <c:v>2012</c:v>
                </c:pt>
                <c:pt idx="3">
                  <c:v>2013</c:v>
                </c:pt>
                <c:pt idx="4">
                  <c:v>2014</c:v>
                </c:pt>
                <c:pt idx="5">
                  <c:v>2015</c:v>
                </c:pt>
                <c:pt idx="6">
                  <c:v>2016</c:v>
                </c:pt>
                <c:pt idx="7">
                  <c:v>2017</c:v>
                </c:pt>
              </c:strCache>
            </c:strRef>
          </c:cat>
          <c:val>
            <c:numRef>
              <c:f>Gazprom!$L$82:$L$90</c:f>
              <c:numCache>
                <c:formatCode>_-* #,##0\ _€_-;\-* #,##0\ _€_-;_-* "-"??\ _€_-;_-@_-</c:formatCode>
                <c:ptCount val="8"/>
                <c:pt idx="1">
                  <c:v>104.34</c:v>
                </c:pt>
              </c:numCache>
            </c:numRef>
          </c:val>
          <c:extLst>
            <c:ext xmlns:c16="http://schemas.microsoft.com/office/drawing/2014/chart" uri="{C3380CC4-5D6E-409C-BE32-E72D297353CC}">
              <c16:uniqueId val="{00000009-BAEA-45AB-B47E-DF85B2F60F23}"/>
            </c:ext>
          </c:extLst>
        </c:ser>
        <c:dLbls>
          <c:showLegendKey val="0"/>
          <c:showVal val="0"/>
          <c:showCatName val="0"/>
          <c:showSerName val="0"/>
          <c:showPercent val="0"/>
          <c:showBubbleSize val="0"/>
        </c:dLbls>
        <c:axId val="216244127"/>
        <c:axId val="216249951"/>
      </c:areaChart>
      <c:catAx>
        <c:axId val="216244127"/>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de-DE"/>
          </a:p>
        </c:txPr>
        <c:crossAx val="216249951"/>
        <c:crosses val="autoZero"/>
        <c:auto val="1"/>
        <c:lblAlgn val="ctr"/>
        <c:lblOffset val="100"/>
        <c:noMultiLvlLbl val="0"/>
      </c:catAx>
      <c:valAx>
        <c:axId val="216249951"/>
        <c:scaling>
          <c:orientation val="minMax"/>
        </c:scaling>
        <c:delete val="0"/>
        <c:axPos val="l"/>
        <c:majorGridlines>
          <c:spPr>
            <a:ln w="9525" cap="flat" cmpd="sng" algn="ctr">
              <a:solidFill>
                <a:schemeClr val="dk1">
                  <a:lumMod val="15000"/>
                  <a:lumOff val="85000"/>
                </a:schemeClr>
              </a:solidFill>
              <a:round/>
            </a:ln>
            <a:effectLst/>
          </c:spPr>
        </c:majorGridlines>
        <c:numFmt formatCode="_-* #,##0\ _€_-;\-* #,##0\ _€_-;_-* &quot;-&quot;??\ _€_-;_-@_-"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e-DE"/>
          </a:p>
        </c:txPr>
        <c:crossAx val="216244127"/>
        <c:crosses val="autoZero"/>
        <c:crossBetween val="midCat"/>
      </c:valAx>
      <c:spPr>
        <a:pattFill prst="ltDnDiag">
          <a:fgClr>
            <a:schemeClr val="dk1">
              <a:lumMod val="15000"/>
              <a:lumOff val="85000"/>
            </a:schemeClr>
          </a:fgClr>
          <a:bgClr>
            <a:schemeClr val="lt1"/>
          </a:bgClr>
        </a:pattFill>
        <a:ln>
          <a:noFill/>
        </a:ln>
        <a:effectLst/>
      </c:spPr>
    </c:plotArea>
    <c:legend>
      <c:legendPos val="r"/>
      <c:layout>
        <c:manualLayout>
          <c:xMode val="edge"/>
          <c:yMode val="edge"/>
          <c:x val="0.83921608365961853"/>
          <c:y val="0.14843767419106491"/>
          <c:w val="9.7519258815590371E-2"/>
          <c:h val="0.7027119367646474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e-DE"/>
        </a:p>
      </c:txPr>
    </c:legend>
    <c:plotVisOnly val="1"/>
    <c:dispBlanksAs val="zero"/>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pivotSource>
    <c:name>[Dirty_Profits_6_Data_ONLINE.xlsx]Gazprom!PivotTable2</c:name>
    <c:fmtId val="6"/>
  </c:pivotSource>
  <c:chart>
    <c:title>
      <c:tx>
        <c:rich>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r>
              <a:rPr lang="en-US" sz="1200" b="1" i="0" u="none" strike="noStrike" kern="1200" cap="all" spc="150" baseline="0">
                <a:solidFill>
                  <a:sysClr val="windowText" lastClr="000000">
                    <a:lumMod val="50000"/>
                    <a:lumOff val="50000"/>
                  </a:sysClr>
                </a:solidFill>
                <a:latin typeface="+mn-lt"/>
                <a:ea typeface="+mn-ea"/>
                <a:cs typeface="+mn-cs"/>
              </a:rPr>
              <a:t>FRESH CAPITAL PROVIDED BY</a:t>
            </a:r>
          </a:p>
          <a:p>
            <a:pPr algn="ctr" rtl="0">
              <a:defRPr sz="1200" b="1" cap="all" spc="150">
                <a:solidFill>
                  <a:sysClr val="windowText" lastClr="000000">
                    <a:lumMod val="50000"/>
                    <a:lumOff val="50000"/>
                  </a:sysClr>
                </a:solidFill>
              </a:defRPr>
            </a:pPr>
            <a:r>
              <a:rPr lang="en-US" sz="1200" b="1" i="0" u="none" strike="noStrike" kern="1200" cap="all" spc="150" baseline="0">
                <a:solidFill>
                  <a:sysClr val="windowText" lastClr="000000">
                    <a:lumMod val="50000"/>
                    <a:lumOff val="50000"/>
                  </a:sysClr>
                </a:solidFill>
                <a:latin typeface="+mn-lt"/>
                <a:ea typeface="+mn-ea"/>
                <a:cs typeface="+mn-cs"/>
              </a:rPr>
              <a:t>FI COUNTRY</a:t>
            </a:r>
          </a:p>
        </c:rich>
      </c:tx>
      <c:overlay val="0"/>
      <c:spPr>
        <a:noFill/>
        <a:ln>
          <a:noFill/>
        </a:ln>
        <a:effectLst/>
      </c:spPr>
      <c:txPr>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endParaRPr lang="de-DE"/>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marker>
          <c:symbol val="none"/>
        </c:marker>
      </c:pivotFmt>
      <c:pivotFmt>
        <c:idx val="2"/>
        <c:spPr>
          <a:solidFill>
            <a:schemeClr val="accent1"/>
          </a:solidFill>
          <a:ln w="19050">
            <a:solidFill>
              <a:schemeClr val="lt1"/>
            </a:solidFill>
          </a:ln>
          <a:effectLst/>
        </c:spPr>
        <c:marker>
          <c:symbol val="none"/>
        </c:marker>
      </c:pivotFmt>
      <c:pivotFmt>
        <c:idx val="3"/>
        <c:spPr>
          <a:solidFill>
            <a:schemeClr val="accent1"/>
          </a:solidFill>
          <a:ln w="19050">
            <a:solidFill>
              <a:schemeClr val="lt1"/>
            </a:solidFill>
          </a:ln>
          <a:effectLst/>
        </c:spPr>
        <c:marker>
          <c:symbol val="none"/>
        </c:marker>
      </c:pivotFmt>
      <c:pivotFmt>
        <c:idx val="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marker>
          <c:symbol val="none"/>
        </c:marker>
      </c:pivotFmt>
      <c:pivotFmt>
        <c:idx val="6"/>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7"/>
        <c:spPr>
          <a:solidFill>
            <a:schemeClr val="accent1">
              <a:shade val="58000"/>
            </a:schemeClr>
          </a:solidFill>
          <a:ln w="19050">
            <a:solidFill>
              <a:schemeClr val="lt1"/>
            </a:solidFill>
          </a:ln>
          <a:effectLst/>
        </c:spPr>
      </c:pivotFmt>
      <c:pivotFmt>
        <c:idx val="8"/>
        <c:spPr>
          <a:solidFill>
            <a:schemeClr val="accent1">
              <a:shade val="86000"/>
            </a:schemeClr>
          </a:solidFill>
          <a:ln w="19050">
            <a:solidFill>
              <a:schemeClr val="lt1"/>
            </a:solidFill>
          </a:ln>
          <a:effectLst/>
        </c:spPr>
      </c:pivotFmt>
      <c:pivotFmt>
        <c:idx val="9"/>
        <c:spPr>
          <a:solidFill>
            <a:schemeClr val="accent1">
              <a:tint val="86000"/>
            </a:schemeClr>
          </a:solidFill>
          <a:ln w="19050">
            <a:solidFill>
              <a:schemeClr val="lt1"/>
            </a:solidFill>
          </a:ln>
          <a:effectLst/>
        </c:spPr>
      </c:pivotFmt>
      <c:pivotFmt>
        <c:idx val="10"/>
        <c:spPr>
          <a:solidFill>
            <a:schemeClr val="accent1">
              <a:tint val="58000"/>
            </a:schemeClr>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3"/>
        <c:spPr>
          <a:solidFill>
            <a:schemeClr val="accent1">
              <a:shade val="58000"/>
            </a:schemeClr>
          </a:solidFill>
          <a:ln w="19050">
            <a:solidFill>
              <a:schemeClr val="lt1"/>
            </a:solidFill>
          </a:ln>
          <a:effectLst/>
        </c:spPr>
      </c:pivotFmt>
      <c:pivotFmt>
        <c:idx val="14"/>
        <c:spPr>
          <a:solidFill>
            <a:schemeClr val="accent1">
              <a:tint val="86000"/>
            </a:schemeClr>
          </a:solidFill>
          <a:ln w="19050">
            <a:solidFill>
              <a:schemeClr val="lt1"/>
            </a:solidFill>
          </a:ln>
          <a:effectLst/>
        </c:spPr>
      </c:pivotFmt>
      <c:pivotFmt>
        <c:idx val="15"/>
        <c:spPr>
          <a:solidFill>
            <a:schemeClr val="accent1">
              <a:tint val="58000"/>
            </a:schemeClr>
          </a:solidFill>
          <a:ln w="19050">
            <a:solidFill>
              <a:schemeClr val="lt1"/>
            </a:solidFill>
          </a:ln>
          <a:effectLst/>
        </c:spPr>
      </c:pivotFmt>
      <c:pivotFmt>
        <c:idx val="16"/>
        <c:spPr>
          <a:solidFill>
            <a:schemeClr val="accent1">
              <a:shade val="76000"/>
            </a:schemeClr>
          </a:solidFill>
          <a:ln w="19050">
            <a:solidFill>
              <a:schemeClr val="lt1"/>
            </a:solidFill>
          </a:ln>
          <a:effectLst/>
        </c:spPr>
      </c:pivotFmt>
      <c:pivotFmt>
        <c:idx val="17"/>
        <c:spPr>
          <a:solidFill>
            <a:schemeClr val="accent1"/>
          </a:solidFill>
          <a:ln w="19050">
            <a:solidFill>
              <a:schemeClr val="lt1"/>
            </a:solidFill>
          </a:ln>
          <a:effectLst/>
        </c:spPr>
      </c:pivotFmt>
      <c:pivotFmt>
        <c:idx val="18"/>
        <c:spPr>
          <a:solidFill>
            <a:schemeClr val="accent1">
              <a:shade val="76000"/>
            </a:schemeClr>
          </a:solidFill>
          <a:ln w="19050">
            <a:solidFill>
              <a:schemeClr val="lt1"/>
            </a:solidFill>
          </a:ln>
          <a:effectLst/>
        </c:spPr>
      </c:pivotFmt>
      <c:pivotFmt>
        <c:idx val="19"/>
        <c:spPr>
          <a:solidFill>
            <a:schemeClr val="accent1"/>
          </a:solidFill>
          <a:ln w="19050">
            <a:solidFill>
              <a:schemeClr val="lt1"/>
            </a:solidFill>
          </a:ln>
          <a:effectLst/>
        </c:spPr>
      </c:pivotFmt>
    </c:pivotFmts>
    <c:plotArea>
      <c:layout/>
      <c:pieChart>
        <c:varyColors val="1"/>
        <c:ser>
          <c:idx val="0"/>
          <c:order val="0"/>
          <c:tx>
            <c:strRef>
              <c:f>Gazprom!$C$95</c:f>
              <c:strCache>
                <c:ptCount val="1"/>
                <c:pt idx="0">
                  <c:v>Ergebnis</c:v>
                </c:pt>
              </c:strCache>
            </c:strRef>
          </c:tx>
          <c:dPt>
            <c:idx val="0"/>
            <c:bubble3D val="0"/>
            <c:spPr>
              <a:solidFill>
                <a:schemeClr val="accent1">
                  <a:shade val="58000"/>
                </a:schemeClr>
              </a:solidFill>
              <a:ln w="19050">
                <a:solidFill>
                  <a:schemeClr val="lt1"/>
                </a:solidFill>
              </a:ln>
              <a:effectLst/>
            </c:spPr>
            <c:extLst>
              <c:ext xmlns:c16="http://schemas.microsoft.com/office/drawing/2014/chart" uri="{C3380CC4-5D6E-409C-BE32-E72D297353CC}">
                <c16:uniqueId val="{00000001-1B1F-44E0-914A-9067F856BF6C}"/>
              </c:ext>
            </c:extLst>
          </c:dPt>
          <c:dPt>
            <c:idx val="1"/>
            <c:bubble3D val="0"/>
            <c:spPr>
              <a:solidFill>
                <a:schemeClr val="accent1">
                  <a:shade val="76000"/>
                </a:schemeClr>
              </a:solidFill>
              <a:ln w="19050">
                <a:solidFill>
                  <a:schemeClr val="lt1"/>
                </a:solidFill>
              </a:ln>
              <a:effectLst/>
            </c:spPr>
            <c:extLst>
              <c:ext xmlns:c16="http://schemas.microsoft.com/office/drawing/2014/chart" uri="{C3380CC4-5D6E-409C-BE32-E72D297353CC}">
                <c16:uniqueId val="{00000003-1B1F-44E0-914A-9067F856BF6C}"/>
              </c:ext>
            </c:extLst>
          </c:dPt>
          <c:dPt>
            <c:idx val="2"/>
            <c:bubble3D val="0"/>
            <c:spPr>
              <a:solidFill>
                <a:schemeClr val="accent1"/>
              </a:solidFill>
              <a:ln w="19050">
                <a:solidFill>
                  <a:schemeClr val="lt1"/>
                </a:solidFill>
              </a:ln>
              <a:effectLst/>
            </c:spPr>
            <c:extLst>
              <c:ext xmlns:c16="http://schemas.microsoft.com/office/drawing/2014/chart" uri="{C3380CC4-5D6E-409C-BE32-E72D297353CC}">
                <c16:uniqueId val="{00000005-1B1F-44E0-914A-9067F856BF6C}"/>
              </c:ext>
            </c:extLst>
          </c:dPt>
          <c:dPt>
            <c:idx val="3"/>
            <c:bubble3D val="0"/>
            <c:spPr>
              <a:solidFill>
                <a:schemeClr val="accent1">
                  <a:tint val="86000"/>
                </a:schemeClr>
              </a:solidFill>
              <a:ln w="19050">
                <a:solidFill>
                  <a:schemeClr val="lt1"/>
                </a:solidFill>
              </a:ln>
              <a:effectLst/>
            </c:spPr>
            <c:extLst>
              <c:ext xmlns:c16="http://schemas.microsoft.com/office/drawing/2014/chart" uri="{C3380CC4-5D6E-409C-BE32-E72D297353CC}">
                <c16:uniqueId val="{00000007-1B1F-44E0-914A-9067F856BF6C}"/>
              </c:ext>
            </c:extLst>
          </c:dPt>
          <c:dPt>
            <c:idx val="4"/>
            <c:bubble3D val="0"/>
            <c:spPr>
              <a:solidFill>
                <a:schemeClr val="accent1">
                  <a:tint val="58000"/>
                </a:schemeClr>
              </a:solidFill>
              <a:ln w="19050">
                <a:solidFill>
                  <a:schemeClr val="lt1"/>
                </a:solidFill>
              </a:ln>
              <a:effectLst/>
            </c:spPr>
            <c:extLst>
              <c:ext xmlns:c16="http://schemas.microsoft.com/office/drawing/2014/chart" uri="{C3380CC4-5D6E-409C-BE32-E72D297353CC}">
                <c16:uniqueId val="{00000009-1B1F-44E0-914A-9067F856BF6C}"/>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Gazprom!$B$96:$B$101</c:f>
              <c:strCache>
                <c:ptCount val="5"/>
                <c:pt idx="0">
                  <c:v>France</c:v>
                </c:pt>
                <c:pt idx="1">
                  <c:v>Germany</c:v>
                </c:pt>
                <c:pt idx="2">
                  <c:v>Netherlands</c:v>
                </c:pt>
                <c:pt idx="3">
                  <c:v>Switzerland</c:v>
                </c:pt>
                <c:pt idx="4">
                  <c:v>UK</c:v>
                </c:pt>
              </c:strCache>
            </c:strRef>
          </c:cat>
          <c:val>
            <c:numRef>
              <c:f>Gazprom!$C$96:$C$101</c:f>
              <c:numCache>
                <c:formatCode>_-* #,##0\ _€_-;\-* #,##0\ _€_-;_-* "-"??\ _€_-;_-@_-</c:formatCode>
                <c:ptCount val="5"/>
                <c:pt idx="0">
                  <c:v>5867.772750000001</c:v>
                </c:pt>
                <c:pt idx="1">
                  <c:v>2469.34</c:v>
                </c:pt>
                <c:pt idx="2">
                  <c:v>1828.8027499999994</c:v>
                </c:pt>
                <c:pt idx="3">
                  <c:v>444.79999999999995</c:v>
                </c:pt>
                <c:pt idx="4">
                  <c:v>922.03620000000012</c:v>
                </c:pt>
              </c:numCache>
            </c:numRef>
          </c:val>
          <c:extLst>
            <c:ext xmlns:c16="http://schemas.microsoft.com/office/drawing/2014/chart" uri="{C3380CC4-5D6E-409C-BE32-E72D297353CC}">
              <c16:uniqueId val="{0000000A-1B1F-44E0-914A-9067F856BF6C}"/>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[Dirty_Profits_6_Data_ONLINE.xlsx]TOTAL per company + bank!PivotTable4</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Loans by use of proceeds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2"/>
        <c:spPr>
          <a:solidFill>
            <a:schemeClr val="accent1"/>
          </a:solidFill>
          <a:ln w="19050">
            <a:solidFill>
              <a:schemeClr val="lt1"/>
            </a:solidFill>
          </a:ln>
          <a:effectLst/>
        </c:spPr>
        <c:dLbl>
          <c:idx val="0"/>
          <c:layout>
            <c:manualLayout>
              <c:x val="-0.16111111111111115"/>
              <c:y val="0.10185185185185185"/>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3"/>
        <c:spPr>
          <a:solidFill>
            <a:schemeClr val="accent1"/>
          </a:solidFill>
          <a:ln w="19050">
            <a:solidFill>
              <a:schemeClr val="lt1"/>
            </a:solidFill>
          </a:ln>
          <a:effectLst/>
        </c:spPr>
        <c:dLbl>
          <c:idx val="0"/>
          <c:layout>
            <c:manualLayout>
              <c:x val="0.19166666666666657"/>
              <c:y val="-0.11574074074074082"/>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4"/>
        <c:spPr>
          <a:solidFill>
            <a:schemeClr val="accent1"/>
          </a:solidFill>
          <a:ln w="19050">
            <a:solidFill>
              <a:schemeClr val="lt1"/>
            </a:solidFill>
          </a:ln>
          <a:effectLst/>
        </c:spPr>
        <c:marker>
          <c:symbol val="none"/>
        </c:marker>
      </c:pivotFmt>
      <c:pivotFmt>
        <c:idx val="5"/>
        <c:spPr>
          <a:solidFill>
            <a:schemeClr val="accent1"/>
          </a:solidFill>
          <a:ln w="19050">
            <a:solidFill>
              <a:schemeClr val="lt1"/>
            </a:solidFill>
          </a:ln>
          <a:effectLst/>
        </c:spPr>
        <c:marker>
          <c:symbol val="none"/>
        </c:marke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s>
    <c:plotArea>
      <c:layout/>
      <c:pieChart>
        <c:varyColors val="1"/>
        <c:ser>
          <c:idx val="0"/>
          <c:order val="0"/>
          <c:tx>
            <c:strRef>
              <c:f>'TOTAL per company + bank'!$B$59</c:f>
              <c:strCache>
                <c:ptCount val="1"/>
                <c:pt idx="0">
                  <c:v>Ergebnis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2-2002-47D2-8FDE-066799A912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2002-47D2-8FDE-066799A91271}"/>
              </c:ext>
            </c:extLst>
          </c:dPt>
          <c:cat>
            <c:strRef>
              <c:f>'TOTAL per company + bank'!$A$60:$A$62</c:f>
              <c:strCache>
                <c:ptCount val="2"/>
                <c:pt idx="0">
                  <c:v>GCP + refinancing + acquisition etc</c:v>
                </c:pt>
                <c:pt idx="1">
                  <c:v>specific project finance</c:v>
                </c:pt>
              </c:strCache>
            </c:strRef>
          </c:cat>
          <c:val>
            <c:numRef>
              <c:f>'TOTAL per company + bank'!$B$60:$B$62</c:f>
              <c:numCache>
                <c:formatCode>_(* #,##0.00_);_(* \(#,##0.00\);_(* "-"??_);_(@_)</c:formatCode>
                <c:ptCount val="2"/>
                <c:pt idx="0">
                  <c:v>48502.270050999883</c:v>
                </c:pt>
                <c:pt idx="1">
                  <c:v>4105.888600000002</c:v>
                </c:pt>
              </c:numCache>
            </c:numRef>
          </c:val>
          <c:extLst>
            <c:ext xmlns:c16="http://schemas.microsoft.com/office/drawing/2014/chart" uri="{C3380CC4-5D6E-409C-BE32-E72D297353CC}">
              <c16:uniqueId val="{00000000-2002-47D2-8FDE-066799A9127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pivotSource>
    <c:name>[Dirty_Profits_6_Data_ONLINE.xlsx]Gazprom!PivotTable3</c:name>
    <c:fmtId val="7"/>
  </c:pivotSource>
  <c:chart>
    <c:title>
      <c:tx>
        <c:rich>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r>
              <a:rPr lang="en-US" sz="1200" b="1" i="0" u="none" strike="noStrike" kern="1200" cap="all" spc="150" baseline="0">
                <a:solidFill>
                  <a:sysClr val="windowText" lastClr="000000">
                    <a:lumMod val="50000"/>
                    <a:lumOff val="50000"/>
                  </a:sysClr>
                </a:solidFill>
                <a:latin typeface="+mn-lt"/>
                <a:ea typeface="+mn-ea"/>
                <a:cs typeface="+mn-cs"/>
              </a:rPr>
              <a:t>FRESH CAPITAL PROVIDED BY BANK</a:t>
            </a:r>
          </a:p>
        </c:rich>
      </c:tx>
      <c:layout>
        <c:manualLayout>
          <c:xMode val="edge"/>
          <c:yMode val="edge"/>
          <c:x val="0.21409711286089239"/>
          <c:y val="2.7777777777777776E-2"/>
        </c:manualLayout>
      </c:layout>
      <c:overlay val="0"/>
      <c:spPr>
        <a:noFill/>
        <a:ln>
          <a:noFill/>
        </a:ln>
        <a:effectLst/>
      </c:spPr>
      <c:txPr>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endParaRPr lang="de-DE"/>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2"/>
        <c:spPr>
          <a:solidFill>
            <a:schemeClr val="accent1">
              <a:shade val="45000"/>
            </a:schemeClr>
          </a:solidFill>
          <a:ln w="19050">
            <a:solidFill>
              <a:schemeClr val="lt1"/>
            </a:solidFill>
          </a:ln>
          <a:effectLst/>
        </c:spPr>
      </c:pivotFmt>
      <c:pivotFmt>
        <c:idx val="3"/>
        <c:spPr>
          <a:solidFill>
            <a:schemeClr val="accent1">
              <a:shade val="61000"/>
            </a:schemeClr>
          </a:solidFill>
          <a:ln w="19050">
            <a:solidFill>
              <a:schemeClr val="lt1"/>
            </a:solidFill>
          </a:ln>
          <a:effectLst/>
        </c:spPr>
      </c:pivotFmt>
      <c:pivotFmt>
        <c:idx val="4"/>
        <c:spPr>
          <a:solidFill>
            <a:schemeClr val="accent1">
              <a:shade val="76000"/>
            </a:schemeClr>
          </a:solidFill>
          <a:ln w="19050">
            <a:solidFill>
              <a:schemeClr val="lt1"/>
            </a:solidFill>
          </a:ln>
          <a:effectLst/>
        </c:spPr>
      </c:pivotFmt>
      <c:pivotFmt>
        <c:idx val="5"/>
        <c:spPr>
          <a:solidFill>
            <a:schemeClr val="accent1">
              <a:shade val="92000"/>
            </a:schemeClr>
          </a:solidFill>
          <a:ln w="19050">
            <a:solidFill>
              <a:schemeClr val="lt1"/>
            </a:solidFill>
          </a:ln>
          <a:effectLst/>
        </c:spPr>
      </c:pivotFmt>
      <c:pivotFmt>
        <c:idx val="6"/>
        <c:spPr>
          <a:solidFill>
            <a:schemeClr val="accent1">
              <a:tint val="93000"/>
            </a:schemeClr>
          </a:solidFill>
          <a:ln w="19050">
            <a:solidFill>
              <a:schemeClr val="lt1"/>
            </a:solidFill>
          </a:ln>
          <a:effectLst/>
        </c:spPr>
      </c:pivotFmt>
      <c:pivotFmt>
        <c:idx val="7"/>
        <c:spPr>
          <a:solidFill>
            <a:schemeClr val="accent1">
              <a:tint val="77000"/>
            </a:schemeClr>
          </a:solidFill>
          <a:ln w="19050">
            <a:solidFill>
              <a:schemeClr val="lt1"/>
            </a:solidFill>
          </a:ln>
          <a:effectLst/>
        </c:spPr>
      </c:pivotFmt>
      <c:pivotFmt>
        <c:idx val="8"/>
        <c:spPr>
          <a:solidFill>
            <a:schemeClr val="accent1">
              <a:tint val="62000"/>
            </a:schemeClr>
          </a:solidFill>
          <a:ln w="19050">
            <a:solidFill>
              <a:schemeClr val="lt1"/>
            </a:solidFill>
          </a:ln>
          <a:effectLst/>
        </c:spPr>
      </c:pivotFmt>
      <c:pivotFmt>
        <c:idx val="9"/>
        <c:spPr>
          <a:solidFill>
            <a:schemeClr val="accent1">
              <a:tint val="46000"/>
            </a:schemeClr>
          </a:solidFill>
          <a:ln w="19050">
            <a:solidFill>
              <a:schemeClr val="lt1"/>
            </a:solidFill>
          </a:ln>
          <a:effectLst/>
        </c:spPr>
      </c:pivotFmt>
      <c:pivotFmt>
        <c:idx val="10"/>
        <c:spPr>
          <a:solidFill>
            <a:schemeClr val="accent1">
              <a:shade val="58000"/>
            </a:schemeClr>
          </a:solidFill>
          <a:ln w="19050">
            <a:solidFill>
              <a:schemeClr val="lt1"/>
            </a:solidFill>
          </a:ln>
          <a:effectLst/>
        </c:spPr>
      </c:pivotFmt>
      <c:pivotFmt>
        <c:idx val="11"/>
        <c:spPr>
          <a:solidFill>
            <a:schemeClr val="accent1">
              <a:shade val="76000"/>
            </a:schemeClr>
          </a:solidFill>
          <a:ln w="19050">
            <a:solidFill>
              <a:schemeClr val="lt1"/>
            </a:solidFill>
          </a:ln>
          <a:effectLst/>
        </c:spPr>
      </c:pivotFmt>
      <c:pivotFmt>
        <c:idx val="12"/>
        <c:spPr>
          <a:solidFill>
            <a:schemeClr val="accent1">
              <a:shade val="95000"/>
            </a:schemeClr>
          </a:solidFill>
          <a:ln w="19050">
            <a:solidFill>
              <a:schemeClr val="lt1"/>
            </a:solidFill>
          </a:ln>
          <a:effectLst/>
        </c:spPr>
      </c:pivotFmt>
      <c:pivotFmt>
        <c:idx val="13"/>
        <c:spPr>
          <a:solidFill>
            <a:schemeClr val="accent1">
              <a:tint val="77000"/>
            </a:schemeClr>
          </a:solidFill>
          <a:ln w="19050">
            <a:solidFill>
              <a:schemeClr val="lt1"/>
            </a:solidFill>
          </a:ln>
          <a:effectLst/>
        </c:spPr>
      </c:pivotFmt>
      <c:pivotFmt>
        <c:idx val="14"/>
        <c:spPr>
          <a:solidFill>
            <a:schemeClr val="accent1">
              <a:tint val="58000"/>
            </a:schemeClr>
          </a:solidFill>
          <a:ln w="19050">
            <a:solidFill>
              <a:schemeClr val="lt1"/>
            </a:solidFill>
          </a:ln>
          <a:effectLst/>
        </c:spPr>
      </c:pivotFmt>
      <c:pivotFmt>
        <c:idx val="15"/>
        <c:spPr>
          <a:solidFill>
            <a:schemeClr val="accent1">
              <a:tint val="49000"/>
            </a:schemeClr>
          </a:solidFill>
          <a:ln w="19050">
            <a:solidFill>
              <a:schemeClr val="lt1"/>
            </a:solidFill>
          </a:ln>
          <a:effectLst/>
        </c:spPr>
      </c:pivotFmt>
      <c:pivotFmt>
        <c:idx val="16"/>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7"/>
        <c:spPr>
          <a:solidFill>
            <a:schemeClr val="accent1">
              <a:shade val="45000"/>
            </a:schemeClr>
          </a:solidFill>
          <a:ln w="19050">
            <a:solidFill>
              <a:schemeClr val="lt1"/>
            </a:solidFill>
          </a:ln>
          <a:effectLst/>
        </c:spPr>
      </c:pivotFmt>
      <c:pivotFmt>
        <c:idx val="18"/>
        <c:spPr>
          <a:solidFill>
            <a:schemeClr val="accent1">
              <a:shade val="61000"/>
            </a:schemeClr>
          </a:solidFill>
          <a:ln w="19050">
            <a:solidFill>
              <a:schemeClr val="lt1"/>
            </a:solidFill>
          </a:ln>
          <a:effectLst/>
        </c:spPr>
      </c:pivotFmt>
      <c:pivotFmt>
        <c:idx val="19"/>
        <c:spPr>
          <a:solidFill>
            <a:schemeClr val="accent1">
              <a:shade val="76000"/>
            </a:schemeClr>
          </a:solidFill>
          <a:ln w="19050">
            <a:solidFill>
              <a:schemeClr val="lt1"/>
            </a:solidFill>
          </a:ln>
          <a:effectLst/>
        </c:spPr>
      </c:pivotFmt>
      <c:pivotFmt>
        <c:idx val="20"/>
        <c:spPr>
          <a:solidFill>
            <a:schemeClr val="accent1">
              <a:tint val="93000"/>
            </a:schemeClr>
          </a:solidFill>
          <a:ln w="19050">
            <a:solidFill>
              <a:schemeClr val="lt1"/>
            </a:solidFill>
          </a:ln>
          <a:effectLst/>
        </c:spPr>
      </c:pivotFmt>
      <c:pivotFmt>
        <c:idx val="21"/>
        <c:spPr>
          <a:solidFill>
            <a:schemeClr val="accent1">
              <a:tint val="77000"/>
            </a:schemeClr>
          </a:solidFill>
          <a:ln w="19050">
            <a:solidFill>
              <a:schemeClr val="lt1"/>
            </a:solidFill>
          </a:ln>
          <a:effectLst/>
        </c:spPr>
      </c:pivotFmt>
      <c:pivotFmt>
        <c:idx val="22"/>
        <c:spPr>
          <a:solidFill>
            <a:schemeClr val="accent1">
              <a:tint val="62000"/>
            </a:schemeClr>
          </a:solidFill>
          <a:ln w="19050">
            <a:solidFill>
              <a:schemeClr val="lt1"/>
            </a:solidFill>
          </a:ln>
          <a:effectLst/>
        </c:spPr>
      </c:pivotFmt>
      <c:pivotFmt>
        <c:idx val="23"/>
        <c:spPr>
          <a:solidFill>
            <a:schemeClr val="accent1">
              <a:shade val="55000"/>
            </a:schemeClr>
          </a:solidFill>
          <a:ln w="19050">
            <a:solidFill>
              <a:schemeClr val="lt1"/>
            </a:solidFill>
          </a:ln>
          <a:effectLst/>
        </c:spPr>
      </c:pivotFmt>
      <c:pivotFmt>
        <c:idx val="24"/>
        <c:spPr>
          <a:solidFill>
            <a:schemeClr val="accent1">
              <a:shade val="80000"/>
            </a:schemeClr>
          </a:solidFill>
          <a:ln w="19050">
            <a:solidFill>
              <a:schemeClr val="lt1"/>
            </a:solidFill>
          </a:ln>
          <a:effectLst/>
        </c:spPr>
      </c:pivotFmt>
      <c:pivotFmt>
        <c:idx val="25"/>
        <c:spPr>
          <a:solidFill>
            <a:schemeClr val="accent1">
              <a:tint val="69000"/>
            </a:schemeClr>
          </a:solidFill>
          <a:ln w="19050">
            <a:solidFill>
              <a:schemeClr val="lt1"/>
            </a:solidFill>
          </a:ln>
          <a:effectLst/>
        </c:spPr>
      </c:pivotFmt>
      <c:pivotFmt>
        <c:idx val="26"/>
        <c:spPr>
          <a:solidFill>
            <a:schemeClr val="accent1">
              <a:tint val="56000"/>
            </a:schemeClr>
          </a:solidFill>
          <a:ln w="19050">
            <a:solidFill>
              <a:schemeClr val="lt1"/>
            </a:solidFill>
          </a:ln>
          <a:effectLst/>
        </c:spPr>
      </c:pivotFmt>
      <c:pivotFmt>
        <c:idx val="27"/>
        <c:spPr>
          <a:solidFill>
            <a:schemeClr val="accent1">
              <a:shade val="55000"/>
            </a:schemeClr>
          </a:solidFill>
          <a:ln w="19050">
            <a:solidFill>
              <a:schemeClr val="lt1"/>
            </a:solidFill>
          </a:ln>
          <a:effectLst/>
        </c:spPr>
      </c:pivotFmt>
      <c:pivotFmt>
        <c:idx val="28"/>
        <c:spPr>
          <a:solidFill>
            <a:schemeClr val="accent1">
              <a:shade val="80000"/>
            </a:schemeClr>
          </a:solidFill>
          <a:ln w="19050">
            <a:solidFill>
              <a:schemeClr val="lt1"/>
            </a:solidFill>
          </a:ln>
          <a:effectLst/>
        </c:spPr>
      </c:pivotFmt>
      <c:pivotFmt>
        <c:idx val="29"/>
        <c:spPr>
          <a:solidFill>
            <a:schemeClr val="accent1">
              <a:tint val="69000"/>
            </a:schemeClr>
          </a:solidFill>
          <a:ln w="19050">
            <a:solidFill>
              <a:schemeClr val="lt1"/>
            </a:solidFill>
          </a:ln>
          <a:effectLst/>
        </c:spPr>
      </c:pivotFmt>
      <c:pivotFmt>
        <c:idx val="30"/>
        <c:spPr>
          <a:solidFill>
            <a:schemeClr val="accent1">
              <a:tint val="56000"/>
            </a:schemeClr>
          </a:solidFill>
          <a:ln w="19050">
            <a:solidFill>
              <a:schemeClr val="lt1"/>
            </a:solidFill>
          </a:ln>
          <a:effectLst/>
        </c:spPr>
      </c:pivotFmt>
    </c:pivotFmts>
    <c:plotArea>
      <c:layout>
        <c:manualLayout>
          <c:layoutTarget val="inner"/>
          <c:xMode val="edge"/>
          <c:yMode val="edge"/>
          <c:x val="0.25456012442889081"/>
          <c:y val="0.25152830081022476"/>
          <c:w val="0.44396636531544659"/>
          <c:h val="0.65147238388679662"/>
        </c:manualLayout>
      </c:layout>
      <c:pieChart>
        <c:varyColors val="1"/>
        <c:ser>
          <c:idx val="0"/>
          <c:order val="0"/>
          <c:tx>
            <c:strRef>
              <c:f>Gazprom!$F$95</c:f>
              <c:strCache>
                <c:ptCount val="1"/>
                <c:pt idx="0">
                  <c:v>Ergebnis</c:v>
                </c:pt>
              </c:strCache>
            </c:strRef>
          </c:tx>
          <c:dPt>
            <c:idx val="0"/>
            <c:bubble3D val="0"/>
            <c:spPr>
              <a:solidFill>
                <a:schemeClr val="accent1">
                  <a:shade val="76000"/>
                </a:schemeClr>
              </a:solidFill>
              <a:ln w="19050">
                <a:solidFill>
                  <a:schemeClr val="lt1"/>
                </a:solidFill>
              </a:ln>
              <a:effectLst/>
            </c:spPr>
            <c:extLst>
              <c:ext xmlns:c16="http://schemas.microsoft.com/office/drawing/2014/chart" uri="{C3380CC4-5D6E-409C-BE32-E72D297353CC}">
                <c16:uniqueId val="{00000001-C78C-4086-A91F-541E784AFF08}"/>
              </c:ext>
            </c:extLst>
          </c:dPt>
          <c:dPt>
            <c:idx val="1"/>
            <c:bubble3D val="0"/>
            <c:spPr>
              <a:solidFill>
                <a:schemeClr val="accent1">
                  <a:shade val="55000"/>
                </a:schemeClr>
              </a:solidFill>
              <a:ln w="19050">
                <a:solidFill>
                  <a:schemeClr val="lt1"/>
                </a:solidFill>
              </a:ln>
              <a:effectLst/>
            </c:spPr>
            <c:extLst>
              <c:ext xmlns:c16="http://schemas.microsoft.com/office/drawing/2014/chart" uri="{C3380CC4-5D6E-409C-BE32-E72D297353CC}">
                <c16:uniqueId val="{00000003-C78C-4086-A91F-541E784AFF08}"/>
              </c:ext>
            </c:extLst>
          </c:dPt>
          <c:dPt>
            <c:idx val="2"/>
            <c:bubble3D val="0"/>
            <c:spPr>
              <a:solidFill>
                <a:schemeClr val="accent1">
                  <a:shade val="61000"/>
                </a:schemeClr>
              </a:solidFill>
              <a:ln w="19050">
                <a:solidFill>
                  <a:schemeClr val="lt1"/>
                </a:solidFill>
              </a:ln>
              <a:effectLst/>
            </c:spPr>
            <c:extLst>
              <c:ext xmlns:c16="http://schemas.microsoft.com/office/drawing/2014/chart" uri="{C3380CC4-5D6E-409C-BE32-E72D297353CC}">
                <c16:uniqueId val="{00000005-C78C-4086-A91F-541E784AFF08}"/>
              </c:ext>
            </c:extLst>
          </c:dPt>
          <c:dPt>
            <c:idx val="3"/>
            <c:bubble3D val="0"/>
            <c:spPr>
              <a:solidFill>
                <a:schemeClr val="accent1">
                  <a:shade val="80000"/>
                </a:schemeClr>
              </a:solidFill>
              <a:ln w="19050">
                <a:solidFill>
                  <a:schemeClr val="lt1"/>
                </a:solidFill>
              </a:ln>
              <a:effectLst/>
            </c:spPr>
            <c:extLst>
              <c:ext xmlns:c16="http://schemas.microsoft.com/office/drawing/2014/chart" uri="{C3380CC4-5D6E-409C-BE32-E72D297353CC}">
                <c16:uniqueId val="{00000007-C78C-4086-A91F-541E784AFF08}"/>
              </c:ext>
            </c:extLst>
          </c:dPt>
          <c:dPt>
            <c:idx val="4"/>
            <c:bubble3D val="0"/>
            <c:spPr>
              <a:solidFill>
                <a:schemeClr val="accent1">
                  <a:tint val="93000"/>
                </a:schemeClr>
              </a:solidFill>
              <a:ln w="19050">
                <a:solidFill>
                  <a:schemeClr val="lt1"/>
                </a:solidFill>
              </a:ln>
              <a:effectLst/>
            </c:spPr>
            <c:extLst>
              <c:ext xmlns:c16="http://schemas.microsoft.com/office/drawing/2014/chart" uri="{C3380CC4-5D6E-409C-BE32-E72D297353CC}">
                <c16:uniqueId val="{00000009-C78C-4086-A91F-541E784AFF08}"/>
              </c:ext>
            </c:extLst>
          </c:dPt>
          <c:dPt>
            <c:idx val="5"/>
            <c:bubble3D val="0"/>
            <c:spPr>
              <a:solidFill>
                <a:schemeClr val="accent1">
                  <a:tint val="77000"/>
                </a:schemeClr>
              </a:solidFill>
              <a:ln w="19050">
                <a:solidFill>
                  <a:schemeClr val="lt1"/>
                </a:solidFill>
              </a:ln>
              <a:effectLst/>
            </c:spPr>
            <c:extLst>
              <c:ext xmlns:c16="http://schemas.microsoft.com/office/drawing/2014/chart" uri="{C3380CC4-5D6E-409C-BE32-E72D297353CC}">
                <c16:uniqueId val="{0000000B-C78C-4086-A91F-541E784AFF08}"/>
              </c:ext>
            </c:extLst>
          </c:dPt>
          <c:dPt>
            <c:idx val="6"/>
            <c:bubble3D val="0"/>
            <c:spPr>
              <a:solidFill>
                <a:schemeClr val="accent1">
                  <a:shade val="45000"/>
                </a:schemeClr>
              </a:solidFill>
              <a:ln w="19050">
                <a:solidFill>
                  <a:schemeClr val="lt1"/>
                </a:solidFill>
              </a:ln>
              <a:effectLst/>
            </c:spPr>
            <c:extLst>
              <c:ext xmlns:c16="http://schemas.microsoft.com/office/drawing/2014/chart" uri="{C3380CC4-5D6E-409C-BE32-E72D297353CC}">
                <c16:uniqueId val="{0000000D-C78C-4086-A91F-541E784AFF08}"/>
              </c:ext>
            </c:extLst>
          </c:dPt>
          <c:dPt>
            <c:idx val="7"/>
            <c:bubble3D val="0"/>
            <c:spPr>
              <a:solidFill>
                <a:schemeClr val="accent1">
                  <a:tint val="69000"/>
                </a:schemeClr>
              </a:solidFill>
              <a:ln w="19050">
                <a:solidFill>
                  <a:schemeClr val="lt1"/>
                </a:solidFill>
              </a:ln>
              <a:effectLst/>
            </c:spPr>
            <c:extLst>
              <c:ext xmlns:c16="http://schemas.microsoft.com/office/drawing/2014/chart" uri="{C3380CC4-5D6E-409C-BE32-E72D297353CC}">
                <c16:uniqueId val="{0000000F-C78C-4086-A91F-541E784AFF08}"/>
              </c:ext>
            </c:extLst>
          </c:dPt>
          <c:dPt>
            <c:idx val="8"/>
            <c:bubble3D val="0"/>
            <c:spPr>
              <a:solidFill>
                <a:schemeClr val="accent1">
                  <a:tint val="56000"/>
                </a:schemeClr>
              </a:solidFill>
              <a:ln w="19050">
                <a:solidFill>
                  <a:schemeClr val="lt1"/>
                </a:solidFill>
              </a:ln>
              <a:effectLst/>
            </c:spPr>
            <c:extLst>
              <c:ext xmlns:c16="http://schemas.microsoft.com/office/drawing/2014/chart" uri="{C3380CC4-5D6E-409C-BE32-E72D297353CC}">
                <c16:uniqueId val="{00000011-C78C-4086-A91F-541E784AFF08}"/>
              </c:ext>
            </c:extLst>
          </c:dPt>
          <c:dPt>
            <c:idx val="9"/>
            <c:bubble3D val="0"/>
            <c:spPr>
              <a:solidFill>
                <a:schemeClr val="accent1">
                  <a:tint val="62000"/>
                </a:schemeClr>
              </a:solidFill>
              <a:ln w="19050">
                <a:solidFill>
                  <a:schemeClr val="lt1"/>
                </a:solidFill>
              </a:ln>
              <a:effectLst/>
            </c:spPr>
            <c:extLst>
              <c:ext xmlns:c16="http://schemas.microsoft.com/office/drawing/2014/chart" uri="{C3380CC4-5D6E-409C-BE32-E72D297353CC}">
                <c16:uniqueId val="{00000013-C78C-4086-A91F-541E784AFF08}"/>
              </c:ext>
            </c:extLst>
          </c:dPt>
          <c:dPt>
            <c:idx val="10"/>
            <c:bubble3D val="0"/>
            <c:spPr>
              <a:solidFill>
                <a:schemeClr val="accent1">
                  <a:tint val="30000"/>
                </a:schemeClr>
              </a:solidFill>
              <a:ln w="19050">
                <a:solidFill>
                  <a:schemeClr val="lt1"/>
                </a:solidFill>
              </a:ln>
              <a:effectLst/>
            </c:spPr>
            <c:extLst>
              <c:ext xmlns:c16="http://schemas.microsoft.com/office/drawing/2014/chart" uri="{C3380CC4-5D6E-409C-BE32-E72D297353CC}">
                <c16:uniqueId val="{00000015-C78C-4086-A91F-541E784AFF08}"/>
              </c:ext>
            </c:extLst>
          </c:dPt>
          <c:dPt>
            <c:idx val="11"/>
            <c:bubble3D val="0"/>
            <c:spPr>
              <a:solidFill>
                <a:schemeClr val="accent1">
                  <a:tint val="18000"/>
                </a:schemeClr>
              </a:solidFill>
              <a:ln w="19050">
                <a:solidFill>
                  <a:schemeClr val="lt1"/>
                </a:solidFill>
              </a:ln>
              <a:effectLst/>
            </c:spPr>
            <c:extLst>
              <c:ext xmlns:c16="http://schemas.microsoft.com/office/drawing/2014/chart" uri="{C3380CC4-5D6E-409C-BE32-E72D297353CC}">
                <c16:uniqueId val="{00000017-C78C-4086-A91F-541E784AFF08}"/>
              </c:ext>
            </c:extLst>
          </c:dPt>
          <c:dPt>
            <c:idx val="12"/>
            <c:bubble3D val="0"/>
            <c:spPr>
              <a:solidFill>
                <a:schemeClr val="accent1">
                  <a:tint val="5000"/>
                </a:schemeClr>
              </a:solidFill>
              <a:ln w="19050">
                <a:solidFill>
                  <a:schemeClr val="lt1"/>
                </a:solidFill>
              </a:ln>
              <a:effectLst/>
            </c:spPr>
            <c:extLst>
              <c:ext xmlns:c16="http://schemas.microsoft.com/office/drawing/2014/chart" uri="{C3380CC4-5D6E-409C-BE32-E72D297353CC}">
                <c16:uniqueId val="{00000019-C78C-4086-A91F-541E784AFF08}"/>
              </c:ext>
            </c:extLst>
          </c:dPt>
          <c:dPt>
            <c:idx val="13"/>
            <c:bubble3D val="0"/>
            <c:spPr>
              <a:solidFill>
                <a:schemeClr val="accent1">
                  <a:tint val="92000"/>
                </a:schemeClr>
              </a:solidFill>
              <a:ln w="19050">
                <a:solidFill>
                  <a:schemeClr val="lt1"/>
                </a:solidFill>
              </a:ln>
              <a:effectLst/>
            </c:spPr>
            <c:extLst>
              <c:ext xmlns:c16="http://schemas.microsoft.com/office/drawing/2014/chart" uri="{C3380CC4-5D6E-409C-BE32-E72D297353CC}">
                <c16:uniqueId val="{0000001B-C78C-4086-A91F-541E784AFF08}"/>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Gazprom!$E$96:$E$106</c:f>
              <c:strCache>
                <c:ptCount val="10"/>
                <c:pt idx="0">
                  <c:v>Crédit Agricole</c:v>
                </c:pt>
                <c:pt idx="1">
                  <c:v>Deutsche Bank</c:v>
                </c:pt>
                <c:pt idx="2">
                  <c:v>BNP Paribas</c:v>
                </c:pt>
                <c:pt idx="3">
                  <c:v>ING</c:v>
                </c:pt>
                <c:pt idx="4">
                  <c:v>HSBC</c:v>
                </c:pt>
                <c:pt idx="5">
                  <c:v>UBS</c:v>
                </c:pt>
                <c:pt idx="6">
                  <c:v>Barclays</c:v>
                </c:pt>
                <c:pt idx="7">
                  <c:v>DZ Bank</c:v>
                </c:pt>
                <c:pt idx="8">
                  <c:v>Rabobank</c:v>
                </c:pt>
                <c:pt idx="9">
                  <c:v>Credit Suisse</c:v>
                </c:pt>
              </c:strCache>
            </c:strRef>
          </c:cat>
          <c:val>
            <c:numRef>
              <c:f>Gazprom!$F$96:$F$106</c:f>
              <c:numCache>
                <c:formatCode>_-* #,##0\ _€_-;\-* #,##0\ _€_-;_-* "-"??\ _€_-;_-@_-</c:formatCode>
                <c:ptCount val="10"/>
                <c:pt idx="0">
                  <c:v>4159.76</c:v>
                </c:pt>
                <c:pt idx="1">
                  <c:v>2176.3399999999997</c:v>
                </c:pt>
                <c:pt idx="2">
                  <c:v>1708.0127499999999</c:v>
                </c:pt>
                <c:pt idx="3">
                  <c:v>1621.0099999999998</c:v>
                </c:pt>
                <c:pt idx="4">
                  <c:v>602.03620000000012</c:v>
                </c:pt>
                <c:pt idx="5">
                  <c:v>340.46</c:v>
                </c:pt>
                <c:pt idx="6">
                  <c:v>320</c:v>
                </c:pt>
                <c:pt idx="7">
                  <c:v>293</c:v>
                </c:pt>
                <c:pt idx="8">
                  <c:v>207.79275000000001</c:v>
                </c:pt>
                <c:pt idx="9">
                  <c:v>104.34</c:v>
                </c:pt>
              </c:numCache>
            </c:numRef>
          </c:val>
          <c:extLst>
            <c:ext xmlns:c16="http://schemas.microsoft.com/office/drawing/2014/chart" uri="{C3380CC4-5D6E-409C-BE32-E72D297353CC}">
              <c16:uniqueId val="{0000001C-C78C-4086-A91F-541E784AFF08}"/>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pivotSource>
    <c:name>[Dirty_Profits_6_Data_ONLINE.xlsx]Glencore!PivotTable15</c:name>
    <c:fmtId val="24"/>
  </c:pivotSource>
  <c:chart>
    <c:title>
      <c:tx>
        <c:rich>
          <a:bodyPr rot="0" spcFirstLastPara="1" vertOverflow="ellipsis" vert="horz" wrap="square" anchor="ctr" anchorCtr="1"/>
          <a:lstStyle/>
          <a:p>
            <a:pPr>
              <a:defRPr sz="1200" b="1" i="0" u="none" strike="noStrike" kern="1200" cap="all" spc="150" baseline="0">
                <a:solidFill>
                  <a:schemeClr val="tx1">
                    <a:lumMod val="50000"/>
                    <a:lumOff val="50000"/>
                  </a:schemeClr>
                </a:solidFill>
                <a:latin typeface="+mn-lt"/>
                <a:ea typeface="+mn-ea"/>
                <a:cs typeface="+mn-cs"/>
              </a:defRPr>
            </a:pPr>
            <a:r>
              <a:rPr lang="de-DE" sz="1200"/>
              <a:t>Fresh capital</a:t>
            </a:r>
            <a:r>
              <a:rPr lang="de-DE" sz="1200" baseline="0"/>
              <a:t> for company over time</a:t>
            </a:r>
            <a:endParaRPr lang="de-DE" sz="1200"/>
          </a:p>
        </c:rich>
      </c:tx>
      <c:overlay val="0"/>
      <c:spPr>
        <a:noFill/>
        <a:ln>
          <a:noFill/>
        </a:ln>
        <a:effectLst/>
      </c:spPr>
      <c:txPr>
        <a:bodyPr rot="0" spcFirstLastPara="1" vertOverflow="ellipsis" vert="horz" wrap="square" anchor="ctr" anchorCtr="1"/>
        <a:lstStyle/>
        <a:p>
          <a:pPr>
            <a:defRPr sz="1200" b="1" i="0" u="none" strike="noStrike" kern="1200" cap="all" spc="150" baseline="0">
              <a:solidFill>
                <a:schemeClr val="tx1">
                  <a:lumMod val="50000"/>
                  <a:lumOff val="50000"/>
                </a:schemeClr>
              </a:solidFill>
              <a:latin typeface="+mn-lt"/>
              <a:ea typeface="+mn-ea"/>
              <a:cs typeface="+mn-cs"/>
            </a:defRPr>
          </a:pPr>
          <a:endParaRPr lang="de-DE"/>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10"/>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11"/>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12"/>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21"/>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22"/>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2.8260342283925207E-2"/>
          <c:y val="0.10885527676668399"/>
          <c:w val="0.876734681200246"/>
          <c:h val="0.7943463826334406"/>
        </c:manualLayout>
      </c:layout>
      <c:barChart>
        <c:barDir val="col"/>
        <c:grouping val="clustered"/>
        <c:varyColors val="0"/>
        <c:ser>
          <c:idx val="0"/>
          <c:order val="0"/>
          <c:tx>
            <c:strRef>
              <c:f>Glencore!$I$96</c:f>
              <c:strCache>
                <c:ptCount val="1"/>
                <c:pt idx="0">
                  <c:v>Ergebnis</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Glencore!$H$97:$H$105</c:f>
              <c:strCache>
                <c:ptCount val="8"/>
                <c:pt idx="0">
                  <c:v>2010</c:v>
                </c:pt>
                <c:pt idx="1">
                  <c:v>2011</c:v>
                </c:pt>
                <c:pt idx="2">
                  <c:v>2012</c:v>
                </c:pt>
                <c:pt idx="3">
                  <c:v>2013</c:v>
                </c:pt>
                <c:pt idx="4">
                  <c:v>2014</c:v>
                </c:pt>
                <c:pt idx="5">
                  <c:v>2015</c:v>
                </c:pt>
                <c:pt idx="6">
                  <c:v>2016</c:v>
                </c:pt>
                <c:pt idx="7">
                  <c:v>2017</c:v>
                </c:pt>
              </c:strCache>
            </c:strRef>
          </c:cat>
          <c:val>
            <c:numRef>
              <c:f>Glencore!$I$97:$I$105</c:f>
              <c:numCache>
                <c:formatCode>_-* #,##0\ _€_-;\-* #,##0\ _€_-;_-* "-"??\ _€_-;_-@_-</c:formatCode>
                <c:ptCount val="8"/>
                <c:pt idx="0">
                  <c:v>0</c:v>
                </c:pt>
                <c:pt idx="1">
                  <c:v>3515.090000000002</c:v>
                </c:pt>
                <c:pt idx="2">
                  <c:v>3970.1111999999971</c:v>
                </c:pt>
                <c:pt idx="3">
                  <c:v>5907.8174499999968</c:v>
                </c:pt>
                <c:pt idx="4">
                  <c:v>3627.8208500000005</c:v>
                </c:pt>
                <c:pt idx="5">
                  <c:v>4613.3599999999988</c:v>
                </c:pt>
                <c:pt idx="6">
                  <c:v>1903.7743485000005</c:v>
                </c:pt>
                <c:pt idx="7">
                  <c:v>3003.1368000000002</c:v>
                </c:pt>
              </c:numCache>
            </c:numRef>
          </c:val>
          <c:extLst>
            <c:ext xmlns:c16="http://schemas.microsoft.com/office/drawing/2014/chart" uri="{C3380CC4-5D6E-409C-BE32-E72D297353CC}">
              <c16:uniqueId val="{00000001-8FEC-48CE-8D7E-00957034C4A8}"/>
            </c:ext>
          </c:extLst>
        </c:ser>
        <c:dLbls>
          <c:dLblPos val="outEnd"/>
          <c:showLegendKey val="0"/>
          <c:showVal val="1"/>
          <c:showCatName val="0"/>
          <c:showSerName val="0"/>
          <c:showPercent val="0"/>
          <c:showBubbleSize val="0"/>
        </c:dLbls>
        <c:gapWidth val="164"/>
        <c:overlap val="-22"/>
        <c:axId val="106340352"/>
        <c:axId val="106341888"/>
      </c:barChart>
      <c:catAx>
        <c:axId val="106340352"/>
        <c:scaling>
          <c:orientation val="minMax"/>
        </c:scaling>
        <c:delete val="0"/>
        <c:axPos val="b"/>
        <c:numFmt formatCode="General" sourceLinked="0"/>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6341888"/>
        <c:crosses val="autoZero"/>
        <c:auto val="1"/>
        <c:lblAlgn val="ctr"/>
        <c:lblOffset val="100"/>
        <c:noMultiLvlLbl val="0"/>
      </c:catAx>
      <c:valAx>
        <c:axId val="106341888"/>
        <c:scaling>
          <c:orientation val="minMax"/>
        </c:scaling>
        <c:delete val="0"/>
        <c:axPos val="l"/>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6340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0000000000000029" r="0.70000000000000029" t="0.78740157499999996" header="0.30000000000000016" footer="0.30000000000000016"/>
    <c:pageSetup/>
  </c:printSettings>
  <c:extLst/>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pivotSource>
    <c:name>[Dirty_Profits_6_Data_ONLINE.xlsx]Glencore!PivotTable1</c:name>
    <c:fmtId val="4"/>
  </c:pivotSource>
  <c:chart>
    <c:title>
      <c:tx>
        <c:rich>
          <a:bodyPr rot="0" spcFirstLastPara="1" vertOverflow="ellipsis" vert="horz" wrap="square" anchor="ctr" anchorCtr="1"/>
          <a:lstStyle/>
          <a:p>
            <a:pPr algn="ctr" rtl="0">
              <a:defRPr sz="1200" b="1" i="0" u="none" strike="noStrike" kern="1200" cap="all" spc="150" normalizeH="0" baseline="0">
                <a:solidFill>
                  <a:sysClr val="windowText" lastClr="000000">
                    <a:lumMod val="50000"/>
                    <a:lumOff val="50000"/>
                  </a:sysClr>
                </a:solidFill>
                <a:latin typeface="+mn-lt"/>
                <a:ea typeface="+mn-ea"/>
                <a:cs typeface="+mn-cs"/>
              </a:defRPr>
            </a:pPr>
            <a:r>
              <a:rPr lang="de-DE" sz="1200" b="1" i="0" u="none" strike="noStrike" kern="1200" cap="all" spc="150" baseline="0">
                <a:solidFill>
                  <a:sysClr val="windowText" lastClr="000000">
                    <a:lumMod val="50000"/>
                    <a:lumOff val="50000"/>
                  </a:sysClr>
                </a:solidFill>
                <a:latin typeface="+mn-lt"/>
                <a:ea typeface="+mn-ea"/>
                <a:cs typeface="+mn-cs"/>
              </a:rPr>
              <a:t>FRESH CAPITAL FOR COMPANY BY BANK</a:t>
            </a:r>
          </a:p>
        </c:rich>
      </c:tx>
      <c:layout>
        <c:manualLayout>
          <c:xMode val="edge"/>
          <c:yMode val="edge"/>
          <c:x val="0.2456143470814304"/>
          <c:y val="3.0056924801618978E-2"/>
        </c:manualLayout>
      </c:layout>
      <c:overlay val="0"/>
      <c:spPr>
        <a:noFill/>
        <a:ln>
          <a:noFill/>
        </a:ln>
        <a:effectLst/>
      </c:spPr>
      <c:txPr>
        <a:bodyPr rot="0" spcFirstLastPara="1" vertOverflow="ellipsis" vert="horz" wrap="square" anchor="ctr" anchorCtr="1"/>
        <a:lstStyle/>
        <a:p>
          <a:pPr algn="ctr" rtl="0">
            <a:defRPr sz="1200" b="1" i="0" u="none" strike="noStrike" kern="1200" cap="all" spc="150" normalizeH="0" baseline="0">
              <a:solidFill>
                <a:sysClr val="windowText" lastClr="000000">
                  <a:lumMod val="50000"/>
                  <a:lumOff val="50000"/>
                </a:sysClr>
              </a:solidFill>
              <a:latin typeface="+mn-lt"/>
              <a:ea typeface="+mn-ea"/>
              <a:cs typeface="+mn-cs"/>
            </a:defRPr>
          </a:pPr>
          <a:endParaRPr lang="de-DE"/>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spPr>
          <a:solidFill>
            <a:schemeClr val="accent1"/>
          </a:solidFill>
          <a:ln w="25400">
            <a:noFill/>
          </a:ln>
          <a:effectLst/>
        </c:spPr>
        <c:marker>
          <c:spPr>
            <a:solidFill>
              <a:schemeClr val="lt1"/>
            </a:solidFill>
            <a:ln w="1587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pPr>
            <a:solidFill>
              <a:schemeClr val="lt1"/>
            </a:solidFill>
            <a:ln w="1587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w="25400">
            <a:noFill/>
          </a:ln>
          <a:effectLst/>
        </c:spPr>
        <c:marker>
          <c:spPr>
            <a:solidFill>
              <a:schemeClr val="lt1"/>
            </a:solidFill>
            <a:ln w="1587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w="25400">
            <a:noFill/>
          </a:ln>
          <a:effectLst/>
        </c:spPr>
        <c:marker>
          <c:spPr>
            <a:solidFill>
              <a:schemeClr val="lt1"/>
            </a:solidFill>
            <a:ln w="1587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w="25400">
            <a:noFill/>
          </a:ln>
          <a:effectLst/>
        </c:spPr>
        <c:marker>
          <c:symbol val="none"/>
        </c:marker>
      </c:pivotFmt>
      <c:pivotFmt>
        <c:idx val="12"/>
        <c:spPr>
          <a:solidFill>
            <a:schemeClr val="accent1"/>
          </a:solidFill>
          <a:ln w="25400">
            <a:noFill/>
          </a:ln>
          <a:effectLst/>
        </c:spPr>
        <c:marker>
          <c:symbol val="none"/>
        </c:marker>
      </c:pivotFmt>
      <c:pivotFmt>
        <c:idx val="13"/>
        <c:spPr>
          <a:solidFill>
            <a:schemeClr val="accent1"/>
          </a:solidFill>
          <a:ln w="25400">
            <a:noFill/>
          </a:ln>
          <a:effectLst/>
        </c:spPr>
        <c:marker>
          <c:symbol val="none"/>
        </c:marker>
      </c:pivotFmt>
      <c:pivotFmt>
        <c:idx val="14"/>
        <c:spPr>
          <a:solidFill>
            <a:schemeClr val="accent1"/>
          </a:solidFill>
          <a:ln w="25400">
            <a:noFill/>
          </a:ln>
          <a:effectLst/>
        </c:spPr>
        <c:marker>
          <c:spPr>
            <a:solidFill>
              <a:schemeClr val="lt1"/>
            </a:solidFill>
            <a:ln w="1587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w="25400">
            <a:noFill/>
          </a:ln>
          <a:effectLst/>
        </c:spPr>
        <c:marker>
          <c:symbol val="none"/>
        </c:marker>
      </c:pivotFmt>
      <c:pivotFmt>
        <c:idx val="16"/>
        <c:spPr>
          <a:solidFill>
            <a:schemeClr val="accent1"/>
          </a:solidFill>
          <a:ln w="25400">
            <a:noFill/>
          </a:ln>
          <a:effectLst/>
        </c:spPr>
        <c:marker>
          <c:symbol val="none"/>
        </c:marker>
      </c:pivotFmt>
      <c:pivotFmt>
        <c:idx val="17"/>
        <c:spPr>
          <a:solidFill>
            <a:schemeClr val="accent1"/>
          </a:solidFill>
          <a:ln w="25400">
            <a:noFill/>
          </a:ln>
          <a:effectLst/>
        </c:spPr>
        <c:marker>
          <c:symbol val="none"/>
        </c:marker>
      </c:pivotFmt>
      <c:pivotFmt>
        <c:idx val="18"/>
        <c:spPr>
          <a:solidFill>
            <a:schemeClr val="accent1"/>
          </a:solidFill>
          <a:ln w="25400">
            <a:noFill/>
          </a:ln>
          <a:effectLst/>
        </c:spPr>
        <c:marker>
          <c:symbol val="none"/>
        </c:marker>
      </c:pivotFmt>
      <c:pivotFmt>
        <c:idx val="19"/>
        <c:spPr>
          <a:solidFill>
            <a:schemeClr val="accent1"/>
          </a:solidFill>
          <a:ln w="25400">
            <a:noFill/>
          </a:ln>
          <a:effectLst/>
        </c:spPr>
        <c:marker>
          <c:symbol val="none"/>
        </c:marker>
      </c:pivotFmt>
      <c:pivotFmt>
        <c:idx val="20"/>
        <c:spPr>
          <a:solidFill>
            <a:schemeClr val="accent1"/>
          </a:solidFill>
          <a:ln w="25400">
            <a:noFill/>
          </a:ln>
          <a:effectLst/>
        </c:spPr>
        <c:marker>
          <c:symbol val="none"/>
        </c:marker>
      </c:pivotFmt>
      <c:pivotFmt>
        <c:idx val="21"/>
        <c:spPr>
          <a:solidFill>
            <a:schemeClr val="accent1"/>
          </a:solidFill>
          <a:ln w="25400">
            <a:noFill/>
          </a:ln>
          <a:effectLst/>
        </c:spPr>
        <c:marker>
          <c:symbol val="none"/>
        </c:marker>
      </c:pivotFmt>
      <c:pivotFmt>
        <c:idx val="22"/>
        <c:spPr>
          <a:solidFill>
            <a:schemeClr val="accent1"/>
          </a:solidFill>
          <a:ln w="25400">
            <a:noFill/>
          </a:ln>
          <a:effectLst/>
        </c:spPr>
        <c:marker>
          <c:symbol val="none"/>
        </c:marker>
      </c:pivotFmt>
      <c:pivotFmt>
        <c:idx val="23"/>
        <c:spPr>
          <a:solidFill>
            <a:schemeClr val="accent1"/>
          </a:solidFill>
          <a:ln w="25400">
            <a:noFill/>
          </a:ln>
          <a:effectLst/>
        </c:spPr>
        <c:marker>
          <c:symbol val="none"/>
        </c:marker>
      </c:pivotFmt>
      <c:pivotFmt>
        <c:idx val="24"/>
        <c:spPr>
          <a:solidFill>
            <a:schemeClr val="accent1"/>
          </a:solidFill>
          <a:ln w="25400">
            <a:noFill/>
          </a:ln>
          <a:effectLst/>
        </c:spPr>
        <c:marker>
          <c:symbol val="none"/>
        </c:marker>
      </c:pivotFmt>
      <c:pivotFmt>
        <c:idx val="25"/>
        <c:spPr>
          <a:solidFill>
            <a:schemeClr val="accent1"/>
          </a:solidFill>
          <a:ln w="25400">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w="25400">
            <a:noFill/>
          </a:ln>
          <a:effectLst/>
        </c:spPr>
        <c:marker>
          <c:symbol val="none"/>
        </c:marker>
      </c:pivotFmt>
      <c:pivotFmt>
        <c:idx val="30"/>
        <c:spPr>
          <a:solidFill>
            <a:schemeClr val="accent1"/>
          </a:solidFill>
          <a:ln w="25400">
            <a:noFill/>
          </a:ln>
          <a:effectLst/>
        </c:spPr>
        <c:marker>
          <c:symbol val="none"/>
        </c:marker>
      </c:pivotFmt>
      <c:pivotFmt>
        <c:idx val="31"/>
        <c:spPr>
          <a:solidFill>
            <a:schemeClr val="accent1"/>
          </a:solidFill>
          <a:ln w="25400">
            <a:noFill/>
          </a:ln>
          <a:effectLst/>
        </c:spPr>
        <c:marker>
          <c:symbol val="none"/>
        </c:marker>
      </c:pivotFmt>
      <c:pivotFmt>
        <c:idx val="32"/>
        <c:spPr>
          <a:solidFill>
            <a:schemeClr val="accent1"/>
          </a:solidFill>
          <a:ln w="25400">
            <a:noFill/>
          </a:ln>
          <a:effectLst/>
        </c:spPr>
        <c:marker>
          <c:symbol val="none"/>
        </c:marker>
      </c:pivotFmt>
      <c:pivotFmt>
        <c:idx val="33"/>
        <c:spPr>
          <a:solidFill>
            <a:schemeClr val="accent1"/>
          </a:solidFill>
          <a:ln w="25400">
            <a:noFill/>
          </a:ln>
          <a:effectLst/>
        </c:spPr>
        <c:marker>
          <c:symbol val="none"/>
        </c:marker>
      </c:pivotFmt>
      <c:pivotFmt>
        <c:idx val="34"/>
        <c:spPr>
          <a:solidFill>
            <a:schemeClr val="accent1"/>
          </a:solidFill>
          <a:ln w="25400">
            <a:noFill/>
          </a:ln>
          <a:effectLst/>
        </c:spPr>
        <c:marker>
          <c:symbol val="none"/>
        </c:marker>
      </c:pivotFmt>
      <c:pivotFmt>
        <c:idx val="35"/>
        <c:spPr>
          <a:solidFill>
            <a:schemeClr val="accent1"/>
          </a:solidFill>
          <a:ln w="25400">
            <a:noFill/>
          </a:ln>
          <a:effectLst/>
        </c:spPr>
        <c:marker>
          <c:symbol val="none"/>
        </c:marker>
      </c:pivotFmt>
      <c:pivotFmt>
        <c:idx val="36"/>
        <c:spPr>
          <a:solidFill>
            <a:schemeClr val="accent1"/>
          </a:solidFill>
          <a:ln w="25400">
            <a:noFill/>
          </a:ln>
          <a:effectLst/>
        </c:spPr>
        <c:marker>
          <c:symbol val="none"/>
        </c:marker>
      </c:pivotFmt>
      <c:pivotFmt>
        <c:idx val="37"/>
        <c:spPr>
          <a:solidFill>
            <a:schemeClr val="accent1"/>
          </a:solidFill>
          <a:ln w="25400">
            <a:noFill/>
          </a:ln>
          <a:effectLst/>
        </c:spPr>
        <c:marker>
          <c:symbol val="none"/>
        </c:marker>
      </c:pivotFmt>
      <c:pivotFmt>
        <c:idx val="38"/>
        <c:spPr>
          <a:solidFill>
            <a:schemeClr val="accent1"/>
          </a:solidFill>
          <a:ln w="25400">
            <a:noFill/>
          </a:ln>
          <a:effectLst/>
        </c:spPr>
        <c:marker>
          <c:symbol val="none"/>
        </c:marker>
      </c:pivotFmt>
      <c:pivotFmt>
        <c:idx val="39"/>
        <c:spPr>
          <a:solidFill>
            <a:schemeClr val="accent1"/>
          </a:solidFill>
          <a:ln w="25400">
            <a:noFill/>
          </a:ln>
          <a:effectLst/>
        </c:spPr>
        <c:marker>
          <c:symbol val="none"/>
        </c:marker>
      </c:pivotFmt>
      <c:pivotFmt>
        <c:idx val="40"/>
        <c:spPr>
          <a:solidFill>
            <a:schemeClr val="accent1"/>
          </a:solidFill>
          <a:ln w="25400">
            <a:noFill/>
          </a:ln>
          <a:effectLst/>
        </c:spPr>
        <c:marker>
          <c:symbol val="none"/>
        </c:marker>
      </c:pivotFmt>
      <c:pivotFmt>
        <c:idx val="41"/>
        <c:spPr>
          <a:solidFill>
            <a:schemeClr val="accent1"/>
          </a:solidFill>
          <a:ln w="25400">
            <a:noFill/>
          </a:ln>
          <a:effectLst/>
        </c:spPr>
        <c:marker>
          <c:symbol val="none"/>
        </c:marker>
      </c:pivotFmt>
      <c:pivotFmt>
        <c:idx val="42"/>
        <c:spPr>
          <a:solidFill>
            <a:schemeClr val="accent1"/>
          </a:solidFill>
          <a:ln w="25400">
            <a:noFill/>
          </a:ln>
          <a:effectLst/>
        </c:spPr>
        <c:marker>
          <c:symbol val="none"/>
        </c:marker>
      </c:pivotFmt>
      <c:pivotFmt>
        <c:idx val="43"/>
        <c:spPr>
          <a:solidFill>
            <a:schemeClr val="accent1"/>
          </a:solidFill>
          <a:ln w="25400">
            <a:noFill/>
          </a:ln>
          <a:effectLst/>
        </c:spPr>
        <c:marker>
          <c:symbol val="none"/>
        </c:marker>
      </c:pivotFmt>
      <c:pivotFmt>
        <c:idx val="44"/>
        <c:spPr>
          <a:solidFill>
            <a:schemeClr val="accent1"/>
          </a:solidFill>
          <a:ln w="25400">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w="25400">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w="25400">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w="25400">
            <a:noFill/>
          </a:ln>
          <a:effectLst/>
        </c:spPr>
        <c:marker>
          <c:symbol val="none"/>
        </c:marker>
      </c:pivotFmt>
      <c:pivotFmt>
        <c:idx val="53"/>
        <c:spPr>
          <a:solidFill>
            <a:schemeClr val="accent1"/>
          </a:solidFill>
          <a:ln w="25400">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w="25400">
            <a:noFill/>
          </a:ln>
          <a:effectLst/>
        </c:spPr>
        <c:marker>
          <c:symbol val="none"/>
        </c:marker>
      </c:pivotFmt>
      <c:pivotFmt>
        <c:idx val="58"/>
        <c:spPr>
          <a:solidFill>
            <a:schemeClr val="accent1"/>
          </a:solidFill>
          <a:ln w="25400">
            <a:noFill/>
          </a:ln>
          <a:effectLst/>
        </c:spPr>
        <c:marker>
          <c:symbol val="none"/>
        </c:marker>
      </c:pivotFmt>
      <c:pivotFmt>
        <c:idx val="59"/>
        <c:spPr>
          <a:solidFill>
            <a:schemeClr val="accent1"/>
          </a:solidFill>
          <a:ln w="25400">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chemeClr val="accent1"/>
          </a:solidFill>
          <a:ln w="25400">
            <a:noFill/>
          </a:ln>
          <a:effectLst/>
        </c:spPr>
        <c:marker>
          <c:symbol val="none"/>
        </c:marker>
      </c:pivotFmt>
      <c:pivotFmt>
        <c:idx val="63"/>
        <c:spPr>
          <a:solidFill>
            <a:schemeClr val="accent1"/>
          </a:solidFill>
          <a:ln w="25400">
            <a:noFill/>
          </a:ln>
          <a:effectLst/>
        </c:spPr>
        <c:marker>
          <c:symbol val="none"/>
        </c:marker>
      </c:pivotFmt>
      <c:pivotFmt>
        <c:idx val="64"/>
        <c:spPr>
          <a:solidFill>
            <a:schemeClr val="accent1"/>
          </a:solidFill>
          <a:ln w="25400">
            <a:noFill/>
          </a:ln>
          <a:effectLst/>
        </c:spPr>
        <c:marker>
          <c:symbol val="none"/>
        </c:marker>
      </c:pivotFmt>
      <c:pivotFmt>
        <c:idx val="65"/>
        <c:spPr>
          <a:solidFill>
            <a:schemeClr val="accent1"/>
          </a:solidFill>
          <a:ln w="25400">
            <a:noFill/>
          </a:ln>
          <a:effectLst/>
        </c:spPr>
        <c:marker>
          <c:symbol val="none"/>
        </c:marker>
      </c:pivotFmt>
      <c:pivotFmt>
        <c:idx val="66"/>
        <c:spPr>
          <a:solidFill>
            <a:schemeClr val="accent1"/>
          </a:solidFill>
          <a:ln w="25400">
            <a:noFill/>
          </a:ln>
          <a:effectLst/>
        </c:spPr>
        <c:marker>
          <c:symbol val="none"/>
        </c:marker>
      </c:pivotFmt>
      <c:pivotFmt>
        <c:idx val="67"/>
        <c:spPr>
          <a:solidFill>
            <a:schemeClr val="accent1"/>
          </a:solidFill>
          <a:ln w="25400">
            <a:noFill/>
          </a:ln>
          <a:effectLst/>
        </c:spPr>
        <c:marker>
          <c:symbol val="none"/>
        </c:marker>
      </c:pivotFmt>
      <c:pivotFmt>
        <c:idx val="68"/>
        <c:spPr>
          <a:solidFill>
            <a:schemeClr val="accent1"/>
          </a:solidFill>
          <a:ln w="25400">
            <a:noFill/>
          </a:ln>
          <a:effectLst/>
        </c:spPr>
        <c:marker>
          <c:symbol val="none"/>
        </c:marker>
      </c:pivotFmt>
      <c:pivotFmt>
        <c:idx val="69"/>
        <c:spPr>
          <a:solidFill>
            <a:schemeClr val="accent1"/>
          </a:solidFill>
          <a:ln>
            <a:noFill/>
          </a:ln>
          <a:effectLst/>
        </c:spPr>
        <c:marker>
          <c:symbol val="none"/>
        </c:marker>
      </c:pivotFmt>
    </c:pivotFmts>
    <c:plotArea>
      <c:layout>
        <c:manualLayout>
          <c:layoutTarget val="inner"/>
          <c:xMode val="edge"/>
          <c:yMode val="edge"/>
          <c:x val="8.5098054982141361E-2"/>
          <c:y val="0.14651172546601551"/>
          <c:w val="0.71881288935968923"/>
          <c:h val="0.75539828229813544"/>
        </c:manualLayout>
      </c:layout>
      <c:areaChart>
        <c:grouping val="stacked"/>
        <c:varyColors val="0"/>
        <c:ser>
          <c:idx val="0"/>
          <c:order val="0"/>
          <c:tx>
            <c:strRef>
              <c:f>Glencore!$C$80:$C$81</c:f>
              <c:strCache>
                <c:ptCount val="1"/>
                <c:pt idx="0">
                  <c:v>Credit Suisse</c:v>
                </c:pt>
              </c:strCache>
            </c:strRef>
          </c:tx>
          <c:spPr>
            <a:solidFill>
              <a:schemeClr val="accent1">
                <a:shade val="42000"/>
              </a:schemeClr>
            </a:solidFill>
            <a:ln w="25400">
              <a:noFill/>
            </a:ln>
            <a:effectLst/>
          </c:spPr>
          <c:cat>
            <c:strRef>
              <c:f>Glencore!$B$82:$B$89</c:f>
              <c:strCache>
                <c:ptCount val="7"/>
                <c:pt idx="0">
                  <c:v>2011</c:v>
                </c:pt>
                <c:pt idx="1">
                  <c:v>2012</c:v>
                </c:pt>
                <c:pt idx="2">
                  <c:v>2013</c:v>
                </c:pt>
                <c:pt idx="3">
                  <c:v>2014</c:v>
                </c:pt>
                <c:pt idx="4">
                  <c:v>2015</c:v>
                </c:pt>
                <c:pt idx="5">
                  <c:v>2016</c:v>
                </c:pt>
                <c:pt idx="6">
                  <c:v>2017</c:v>
                </c:pt>
              </c:strCache>
            </c:strRef>
          </c:cat>
          <c:val>
            <c:numRef>
              <c:f>Glencore!$C$82:$C$89</c:f>
              <c:numCache>
                <c:formatCode>_-* #,##0\ _€_-;\-* #,##0\ _€_-;_-* "-"??\ _€_-;_-@_-</c:formatCode>
                <c:ptCount val="7"/>
                <c:pt idx="0">
                  <c:v>755.75750000000005</c:v>
                </c:pt>
                <c:pt idx="1">
                  <c:v>426.85999999999996</c:v>
                </c:pt>
                <c:pt idx="2">
                  <c:v>1051.4861999999998</c:v>
                </c:pt>
                <c:pt idx="3">
                  <c:v>373.33000000000004</c:v>
                </c:pt>
                <c:pt idx="4">
                  <c:v>233.12</c:v>
                </c:pt>
                <c:pt idx="5">
                  <c:v>227.13</c:v>
                </c:pt>
                <c:pt idx="6">
                  <c:v>306.57859999999999</c:v>
                </c:pt>
              </c:numCache>
            </c:numRef>
          </c:val>
          <c:extLst>
            <c:ext xmlns:c16="http://schemas.microsoft.com/office/drawing/2014/chart" uri="{C3380CC4-5D6E-409C-BE32-E72D297353CC}">
              <c16:uniqueId val="{00000000-910A-443F-9F1D-6D0B195ED1C2}"/>
            </c:ext>
          </c:extLst>
        </c:ser>
        <c:ser>
          <c:idx val="1"/>
          <c:order val="1"/>
          <c:tx>
            <c:strRef>
              <c:f>Glencore!$D$80:$D$81</c:f>
              <c:strCache>
                <c:ptCount val="1"/>
                <c:pt idx="0">
                  <c:v>Barclays</c:v>
                </c:pt>
              </c:strCache>
            </c:strRef>
          </c:tx>
          <c:spPr>
            <a:solidFill>
              <a:schemeClr val="accent1">
                <a:shade val="55000"/>
              </a:schemeClr>
            </a:solidFill>
            <a:ln>
              <a:noFill/>
            </a:ln>
            <a:effectLst/>
          </c:spPr>
          <c:cat>
            <c:strRef>
              <c:f>Glencore!$B$82:$B$89</c:f>
              <c:strCache>
                <c:ptCount val="7"/>
                <c:pt idx="0">
                  <c:v>2011</c:v>
                </c:pt>
                <c:pt idx="1">
                  <c:v>2012</c:v>
                </c:pt>
                <c:pt idx="2">
                  <c:v>2013</c:v>
                </c:pt>
                <c:pt idx="3">
                  <c:v>2014</c:v>
                </c:pt>
                <c:pt idx="4">
                  <c:v>2015</c:v>
                </c:pt>
                <c:pt idx="5">
                  <c:v>2016</c:v>
                </c:pt>
                <c:pt idx="6">
                  <c:v>2017</c:v>
                </c:pt>
              </c:strCache>
            </c:strRef>
          </c:cat>
          <c:val>
            <c:numRef>
              <c:f>Glencore!$D$82:$D$89</c:f>
              <c:numCache>
                <c:formatCode>_-* #,##0\ _€_-;\-* #,##0\ _€_-;_-* "-"??\ _€_-;_-@_-</c:formatCode>
                <c:ptCount val="7"/>
                <c:pt idx="0">
                  <c:v>371.8075</c:v>
                </c:pt>
                <c:pt idx="1">
                  <c:v>550.03</c:v>
                </c:pt>
                <c:pt idx="2">
                  <c:v>387.32</c:v>
                </c:pt>
                <c:pt idx="3">
                  <c:v>371.90999999999997</c:v>
                </c:pt>
                <c:pt idx="4">
                  <c:v>1195.0700000000002</c:v>
                </c:pt>
                <c:pt idx="5">
                  <c:v>113.13</c:v>
                </c:pt>
                <c:pt idx="6">
                  <c:v>306.57859999999999</c:v>
                </c:pt>
              </c:numCache>
            </c:numRef>
          </c:val>
          <c:extLst>
            <c:ext xmlns:c16="http://schemas.microsoft.com/office/drawing/2014/chart" uri="{C3380CC4-5D6E-409C-BE32-E72D297353CC}">
              <c16:uniqueId val="{00000001-910A-443F-9F1D-6D0B195ED1C2}"/>
            </c:ext>
          </c:extLst>
        </c:ser>
        <c:ser>
          <c:idx val="2"/>
          <c:order val="2"/>
          <c:tx>
            <c:strRef>
              <c:f>Glencore!$E$80:$E$81</c:f>
              <c:strCache>
                <c:ptCount val="1"/>
                <c:pt idx="0">
                  <c:v>BNP Paribas</c:v>
                </c:pt>
              </c:strCache>
            </c:strRef>
          </c:tx>
          <c:spPr>
            <a:solidFill>
              <a:schemeClr val="accent1">
                <a:shade val="68000"/>
              </a:schemeClr>
            </a:solidFill>
            <a:ln>
              <a:noFill/>
            </a:ln>
            <a:effectLst/>
          </c:spPr>
          <c:cat>
            <c:strRef>
              <c:f>Glencore!$B$82:$B$89</c:f>
              <c:strCache>
                <c:ptCount val="7"/>
                <c:pt idx="0">
                  <c:v>2011</c:v>
                </c:pt>
                <c:pt idx="1">
                  <c:v>2012</c:v>
                </c:pt>
                <c:pt idx="2">
                  <c:v>2013</c:v>
                </c:pt>
                <c:pt idx="3">
                  <c:v>2014</c:v>
                </c:pt>
                <c:pt idx="4">
                  <c:v>2015</c:v>
                </c:pt>
                <c:pt idx="5">
                  <c:v>2016</c:v>
                </c:pt>
                <c:pt idx="6">
                  <c:v>2017</c:v>
                </c:pt>
              </c:strCache>
            </c:strRef>
          </c:cat>
          <c:val>
            <c:numRef>
              <c:f>Glencore!$E$82:$E$89</c:f>
              <c:numCache>
                <c:formatCode>_-* #,##0\ _€_-;\-* #,##0\ _€_-;_-* "-"??\ _€_-;_-@_-</c:formatCode>
                <c:ptCount val="7"/>
                <c:pt idx="0">
                  <c:v>371.8075</c:v>
                </c:pt>
                <c:pt idx="1">
                  <c:v>678.70200000000011</c:v>
                </c:pt>
                <c:pt idx="2">
                  <c:v>1126.7817499999999</c:v>
                </c:pt>
                <c:pt idx="3">
                  <c:v>164.74</c:v>
                </c:pt>
                <c:pt idx="4">
                  <c:v>233.12</c:v>
                </c:pt>
                <c:pt idx="5">
                  <c:v>402.26144949999997</c:v>
                </c:pt>
                <c:pt idx="6">
                  <c:v>306.57859999999999</c:v>
                </c:pt>
              </c:numCache>
            </c:numRef>
          </c:val>
          <c:extLst>
            <c:ext xmlns:c16="http://schemas.microsoft.com/office/drawing/2014/chart" uri="{C3380CC4-5D6E-409C-BE32-E72D297353CC}">
              <c16:uniqueId val="{00000002-910A-443F-9F1D-6D0B195ED1C2}"/>
            </c:ext>
          </c:extLst>
        </c:ser>
        <c:ser>
          <c:idx val="3"/>
          <c:order val="3"/>
          <c:tx>
            <c:strRef>
              <c:f>Glencore!$F$80:$F$81</c:f>
              <c:strCache>
                <c:ptCount val="1"/>
                <c:pt idx="0">
                  <c:v>UBS</c:v>
                </c:pt>
              </c:strCache>
            </c:strRef>
          </c:tx>
          <c:spPr>
            <a:solidFill>
              <a:schemeClr val="accent1">
                <a:shade val="80000"/>
              </a:schemeClr>
            </a:solidFill>
            <a:ln w="25400">
              <a:noFill/>
            </a:ln>
            <a:effectLst/>
          </c:spPr>
          <c:cat>
            <c:strRef>
              <c:f>Glencore!$B$82:$B$89</c:f>
              <c:strCache>
                <c:ptCount val="7"/>
                <c:pt idx="0">
                  <c:v>2011</c:v>
                </c:pt>
                <c:pt idx="1">
                  <c:v>2012</c:v>
                </c:pt>
                <c:pt idx="2">
                  <c:v>2013</c:v>
                </c:pt>
                <c:pt idx="3">
                  <c:v>2014</c:v>
                </c:pt>
                <c:pt idx="4">
                  <c:v>2015</c:v>
                </c:pt>
                <c:pt idx="5">
                  <c:v>2016</c:v>
                </c:pt>
                <c:pt idx="6">
                  <c:v>2017</c:v>
                </c:pt>
              </c:strCache>
            </c:strRef>
          </c:cat>
          <c:val>
            <c:numRef>
              <c:f>Glencore!$F$82:$F$89</c:f>
              <c:numCache>
                <c:formatCode>_-* #,##0\ _€_-;\-* #,##0\ _€_-;_-* "-"??\ _€_-;_-@_-</c:formatCode>
                <c:ptCount val="7"/>
                <c:pt idx="0">
                  <c:v>371.8075</c:v>
                </c:pt>
                <c:pt idx="1">
                  <c:v>426.85999999999996</c:v>
                </c:pt>
                <c:pt idx="2">
                  <c:v>612.72299999999996</c:v>
                </c:pt>
                <c:pt idx="3">
                  <c:v>489.85</c:v>
                </c:pt>
                <c:pt idx="4">
                  <c:v>753.33</c:v>
                </c:pt>
                <c:pt idx="5">
                  <c:v>227.13</c:v>
                </c:pt>
                <c:pt idx="6">
                  <c:v>306.57859999999999</c:v>
                </c:pt>
              </c:numCache>
            </c:numRef>
          </c:val>
          <c:extLst>
            <c:ext xmlns:c16="http://schemas.microsoft.com/office/drawing/2014/chart" uri="{C3380CC4-5D6E-409C-BE32-E72D297353CC}">
              <c16:uniqueId val="{00000003-910A-443F-9F1D-6D0B195ED1C2}"/>
            </c:ext>
          </c:extLst>
        </c:ser>
        <c:ser>
          <c:idx val="4"/>
          <c:order val="4"/>
          <c:tx>
            <c:strRef>
              <c:f>Glencore!$G$80:$G$81</c:f>
              <c:strCache>
                <c:ptCount val="1"/>
                <c:pt idx="0">
                  <c:v>ING</c:v>
                </c:pt>
              </c:strCache>
            </c:strRef>
          </c:tx>
          <c:spPr>
            <a:solidFill>
              <a:schemeClr val="accent1">
                <a:shade val="93000"/>
              </a:schemeClr>
            </a:solidFill>
            <a:ln>
              <a:noFill/>
            </a:ln>
            <a:effectLst/>
          </c:spPr>
          <c:cat>
            <c:strRef>
              <c:f>Glencore!$B$82:$B$89</c:f>
              <c:strCache>
                <c:ptCount val="7"/>
                <c:pt idx="0">
                  <c:v>2011</c:v>
                </c:pt>
                <c:pt idx="1">
                  <c:v>2012</c:v>
                </c:pt>
                <c:pt idx="2">
                  <c:v>2013</c:v>
                </c:pt>
                <c:pt idx="3">
                  <c:v>2014</c:v>
                </c:pt>
                <c:pt idx="4">
                  <c:v>2015</c:v>
                </c:pt>
                <c:pt idx="5">
                  <c:v>2016</c:v>
                </c:pt>
                <c:pt idx="6">
                  <c:v>2017</c:v>
                </c:pt>
              </c:strCache>
            </c:strRef>
          </c:cat>
          <c:val>
            <c:numRef>
              <c:f>Glencore!$G$82:$G$89</c:f>
              <c:numCache>
                <c:formatCode>_-* #,##0\ _€_-;\-* #,##0\ _€_-;_-* "-"??\ _€_-;_-@_-</c:formatCode>
                <c:ptCount val="7"/>
                <c:pt idx="0">
                  <c:v>371.8075</c:v>
                </c:pt>
                <c:pt idx="1">
                  <c:v>678.70200000000011</c:v>
                </c:pt>
                <c:pt idx="2">
                  <c:v>596.06394999999998</c:v>
                </c:pt>
                <c:pt idx="3">
                  <c:v>513.21</c:v>
                </c:pt>
                <c:pt idx="4">
                  <c:v>233.12</c:v>
                </c:pt>
                <c:pt idx="5">
                  <c:v>140.80144949999999</c:v>
                </c:pt>
                <c:pt idx="6">
                  <c:v>399.50659999999999</c:v>
                </c:pt>
              </c:numCache>
            </c:numRef>
          </c:val>
          <c:extLst>
            <c:ext xmlns:c16="http://schemas.microsoft.com/office/drawing/2014/chart" uri="{C3380CC4-5D6E-409C-BE32-E72D297353CC}">
              <c16:uniqueId val="{00000004-910A-443F-9F1D-6D0B195ED1C2}"/>
            </c:ext>
          </c:extLst>
        </c:ser>
        <c:ser>
          <c:idx val="5"/>
          <c:order val="5"/>
          <c:tx>
            <c:strRef>
              <c:f>Glencore!$H$80:$H$81</c:f>
              <c:strCache>
                <c:ptCount val="1"/>
                <c:pt idx="0">
                  <c:v>HSBC</c:v>
                </c:pt>
              </c:strCache>
            </c:strRef>
          </c:tx>
          <c:spPr>
            <a:solidFill>
              <a:schemeClr val="accent1">
                <a:tint val="94000"/>
              </a:schemeClr>
            </a:solidFill>
            <a:ln w="25400">
              <a:noFill/>
            </a:ln>
            <a:effectLst/>
          </c:spPr>
          <c:cat>
            <c:strRef>
              <c:f>Glencore!$B$82:$B$89</c:f>
              <c:strCache>
                <c:ptCount val="7"/>
                <c:pt idx="0">
                  <c:v>2011</c:v>
                </c:pt>
                <c:pt idx="1">
                  <c:v>2012</c:v>
                </c:pt>
                <c:pt idx="2">
                  <c:v>2013</c:v>
                </c:pt>
                <c:pt idx="3">
                  <c:v>2014</c:v>
                </c:pt>
                <c:pt idx="4">
                  <c:v>2015</c:v>
                </c:pt>
                <c:pt idx="5">
                  <c:v>2016</c:v>
                </c:pt>
                <c:pt idx="6">
                  <c:v>2017</c:v>
                </c:pt>
              </c:strCache>
            </c:strRef>
          </c:cat>
          <c:val>
            <c:numRef>
              <c:f>Glencore!$H$82:$H$89</c:f>
              <c:numCache>
                <c:formatCode>_-* #,##0\ _€_-;\-* #,##0\ _€_-;_-* "-"??\ _€_-;_-@_-</c:formatCode>
                <c:ptCount val="7"/>
                <c:pt idx="0">
                  <c:v>371.8075</c:v>
                </c:pt>
                <c:pt idx="1">
                  <c:v>362.28999999999996</c:v>
                </c:pt>
                <c:pt idx="2">
                  <c:v>660.98</c:v>
                </c:pt>
                <c:pt idx="3">
                  <c:v>304.74</c:v>
                </c:pt>
                <c:pt idx="4">
                  <c:v>233.12</c:v>
                </c:pt>
                <c:pt idx="5">
                  <c:v>313.13</c:v>
                </c:pt>
                <c:pt idx="6">
                  <c:v>306.57859999999999</c:v>
                </c:pt>
              </c:numCache>
            </c:numRef>
          </c:val>
          <c:extLst>
            <c:ext xmlns:c16="http://schemas.microsoft.com/office/drawing/2014/chart" uri="{C3380CC4-5D6E-409C-BE32-E72D297353CC}">
              <c16:uniqueId val="{00000005-910A-443F-9F1D-6D0B195ED1C2}"/>
            </c:ext>
          </c:extLst>
        </c:ser>
        <c:ser>
          <c:idx val="6"/>
          <c:order val="6"/>
          <c:tx>
            <c:strRef>
              <c:f>Glencore!$I$80:$I$81</c:f>
              <c:strCache>
                <c:ptCount val="1"/>
                <c:pt idx="0">
                  <c:v>Deutsche Bank</c:v>
                </c:pt>
              </c:strCache>
            </c:strRef>
          </c:tx>
          <c:spPr>
            <a:solidFill>
              <a:schemeClr val="accent1">
                <a:tint val="81000"/>
              </a:schemeClr>
            </a:solidFill>
            <a:ln w="25400">
              <a:noFill/>
            </a:ln>
            <a:effectLst/>
          </c:spPr>
          <c:cat>
            <c:strRef>
              <c:f>Glencore!$B$82:$B$89</c:f>
              <c:strCache>
                <c:ptCount val="7"/>
                <c:pt idx="0">
                  <c:v>2011</c:v>
                </c:pt>
                <c:pt idx="1">
                  <c:v>2012</c:v>
                </c:pt>
                <c:pt idx="2">
                  <c:v>2013</c:v>
                </c:pt>
                <c:pt idx="3">
                  <c:v>2014</c:v>
                </c:pt>
                <c:pt idx="4">
                  <c:v>2015</c:v>
                </c:pt>
                <c:pt idx="5">
                  <c:v>2016</c:v>
                </c:pt>
                <c:pt idx="6">
                  <c:v>2017</c:v>
                </c:pt>
              </c:strCache>
            </c:strRef>
          </c:cat>
          <c:val>
            <c:numRef>
              <c:f>Glencore!$I$82:$I$89</c:f>
              <c:numCache>
                <c:formatCode>_-* #,##0\ _€_-;\-* #,##0\ _€_-;_-* "-"??\ _€_-;_-@_-</c:formatCode>
                <c:ptCount val="7"/>
                <c:pt idx="0">
                  <c:v>78.34</c:v>
                </c:pt>
                <c:pt idx="1">
                  <c:v>276.392</c:v>
                </c:pt>
                <c:pt idx="2">
                  <c:v>494.82</c:v>
                </c:pt>
                <c:pt idx="3">
                  <c:v>513.21</c:v>
                </c:pt>
                <c:pt idx="4">
                  <c:v>633.12</c:v>
                </c:pt>
                <c:pt idx="5">
                  <c:v>113.13</c:v>
                </c:pt>
                <c:pt idx="6">
                  <c:v>306.57859999999999</c:v>
                </c:pt>
              </c:numCache>
            </c:numRef>
          </c:val>
          <c:extLst>
            <c:ext xmlns:c16="http://schemas.microsoft.com/office/drawing/2014/chart" uri="{C3380CC4-5D6E-409C-BE32-E72D297353CC}">
              <c16:uniqueId val="{00000006-910A-443F-9F1D-6D0B195ED1C2}"/>
            </c:ext>
          </c:extLst>
        </c:ser>
        <c:ser>
          <c:idx val="7"/>
          <c:order val="7"/>
          <c:tx>
            <c:strRef>
              <c:f>Glencore!$J$80:$J$81</c:f>
              <c:strCache>
                <c:ptCount val="1"/>
                <c:pt idx="0">
                  <c:v>Crédit Agricole</c:v>
                </c:pt>
              </c:strCache>
            </c:strRef>
          </c:tx>
          <c:spPr>
            <a:solidFill>
              <a:schemeClr val="accent1">
                <a:tint val="69000"/>
              </a:schemeClr>
            </a:solidFill>
            <a:ln w="25400">
              <a:noFill/>
            </a:ln>
            <a:effectLst/>
          </c:spPr>
          <c:cat>
            <c:strRef>
              <c:f>Glencore!$B$82:$B$89</c:f>
              <c:strCache>
                <c:ptCount val="7"/>
                <c:pt idx="0">
                  <c:v>2011</c:v>
                </c:pt>
                <c:pt idx="1">
                  <c:v>2012</c:v>
                </c:pt>
                <c:pt idx="2">
                  <c:v>2013</c:v>
                </c:pt>
                <c:pt idx="3">
                  <c:v>2014</c:v>
                </c:pt>
                <c:pt idx="4">
                  <c:v>2015</c:v>
                </c:pt>
                <c:pt idx="5">
                  <c:v>2016</c:v>
                </c:pt>
                <c:pt idx="6">
                  <c:v>2017</c:v>
                </c:pt>
              </c:strCache>
            </c:strRef>
          </c:cat>
          <c:val>
            <c:numRef>
              <c:f>Glencore!$J$82:$J$89</c:f>
              <c:numCache>
                <c:formatCode>_-* #,##0\ _€_-;\-* #,##0\ _€_-;_-* "-"??\ _€_-;_-@_-</c:formatCode>
                <c:ptCount val="7"/>
                <c:pt idx="0">
                  <c:v>371.8075</c:v>
                </c:pt>
                <c:pt idx="1">
                  <c:v>237.8</c:v>
                </c:pt>
                <c:pt idx="2">
                  <c:v>293.42634999999996</c:v>
                </c:pt>
                <c:pt idx="3">
                  <c:v>427.35084999999998</c:v>
                </c:pt>
                <c:pt idx="4">
                  <c:v>633.12</c:v>
                </c:pt>
                <c:pt idx="5">
                  <c:v>140.80144949999999</c:v>
                </c:pt>
                <c:pt idx="6">
                  <c:v>306.57859999999999</c:v>
                </c:pt>
              </c:numCache>
            </c:numRef>
          </c:val>
          <c:extLst>
            <c:ext xmlns:c16="http://schemas.microsoft.com/office/drawing/2014/chart" uri="{C3380CC4-5D6E-409C-BE32-E72D297353CC}">
              <c16:uniqueId val="{00000007-910A-443F-9F1D-6D0B195ED1C2}"/>
            </c:ext>
          </c:extLst>
        </c:ser>
        <c:ser>
          <c:idx val="8"/>
          <c:order val="8"/>
          <c:tx>
            <c:strRef>
              <c:f>Glencore!$K$80:$K$81</c:f>
              <c:strCache>
                <c:ptCount val="1"/>
                <c:pt idx="0">
                  <c:v>Rabobank</c:v>
                </c:pt>
              </c:strCache>
            </c:strRef>
          </c:tx>
          <c:spPr>
            <a:solidFill>
              <a:schemeClr val="accent1">
                <a:tint val="56000"/>
              </a:schemeClr>
            </a:solidFill>
            <a:ln w="25400">
              <a:noFill/>
            </a:ln>
            <a:effectLst/>
          </c:spPr>
          <c:cat>
            <c:strRef>
              <c:f>Glencore!$B$82:$B$89</c:f>
              <c:strCache>
                <c:ptCount val="7"/>
                <c:pt idx="0">
                  <c:v>2011</c:v>
                </c:pt>
                <c:pt idx="1">
                  <c:v>2012</c:v>
                </c:pt>
                <c:pt idx="2">
                  <c:v>2013</c:v>
                </c:pt>
                <c:pt idx="3">
                  <c:v>2014</c:v>
                </c:pt>
                <c:pt idx="4">
                  <c:v>2015</c:v>
                </c:pt>
                <c:pt idx="5">
                  <c:v>2016</c:v>
                </c:pt>
                <c:pt idx="6">
                  <c:v>2017</c:v>
                </c:pt>
              </c:strCache>
            </c:strRef>
          </c:cat>
          <c:val>
            <c:numRef>
              <c:f>Glencore!$K$82:$K$89</c:f>
              <c:numCache>
                <c:formatCode>_-* #,##0\ _€_-;\-* #,##0\ _€_-;_-* "-"??\ _€_-;_-@_-</c:formatCode>
                <c:ptCount val="7"/>
                <c:pt idx="0">
                  <c:v>371.8075</c:v>
                </c:pt>
                <c:pt idx="1">
                  <c:v>237.8</c:v>
                </c:pt>
                <c:pt idx="2">
                  <c:v>496.17619999999994</c:v>
                </c:pt>
                <c:pt idx="3">
                  <c:v>304.74</c:v>
                </c:pt>
                <c:pt idx="4">
                  <c:v>233.12</c:v>
                </c:pt>
                <c:pt idx="5">
                  <c:v>113.13</c:v>
                </c:pt>
                <c:pt idx="6">
                  <c:v>366.06400000000002</c:v>
                </c:pt>
              </c:numCache>
            </c:numRef>
          </c:val>
          <c:extLst>
            <c:ext xmlns:c16="http://schemas.microsoft.com/office/drawing/2014/chart" uri="{C3380CC4-5D6E-409C-BE32-E72D297353CC}">
              <c16:uniqueId val="{00000008-910A-443F-9F1D-6D0B195ED1C2}"/>
            </c:ext>
          </c:extLst>
        </c:ser>
        <c:ser>
          <c:idx val="9"/>
          <c:order val="9"/>
          <c:tx>
            <c:strRef>
              <c:f>Glencore!$L$80:$L$81</c:f>
              <c:strCache>
                <c:ptCount val="1"/>
                <c:pt idx="0">
                  <c:v>DZ Bank</c:v>
                </c:pt>
              </c:strCache>
            </c:strRef>
          </c:tx>
          <c:spPr>
            <a:solidFill>
              <a:schemeClr val="accent1">
                <a:tint val="43000"/>
              </a:schemeClr>
            </a:solidFill>
            <a:ln w="25400">
              <a:noFill/>
            </a:ln>
            <a:effectLst/>
          </c:spPr>
          <c:cat>
            <c:strRef>
              <c:f>Glencore!$B$82:$B$89</c:f>
              <c:strCache>
                <c:ptCount val="7"/>
                <c:pt idx="0">
                  <c:v>2011</c:v>
                </c:pt>
                <c:pt idx="1">
                  <c:v>2012</c:v>
                </c:pt>
                <c:pt idx="2">
                  <c:v>2013</c:v>
                </c:pt>
                <c:pt idx="3">
                  <c:v>2014</c:v>
                </c:pt>
                <c:pt idx="4">
                  <c:v>2015</c:v>
                </c:pt>
                <c:pt idx="5">
                  <c:v>2016</c:v>
                </c:pt>
                <c:pt idx="6">
                  <c:v>2017</c:v>
                </c:pt>
              </c:strCache>
            </c:strRef>
          </c:cat>
          <c:val>
            <c:numRef>
              <c:f>Glencore!$L$82:$L$89</c:f>
              <c:numCache>
                <c:formatCode>_-* #,##0\ _€_-;\-* #,##0\ _€_-;_-* "-"??\ _€_-;_-@_-</c:formatCode>
                <c:ptCount val="7"/>
                <c:pt idx="0">
                  <c:v>78.34</c:v>
                </c:pt>
                <c:pt idx="1">
                  <c:v>94.67519999999999</c:v>
                </c:pt>
                <c:pt idx="2">
                  <c:v>188.04</c:v>
                </c:pt>
                <c:pt idx="3">
                  <c:v>164.74</c:v>
                </c:pt>
                <c:pt idx="4">
                  <c:v>233.12</c:v>
                </c:pt>
                <c:pt idx="5">
                  <c:v>113.13</c:v>
                </c:pt>
                <c:pt idx="6">
                  <c:v>91.516000000000005</c:v>
                </c:pt>
              </c:numCache>
            </c:numRef>
          </c:val>
          <c:extLst>
            <c:ext xmlns:c16="http://schemas.microsoft.com/office/drawing/2014/chart" uri="{C3380CC4-5D6E-409C-BE32-E72D297353CC}">
              <c16:uniqueId val="{00000009-910A-443F-9F1D-6D0B195ED1C2}"/>
            </c:ext>
          </c:extLst>
        </c:ser>
        <c:dLbls>
          <c:showLegendKey val="0"/>
          <c:showVal val="0"/>
          <c:showCatName val="0"/>
          <c:showSerName val="0"/>
          <c:showPercent val="0"/>
          <c:showBubbleSize val="0"/>
        </c:dLbls>
        <c:axId val="216244127"/>
        <c:axId val="216249951"/>
      </c:areaChart>
      <c:catAx>
        <c:axId val="216244127"/>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de-DE"/>
          </a:p>
        </c:txPr>
        <c:crossAx val="216249951"/>
        <c:crosses val="autoZero"/>
        <c:auto val="1"/>
        <c:lblAlgn val="ctr"/>
        <c:lblOffset val="100"/>
        <c:noMultiLvlLbl val="0"/>
      </c:catAx>
      <c:valAx>
        <c:axId val="216249951"/>
        <c:scaling>
          <c:orientation val="minMax"/>
        </c:scaling>
        <c:delete val="0"/>
        <c:axPos val="l"/>
        <c:majorGridlines>
          <c:spPr>
            <a:ln w="9525" cap="flat" cmpd="sng" algn="ctr">
              <a:solidFill>
                <a:schemeClr val="dk1">
                  <a:lumMod val="15000"/>
                  <a:lumOff val="85000"/>
                </a:schemeClr>
              </a:solidFill>
              <a:round/>
            </a:ln>
            <a:effectLst/>
          </c:spPr>
        </c:majorGridlines>
        <c:numFmt formatCode="_-* #,##0\ _€_-;\-* #,##0\ _€_-;_-* &quot;-&quot;??\ _€_-;_-@_-"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e-DE"/>
          </a:p>
        </c:txPr>
        <c:crossAx val="216244127"/>
        <c:crosses val="autoZero"/>
        <c:crossBetween val="midCat"/>
      </c:valAx>
      <c:spPr>
        <a:pattFill prst="ltDnDiag">
          <a:fgClr>
            <a:schemeClr val="dk1">
              <a:lumMod val="15000"/>
              <a:lumOff val="85000"/>
            </a:schemeClr>
          </a:fgClr>
          <a:bgClr>
            <a:schemeClr val="lt1"/>
          </a:bgClr>
        </a:pattFill>
        <a:ln>
          <a:noFill/>
        </a:ln>
        <a:effectLst/>
      </c:spPr>
    </c:plotArea>
    <c:legend>
      <c:legendPos val="r"/>
      <c:layout>
        <c:manualLayout>
          <c:xMode val="edge"/>
          <c:yMode val="edge"/>
          <c:x val="0.83921608365961853"/>
          <c:y val="0.14843767419106491"/>
          <c:w val="0.11875387966569946"/>
          <c:h val="0.7441458333333332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e-DE"/>
        </a:p>
      </c:txPr>
    </c:legend>
    <c:plotVisOnly val="1"/>
    <c:dispBlanksAs val="zero"/>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pivotSource>
    <c:name>[Dirty_Profits_6_Data_ONLINE.xlsx]Glencore!PivotTable2</c:name>
    <c:fmtId val="7"/>
  </c:pivotSource>
  <c:chart>
    <c:title>
      <c:tx>
        <c:rich>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r>
              <a:rPr lang="en-US" sz="1200" b="1" i="0" u="none" strike="noStrike" kern="1200" cap="all" spc="150" baseline="0">
                <a:solidFill>
                  <a:sysClr val="windowText" lastClr="000000">
                    <a:lumMod val="50000"/>
                    <a:lumOff val="50000"/>
                  </a:sysClr>
                </a:solidFill>
                <a:latin typeface="+mn-lt"/>
                <a:ea typeface="+mn-ea"/>
                <a:cs typeface="+mn-cs"/>
              </a:rPr>
              <a:t>FRESH CAPITAL PROVIDED BY</a:t>
            </a:r>
          </a:p>
          <a:p>
            <a:pPr algn="ctr" rtl="0">
              <a:defRPr sz="1200" b="1" cap="all" spc="150">
                <a:solidFill>
                  <a:sysClr val="windowText" lastClr="000000">
                    <a:lumMod val="50000"/>
                    <a:lumOff val="50000"/>
                  </a:sysClr>
                </a:solidFill>
              </a:defRPr>
            </a:pPr>
            <a:r>
              <a:rPr lang="en-US" sz="1200" b="1" i="0" u="none" strike="noStrike" kern="1200" cap="all" spc="150" baseline="0">
                <a:solidFill>
                  <a:sysClr val="windowText" lastClr="000000">
                    <a:lumMod val="50000"/>
                    <a:lumOff val="50000"/>
                  </a:sysClr>
                </a:solidFill>
                <a:latin typeface="+mn-lt"/>
                <a:ea typeface="+mn-ea"/>
                <a:cs typeface="+mn-cs"/>
              </a:rPr>
              <a:t>FI COUNTRY</a:t>
            </a:r>
          </a:p>
        </c:rich>
      </c:tx>
      <c:overlay val="0"/>
      <c:spPr>
        <a:noFill/>
        <a:ln>
          <a:noFill/>
        </a:ln>
        <a:effectLst/>
      </c:spPr>
      <c:txPr>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endParaRPr lang="de-DE"/>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marker>
          <c:symbol val="none"/>
        </c:marker>
      </c:pivotFmt>
      <c:pivotFmt>
        <c:idx val="2"/>
        <c:spPr>
          <a:solidFill>
            <a:schemeClr val="accent1"/>
          </a:solidFill>
          <a:ln w="19050">
            <a:solidFill>
              <a:schemeClr val="lt1"/>
            </a:solidFill>
          </a:ln>
          <a:effectLst/>
        </c:spPr>
        <c:marker>
          <c:symbol val="none"/>
        </c:marker>
      </c:pivotFmt>
      <c:pivotFmt>
        <c:idx val="3"/>
        <c:spPr>
          <a:solidFill>
            <a:schemeClr val="accent1"/>
          </a:solidFill>
          <a:ln w="19050">
            <a:solidFill>
              <a:schemeClr val="lt1"/>
            </a:solidFill>
          </a:ln>
          <a:effectLst/>
        </c:spPr>
        <c:marker>
          <c:symbol val="none"/>
        </c:marker>
      </c:pivotFmt>
      <c:pivotFmt>
        <c:idx val="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marker>
          <c:symbol val="none"/>
        </c:marker>
      </c:pivotFmt>
      <c:pivotFmt>
        <c:idx val="6"/>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7"/>
        <c:spPr>
          <a:solidFill>
            <a:schemeClr val="accent1">
              <a:shade val="58000"/>
            </a:schemeClr>
          </a:solidFill>
          <a:ln w="19050">
            <a:solidFill>
              <a:schemeClr val="lt1"/>
            </a:solidFill>
          </a:ln>
          <a:effectLst/>
        </c:spPr>
      </c:pivotFmt>
      <c:pivotFmt>
        <c:idx val="8"/>
        <c:spPr>
          <a:solidFill>
            <a:schemeClr val="accent1">
              <a:shade val="86000"/>
            </a:schemeClr>
          </a:solidFill>
          <a:ln w="19050">
            <a:solidFill>
              <a:schemeClr val="lt1"/>
            </a:solidFill>
          </a:ln>
          <a:effectLst/>
        </c:spPr>
      </c:pivotFmt>
      <c:pivotFmt>
        <c:idx val="9"/>
        <c:spPr>
          <a:solidFill>
            <a:schemeClr val="accent1">
              <a:tint val="86000"/>
            </a:schemeClr>
          </a:solidFill>
          <a:ln w="19050">
            <a:solidFill>
              <a:schemeClr val="lt1"/>
            </a:solidFill>
          </a:ln>
          <a:effectLst/>
        </c:spPr>
      </c:pivotFmt>
      <c:pivotFmt>
        <c:idx val="10"/>
        <c:spPr>
          <a:solidFill>
            <a:schemeClr val="accent1">
              <a:tint val="58000"/>
            </a:schemeClr>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3"/>
        <c:spPr>
          <a:solidFill>
            <a:schemeClr val="accent1">
              <a:shade val="58000"/>
            </a:schemeClr>
          </a:solidFill>
          <a:ln w="19050">
            <a:solidFill>
              <a:schemeClr val="lt1"/>
            </a:solidFill>
          </a:ln>
          <a:effectLst/>
        </c:spPr>
      </c:pivotFmt>
      <c:pivotFmt>
        <c:idx val="14"/>
        <c:spPr>
          <a:solidFill>
            <a:schemeClr val="accent1">
              <a:tint val="86000"/>
            </a:schemeClr>
          </a:solidFill>
          <a:ln w="19050">
            <a:solidFill>
              <a:schemeClr val="lt1"/>
            </a:solidFill>
          </a:ln>
          <a:effectLst/>
        </c:spPr>
      </c:pivotFmt>
      <c:pivotFmt>
        <c:idx val="15"/>
        <c:spPr>
          <a:solidFill>
            <a:schemeClr val="accent1">
              <a:tint val="58000"/>
            </a:schemeClr>
          </a:solidFill>
          <a:ln w="19050">
            <a:solidFill>
              <a:schemeClr val="lt1"/>
            </a:solidFill>
          </a:ln>
          <a:effectLst/>
        </c:spPr>
      </c:pivotFmt>
      <c:pivotFmt>
        <c:idx val="16"/>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7"/>
        <c:spPr>
          <a:solidFill>
            <a:schemeClr val="accent1">
              <a:shade val="58000"/>
            </a:schemeClr>
          </a:solidFill>
          <a:ln w="19050">
            <a:solidFill>
              <a:schemeClr val="lt1"/>
            </a:solidFill>
          </a:ln>
          <a:effectLst/>
        </c:spPr>
      </c:pivotFmt>
      <c:pivotFmt>
        <c:idx val="18"/>
        <c:spPr>
          <a:solidFill>
            <a:schemeClr val="accent1">
              <a:tint val="86000"/>
            </a:schemeClr>
          </a:solidFill>
          <a:ln w="19050">
            <a:solidFill>
              <a:schemeClr val="lt1"/>
            </a:solidFill>
          </a:ln>
          <a:effectLst/>
        </c:spPr>
      </c:pivotFmt>
      <c:pivotFmt>
        <c:idx val="19"/>
        <c:spPr>
          <a:solidFill>
            <a:schemeClr val="accent1">
              <a:tint val="58000"/>
            </a:schemeClr>
          </a:solidFill>
          <a:ln w="19050">
            <a:solidFill>
              <a:schemeClr val="lt1"/>
            </a:solidFill>
          </a:ln>
          <a:effectLst/>
        </c:spPr>
      </c:pivotFmt>
      <c:pivotFmt>
        <c:idx val="20"/>
        <c:spPr>
          <a:solidFill>
            <a:schemeClr val="accent1">
              <a:shade val="76000"/>
            </a:schemeClr>
          </a:solidFill>
          <a:ln w="19050">
            <a:solidFill>
              <a:schemeClr val="lt1"/>
            </a:solidFill>
          </a:ln>
          <a:effectLst/>
        </c:spPr>
      </c:pivotFmt>
      <c:pivotFmt>
        <c:idx val="21"/>
        <c:spPr>
          <a:solidFill>
            <a:schemeClr val="accent1"/>
          </a:solidFill>
          <a:ln w="19050">
            <a:solidFill>
              <a:schemeClr val="lt1"/>
            </a:solidFill>
          </a:ln>
          <a:effectLst/>
        </c:spPr>
      </c:pivotFmt>
      <c:pivotFmt>
        <c:idx val="22"/>
        <c:spPr>
          <a:solidFill>
            <a:schemeClr val="accent1">
              <a:shade val="76000"/>
            </a:schemeClr>
          </a:solidFill>
          <a:ln w="19050">
            <a:solidFill>
              <a:schemeClr val="lt1"/>
            </a:solidFill>
          </a:ln>
          <a:effectLst/>
        </c:spPr>
      </c:pivotFmt>
      <c:pivotFmt>
        <c:idx val="23"/>
        <c:spPr>
          <a:solidFill>
            <a:schemeClr val="accent1"/>
          </a:solidFill>
          <a:ln w="19050">
            <a:solidFill>
              <a:schemeClr val="lt1"/>
            </a:solidFill>
          </a:ln>
          <a:effectLst/>
        </c:spPr>
      </c:pivotFmt>
    </c:pivotFmts>
    <c:plotArea>
      <c:layout/>
      <c:pieChart>
        <c:varyColors val="1"/>
        <c:ser>
          <c:idx val="0"/>
          <c:order val="0"/>
          <c:tx>
            <c:strRef>
              <c:f>Glencore!$C$95</c:f>
              <c:strCache>
                <c:ptCount val="1"/>
                <c:pt idx="0">
                  <c:v>Ergebnis</c:v>
                </c:pt>
              </c:strCache>
            </c:strRef>
          </c:tx>
          <c:dPt>
            <c:idx val="0"/>
            <c:bubble3D val="0"/>
            <c:spPr>
              <a:solidFill>
                <a:schemeClr val="accent1">
                  <a:shade val="58000"/>
                </a:schemeClr>
              </a:solidFill>
              <a:ln w="19050">
                <a:solidFill>
                  <a:schemeClr val="lt1"/>
                </a:solidFill>
              </a:ln>
              <a:effectLst/>
            </c:spPr>
            <c:extLst>
              <c:ext xmlns:c16="http://schemas.microsoft.com/office/drawing/2014/chart" uri="{C3380CC4-5D6E-409C-BE32-E72D297353CC}">
                <c16:uniqueId val="{00000001-F6B9-4DB3-A14B-1FBC6CDF9D53}"/>
              </c:ext>
            </c:extLst>
          </c:dPt>
          <c:dPt>
            <c:idx val="1"/>
            <c:bubble3D val="0"/>
            <c:spPr>
              <a:solidFill>
                <a:schemeClr val="accent1">
                  <a:shade val="76000"/>
                </a:schemeClr>
              </a:solidFill>
              <a:ln w="19050">
                <a:solidFill>
                  <a:schemeClr val="lt1"/>
                </a:solidFill>
              </a:ln>
              <a:effectLst/>
            </c:spPr>
            <c:extLst>
              <c:ext xmlns:c16="http://schemas.microsoft.com/office/drawing/2014/chart" uri="{C3380CC4-5D6E-409C-BE32-E72D297353CC}">
                <c16:uniqueId val="{00000003-F6B9-4DB3-A14B-1FBC6CDF9D53}"/>
              </c:ext>
            </c:extLst>
          </c:dPt>
          <c:dPt>
            <c:idx val="2"/>
            <c:bubble3D val="0"/>
            <c:spPr>
              <a:solidFill>
                <a:schemeClr val="accent1"/>
              </a:solidFill>
              <a:ln w="19050">
                <a:solidFill>
                  <a:schemeClr val="lt1"/>
                </a:solidFill>
              </a:ln>
              <a:effectLst/>
            </c:spPr>
            <c:extLst>
              <c:ext xmlns:c16="http://schemas.microsoft.com/office/drawing/2014/chart" uri="{C3380CC4-5D6E-409C-BE32-E72D297353CC}">
                <c16:uniqueId val="{00000005-F6B9-4DB3-A14B-1FBC6CDF9D53}"/>
              </c:ext>
            </c:extLst>
          </c:dPt>
          <c:dPt>
            <c:idx val="3"/>
            <c:bubble3D val="0"/>
            <c:spPr>
              <a:solidFill>
                <a:schemeClr val="accent1">
                  <a:tint val="86000"/>
                </a:schemeClr>
              </a:solidFill>
              <a:ln w="19050">
                <a:solidFill>
                  <a:schemeClr val="lt1"/>
                </a:solidFill>
              </a:ln>
              <a:effectLst/>
            </c:spPr>
            <c:extLst>
              <c:ext xmlns:c16="http://schemas.microsoft.com/office/drawing/2014/chart" uri="{C3380CC4-5D6E-409C-BE32-E72D297353CC}">
                <c16:uniqueId val="{00000007-F6B9-4DB3-A14B-1FBC6CDF9D53}"/>
              </c:ext>
            </c:extLst>
          </c:dPt>
          <c:dPt>
            <c:idx val="4"/>
            <c:bubble3D val="0"/>
            <c:spPr>
              <a:solidFill>
                <a:schemeClr val="accent1">
                  <a:tint val="58000"/>
                </a:schemeClr>
              </a:solidFill>
              <a:ln w="19050">
                <a:solidFill>
                  <a:schemeClr val="lt1"/>
                </a:solidFill>
              </a:ln>
              <a:effectLst/>
            </c:spPr>
            <c:extLst>
              <c:ext xmlns:c16="http://schemas.microsoft.com/office/drawing/2014/chart" uri="{C3380CC4-5D6E-409C-BE32-E72D297353CC}">
                <c16:uniqueId val="{00000009-F6B9-4DB3-A14B-1FBC6CDF9D53}"/>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Glencore!$B$96:$B$101</c:f>
              <c:strCache>
                <c:ptCount val="5"/>
                <c:pt idx="0">
                  <c:v>France</c:v>
                </c:pt>
                <c:pt idx="1">
                  <c:v>Germany</c:v>
                </c:pt>
                <c:pt idx="2">
                  <c:v>Netherlands</c:v>
                </c:pt>
                <c:pt idx="3">
                  <c:v>Switzerland</c:v>
                </c:pt>
                <c:pt idx="4">
                  <c:v>UK</c:v>
                </c:pt>
              </c:strCache>
            </c:strRef>
          </c:cat>
          <c:val>
            <c:numRef>
              <c:f>Glencore!$C$96:$C$101</c:f>
              <c:numCache>
                <c:formatCode>_-* #,##0\ _€_-;\-* #,##0\ _€_-;_-* "-"??\ _€_-;_-@_-</c:formatCode>
                <c:ptCount val="5"/>
                <c:pt idx="0">
                  <c:v>5694.8760489999995</c:v>
                </c:pt>
                <c:pt idx="1">
                  <c:v>3379.1517999999996</c:v>
                </c:pt>
                <c:pt idx="2">
                  <c:v>5056.0491994999984</c:v>
                </c:pt>
                <c:pt idx="3">
                  <c:v>6562.5414000000001</c:v>
                </c:pt>
                <c:pt idx="4">
                  <c:v>5848.4921999999988</c:v>
                </c:pt>
              </c:numCache>
            </c:numRef>
          </c:val>
          <c:extLst>
            <c:ext xmlns:c16="http://schemas.microsoft.com/office/drawing/2014/chart" uri="{C3380CC4-5D6E-409C-BE32-E72D297353CC}">
              <c16:uniqueId val="{0000000A-F6B9-4DB3-A14B-1FBC6CDF9D5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pivotSource>
    <c:name>[Dirty_Profits_6_Data_ONLINE.xlsx]Glencore!PivotTable3</c:name>
    <c:fmtId val="8"/>
  </c:pivotSource>
  <c:chart>
    <c:title>
      <c:tx>
        <c:rich>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r>
              <a:rPr lang="en-US" sz="1200" b="1" i="0" u="none" strike="noStrike" kern="1200" cap="all" spc="150" baseline="0">
                <a:solidFill>
                  <a:sysClr val="windowText" lastClr="000000">
                    <a:lumMod val="50000"/>
                    <a:lumOff val="50000"/>
                  </a:sysClr>
                </a:solidFill>
                <a:latin typeface="+mn-lt"/>
                <a:ea typeface="+mn-ea"/>
                <a:cs typeface="+mn-cs"/>
              </a:rPr>
              <a:t>FRESH CAPITAL PROVIDED BY BANK</a:t>
            </a:r>
          </a:p>
        </c:rich>
      </c:tx>
      <c:layout>
        <c:manualLayout>
          <c:xMode val="edge"/>
          <c:yMode val="edge"/>
          <c:x val="0.21409711286089239"/>
          <c:y val="2.7777777777777776E-2"/>
        </c:manualLayout>
      </c:layout>
      <c:overlay val="0"/>
      <c:spPr>
        <a:noFill/>
        <a:ln>
          <a:noFill/>
        </a:ln>
        <a:effectLst/>
      </c:spPr>
      <c:txPr>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endParaRPr lang="de-DE"/>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2"/>
        <c:spPr>
          <a:solidFill>
            <a:schemeClr val="accent1">
              <a:shade val="45000"/>
            </a:schemeClr>
          </a:solidFill>
          <a:ln w="19050">
            <a:solidFill>
              <a:schemeClr val="lt1"/>
            </a:solidFill>
          </a:ln>
          <a:effectLst/>
        </c:spPr>
      </c:pivotFmt>
      <c:pivotFmt>
        <c:idx val="3"/>
        <c:spPr>
          <a:solidFill>
            <a:schemeClr val="accent1">
              <a:shade val="61000"/>
            </a:schemeClr>
          </a:solidFill>
          <a:ln w="19050">
            <a:solidFill>
              <a:schemeClr val="lt1"/>
            </a:solidFill>
          </a:ln>
          <a:effectLst/>
        </c:spPr>
      </c:pivotFmt>
      <c:pivotFmt>
        <c:idx val="4"/>
        <c:spPr>
          <a:solidFill>
            <a:schemeClr val="accent1">
              <a:shade val="76000"/>
            </a:schemeClr>
          </a:solidFill>
          <a:ln w="19050">
            <a:solidFill>
              <a:schemeClr val="lt1"/>
            </a:solidFill>
          </a:ln>
          <a:effectLst/>
        </c:spPr>
      </c:pivotFmt>
      <c:pivotFmt>
        <c:idx val="5"/>
        <c:spPr>
          <a:solidFill>
            <a:schemeClr val="accent1">
              <a:shade val="92000"/>
            </a:schemeClr>
          </a:solidFill>
          <a:ln w="19050">
            <a:solidFill>
              <a:schemeClr val="lt1"/>
            </a:solidFill>
          </a:ln>
          <a:effectLst/>
        </c:spPr>
      </c:pivotFmt>
      <c:pivotFmt>
        <c:idx val="6"/>
        <c:spPr>
          <a:solidFill>
            <a:schemeClr val="accent1">
              <a:tint val="93000"/>
            </a:schemeClr>
          </a:solidFill>
          <a:ln w="19050">
            <a:solidFill>
              <a:schemeClr val="lt1"/>
            </a:solidFill>
          </a:ln>
          <a:effectLst/>
        </c:spPr>
      </c:pivotFmt>
      <c:pivotFmt>
        <c:idx val="7"/>
        <c:spPr>
          <a:solidFill>
            <a:schemeClr val="accent1">
              <a:tint val="77000"/>
            </a:schemeClr>
          </a:solidFill>
          <a:ln w="19050">
            <a:solidFill>
              <a:schemeClr val="lt1"/>
            </a:solidFill>
          </a:ln>
          <a:effectLst/>
        </c:spPr>
      </c:pivotFmt>
      <c:pivotFmt>
        <c:idx val="8"/>
        <c:spPr>
          <a:solidFill>
            <a:schemeClr val="accent1">
              <a:tint val="62000"/>
            </a:schemeClr>
          </a:solidFill>
          <a:ln w="19050">
            <a:solidFill>
              <a:schemeClr val="lt1"/>
            </a:solidFill>
          </a:ln>
          <a:effectLst/>
        </c:spPr>
      </c:pivotFmt>
      <c:pivotFmt>
        <c:idx val="9"/>
        <c:spPr>
          <a:solidFill>
            <a:schemeClr val="accent1">
              <a:tint val="46000"/>
            </a:schemeClr>
          </a:solidFill>
          <a:ln w="19050">
            <a:solidFill>
              <a:schemeClr val="lt1"/>
            </a:solidFill>
          </a:ln>
          <a:effectLst/>
        </c:spPr>
      </c:pivotFmt>
      <c:pivotFmt>
        <c:idx val="10"/>
        <c:spPr>
          <a:solidFill>
            <a:schemeClr val="accent1">
              <a:shade val="58000"/>
            </a:schemeClr>
          </a:solidFill>
          <a:ln w="19050">
            <a:solidFill>
              <a:schemeClr val="lt1"/>
            </a:solidFill>
          </a:ln>
          <a:effectLst/>
        </c:spPr>
      </c:pivotFmt>
      <c:pivotFmt>
        <c:idx val="11"/>
        <c:spPr>
          <a:solidFill>
            <a:schemeClr val="accent1">
              <a:shade val="76000"/>
            </a:schemeClr>
          </a:solidFill>
          <a:ln w="19050">
            <a:solidFill>
              <a:schemeClr val="lt1"/>
            </a:solidFill>
          </a:ln>
          <a:effectLst/>
        </c:spPr>
      </c:pivotFmt>
      <c:pivotFmt>
        <c:idx val="12"/>
        <c:spPr>
          <a:solidFill>
            <a:schemeClr val="accent1">
              <a:shade val="95000"/>
            </a:schemeClr>
          </a:solidFill>
          <a:ln w="19050">
            <a:solidFill>
              <a:schemeClr val="lt1"/>
            </a:solidFill>
          </a:ln>
          <a:effectLst/>
        </c:spPr>
      </c:pivotFmt>
      <c:pivotFmt>
        <c:idx val="13"/>
        <c:spPr>
          <a:solidFill>
            <a:schemeClr val="accent1">
              <a:tint val="77000"/>
            </a:schemeClr>
          </a:solidFill>
          <a:ln w="19050">
            <a:solidFill>
              <a:schemeClr val="lt1"/>
            </a:solidFill>
          </a:ln>
          <a:effectLst/>
        </c:spPr>
      </c:pivotFmt>
      <c:pivotFmt>
        <c:idx val="14"/>
        <c:spPr>
          <a:solidFill>
            <a:schemeClr val="accent1">
              <a:tint val="58000"/>
            </a:schemeClr>
          </a:solidFill>
          <a:ln w="19050">
            <a:solidFill>
              <a:schemeClr val="lt1"/>
            </a:solidFill>
          </a:ln>
          <a:effectLst/>
        </c:spPr>
      </c:pivotFmt>
      <c:pivotFmt>
        <c:idx val="15"/>
        <c:spPr>
          <a:solidFill>
            <a:schemeClr val="accent1">
              <a:tint val="49000"/>
            </a:schemeClr>
          </a:solidFill>
          <a:ln w="19050">
            <a:solidFill>
              <a:schemeClr val="lt1"/>
            </a:solidFill>
          </a:ln>
          <a:effectLst/>
        </c:spPr>
      </c:pivotFmt>
      <c:pivotFmt>
        <c:idx val="16"/>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7"/>
        <c:spPr>
          <a:solidFill>
            <a:schemeClr val="accent1">
              <a:shade val="45000"/>
            </a:schemeClr>
          </a:solidFill>
          <a:ln w="19050">
            <a:solidFill>
              <a:schemeClr val="lt1"/>
            </a:solidFill>
          </a:ln>
          <a:effectLst/>
        </c:spPr>
      </c:pivotFmt>
      <c:pivotFmt>
        <c:idx val="18"/>
        <c:spPr>
          <a:solidFill>
            <a:schemeClr val="accent1">
              <a:shade val="61000"/>
            </a:schemeClr>
          </a:solidFill>
          <a:ln w="19050">
            <a:solidFill>
              <a:schemeClr val="lt1"/>
            </a:solidFill>
          </a:ln>
          <a:effectLst/>
        </c:spPr>
      </c:pivotFmt>
      <c:pivotFmt>
        <c:idx val="19"/>
        <c:spPr>
          <a:solidFill>
            <a:schemeClr val="accent1">
              <a:shade val="76000"/>
            </a:schemeClr>
          </a:solidFill>
          <a:ln w="19050">
            <a:solidFill>
              <a:schemeClr val="lt1"/>
            </a:solidFill>
          </a:ln>
          <a:effectLst/>
        </c:spPr>
      </c:pivotFmt>
      <c:pivotFmt>
        <c:idx val="20"/>
        <c:spPr>
          <a:solidFill>
            <a:schemeClr val="accent1">
              <a:tint val="93000"/>
            </a:schemeClr>
          </a:solidFill>
          <a:ln w="19050">
            <a:solidFill>
              <a:schemeClr val="lt1"/>
            </a:solidFill>
          </a:ln>
          <a:effectLst/>
        </c:spPr>
      </c:pivotFmt>
      <c:pivotFmt>
        <c:idx val="21"/>
        <c:spPr>
          <a:solidFill>
            <a:schemeClr val="accent1">
              <a:tint val="77000"/>
            </a:schemeClr>
          </a:solidFill>
          <a:ln w="19050">
            <a:solidFill>
              <a:schemeClr val="lt1"/>
            </a:solidFill>
          </a:ln>
          <a:effectLst/>
        </c:spPr>
      </c:pivotFmt>
      <c:pivotFmt>
        <c:idx val="22"/>
        <c:spPr>
          <a:solidFill>
            <a:schemeClr val="accent1">
              <a:tint val="62000"/>
            </a:schemeClr>
          </a:solidFill>
          <a:ln w="19050">
            <a:solidFill>
              <a:schemeClr val="lt1"/>
            </a:solidFill>
          </a:ln>
          <a:effectLst/>
        </c:spPr>
      </c:pivotFmt>
      <c:pivotFmt>
        <c:idx val="23"/>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24"/>
        <c:spPr>
          <a:solidFill>
            <a:schemeClr val="accent1">
              <a:shade val="45000"/>
            </a:schemeClr>
          </a:solidFill>
          <a:ln w="19050">
            <a:solidFill>
              <a:schemeClr val="lt1"/>
            </a:solidFill>
          </a:ln>
          <a:effectLst/>
        </c:spPr>
      </c:pivotFmt>
      <c:pivotFmt>
        <c:idx val="25"/>
        <c:spPr>
          <a:solidFill>
            <a:schemeClr val="accent1">
              <a:shade val="61000"/>
            </a:schemeClr>
          </a:solidFill>
          <a:ln w="19050">
            <a:solidFill>
              <a:schemeClr val="lt1"/>
            </a:solidFill>
          </a:ln>
          <a:effectLst/>
        </c:spPr>
      </c:pivotFmt>
      <c:pivotFmt>
        <c:idx val="26"/>
        <c:spPr>
          <a:solidFill>
            <a:schemeClr val="accent1">
              <a:shade val="76000"/>
            </a:schemeClr>
          </a:solidFill>
          <a:ln w="19050">
            <a:solidFill>
              <a:schemeClr val="lt1"/>
            </a:solidFill>
          </a:ln>
          <a:effectLst/>
        </c:spPr>
      </c:pivotFmt>
      <c:pivotFmt>
        <c:idx val="27"/>
        <c:spPr>
          <a:solidFill>
            <a:schemeClr val="accent1">
              <a:tint val="93000"/>
            </a:schemeClr>
          </a:solidFill>
          <a:ln w="19050">
            <a:solidFill>
              <a:schemeClr val="lt1"/>
            </a:solidFill>
          </a:ln>
          <a:effectLst/>
        </c:spPr>
      </c:pivotFmt>
      <c:pivotFmt>
        <c:idx val="28"/>
        <c:spPr>
          <a:solidFill>
            <a:schemeClr val="accent1">
              <a:tint val="77000"/>
            </a:schemeClr>
          </a:solidFill>
          <a:ln w="19050">
            <a:solidFill>
              <a:schemeClr val="lt1"/>
            </a:solidFill>
          </a:ln>
          <a:effectLst/>
        </c:spPr>
      </c:pivotFmt>
      <c:pivotFmt>
        <c:idx val="29"/>
        <c:spPr>
          <a:solidFill>
            <a:schemeClr val="accent1">
              <a:tint val="62000"/>
            </a:schemeClr>
          </a:solidFill>
          <a:ln w="19050">
            <a:solidFill>
              <a:schemeClr val="lt1"/>
            </a:solidFill>
          </a:ln>
          <a:effectLst/>
        </c:spPr>
      </c:pivotFmt>
      <c:pivotFmt>
        <c:idx val="30"/>
        <c:spPr>
          <a:solidFill>
            <a:schemeClr val="accent1">
              <a:shade val="93000"/>
            </a:schemeClr>
          </a:solidFill>
          <a:ln w="19050">
            <a:solidFill>
              <a:schemeClr val="lt1"/>
            </a:solidFill>
          </a:ln>
          <a:effectLst/>
        </c:spPr>
      </c:pivotFmt>
      <c:pivotFmt>
        <c:idx val="31"/>
        <c:spPr>
          <a:solidFill>
            <a:schemeClr val="accent1">
              <a:tint val="81000"/>
            </a:schemeClr>
          </a:solidFill>
          <a:ln w="19050">
            <a:solidFill>
              <a:schemeClr val="lt1"/>
            </a:solidFill>
          </a:ln>
          <a:effectLst/>
        </c:spPr>
      </c:pivotFmt>
      <c:pivotFmt>
        <c:idx val="32"/>
        <c:spPr>
          <a:solidFill>
            <a:schemeClr val="accent1">
              <a:tint val="56000"/>
            </a:schemeClr>
          </a:solidFill>
          <a:ln w="19050">
            <a:solidFill>
              <a:schemeClr val="lt1"/>
            </a:solidFill>
          </a:ln>
          <a:effectLst/>
        </c:spPr>
      </c:pivotFmt>
      <c:pivotFmt>
        <c:idx val="33"/>
        <c:spPr>
          <a:solidFill>
            <a:schemeClr val="accent1">
              <a:tint val="43000"/>
            </a:schemeClr>
          </a:solidFill>
          <a:ln w="19050">
            <a:solidFill>
              <a:schemeClr val="lt1"/>
            </a:solidFill>
          </a:ln>
          <a:effectLst/>
        </c:spPr>
      </c:pivotFmt>
      <c:pivotFmt>
        <c:idx val="34"/>
        <c:spPr>
          <a:solidFill>
            <a:schemeClr val="accent1">
              <a:shade val="93000"/>
            </a:schemeClr>
          </a:solidFill>
          <a:ln w="19050">
            <a:solidFill>
              <a:schemeClr val="lt1"/>
            </a:solidFill>
          </a:ln>
          <a:effectLst/>
        </c:spPr>
      </c:pivotFmt>
      <c:pivotFmt>
        <c:idx val="35"/>
        <c:spPr>
          <a:solidFill>
            <a:schemeClr val="accent1">
              <a:tint val="81000"/>
            </a:schemeClr>
          </a:solidFill>
          <a:ln w="19050">
            <a:solidFill>
              <a:schemeClr val="lt1"/>
            </a:solidFill>
          </a:ln>
          <a:effectLst/>
        </c:spPr>
      </c:pivotFmt>
      <c:pivotFmt>
        <c:idx val="36"/>
        <c:spPr>
          <a:solidFill>
            <a:schemeClr val="accent1">
              <a:tint val="56000"/>
            </a:schemeClr>
          </a:solidFill>
          <a:ln w="19050">
            <a:solidFill>
              <a:schemeClr val="lt1"/>
            </a:solidFill>
          </a:ln>
          <a:effectLst/>
        </c:spPr>
      </c:pivotFmt>
      <c:pivotFmt>
        <c:idx val="37"/>
        <c:spPr>
          <a:solidFill>
            <a:schemeClr val="accent1">
              <a:tint val="43000"/>
            </a:schemeClr>
          </a:solidFill>
          <a:ln w="19050">
            <a:solidFill>
              <a:schemeClr val="lt1"/>
            </a:solidFill>
          </a:ln>
          <a:effectLst/>
        </c:spPr>
      </c:pivotFmt>
    </c:pivotFmts>
    <c:plotArea>
      <c:layout>
        <c:manualLayout>
          <c:layoutTarget val="inner"/>
          <c:xMode val="edge"/>
          <c:yMode val="edge"/>
          <c:x val="0.25456012442889081"/>
          <c:y val="0.25152830081022476"/>
          <c:w val="0.44396636531544659"/>
          <c:h val="0.65147238388679662"/>
        </c:manualLayout>
      </c:layout>
      <c:pieChart>
        <c:varyColors val="1"/>
        <c:ser>
          <c:idx val="0"/>
          <c:order val="0"/>
          <c:tx>
            <c:strRef>
              <c:f>Glencore!$F$95</c:f>
              <c:strCache>
                <c:ptCount val="1"/>
                <c:pt idx="0">
                  <c:v>Ergebnis</c:v>
                </c:pt>
              </c:strCache>
            </c:strRef>
          </c:tx>
          <c:dPt>
            <c:idx val="0"/>
            <c:bubble3D val="0"/>
            <c:spPr>
              <a:solidFill>
                <a:schemeClr val="accent1">
                  <a:tint val="62000"/>
                </a:schemeClr>
              </a:solidFill>
              <a:ln w="19050">
                <a:solidFill>
                  <a:schemeClr val="lt1"/>
                </a:solidFill>
              </a:ln>
              <a:effectLst/>
            </c:spPr>
            <c:extLst>
              <c:ext xmlns:c16="http://schemas.microsoft.com/office/drawing/2014/chart" uri="{C3380CC4-5D6E-409C-BE32-E72D297353CC}">
                <c16:uniqueId val="{00000001-CB9F-4580-88AC-98C6CDACAD49}"/>
              </c:ext>
            </c:extLst>
          </c:dPt>
          <c:dPt>
            <c:idx val="1"/>
            <c:bubble3D val="0"/>
            <c:spPr>
              <a:solidFill>
                <a:schemeClr val="accent1">
                  <a:shade val="45000"/>
                </a:schemeClr>
              </a:solidFill>
              <a:ln w="19050">
                <a:solidFill>
                  <a:schemeClr val="lt1"/>
                </a:solidFill>
              </a:ln>
              <a:effectLst/>
            </c:spPr>
            <c:extLst>
              <c:ext xmlns:c16="http://schemas.microsoft.com/office/drawing/2014/chart" uri="{C3380CC4-5D6E-409C-BE32-E72D297353CC}">
                <c16:uniqueId val="{00000003-CB9F-4580-88AC-98C6CDACAD49}"/>
              </c:ext>
            </c:extLst>
          </c:dPt>
          <c:dPt>
            <c:idx val="2"/>
            <c:bubble3D val="0"/>
            <c:spPr>
              <a:solidFill>
                <a:schemeClr val="accent1">
                  <a:shade val="61000"/>
                </a:schemeClr>
              </a:solidFill>
              <a:ln w="19050">
                <a:solidFill>
                  <a:schemeClr val="lt1"/>
                </a:solidFill>
              </a:ln>
              <a:effectLst/>
            </c:spPr>
            <c:extLst>
              <c:ext xmlns:c16="http://schemas.microsoft.com/office/drawing/2014/chart" uri="{C3380CC4-5D6E-409C-BE32-E72D297353CC}">
                <c16:uniqueId val="{00000005-CB9F-4580-88AC-98C6CDACAD49}"/>
              </c:ext>
            </c:extLst>
          </c:dPt>
          <c:dPt>
            <c:idx val="3"/>
            <c:bubble3D val="0"/>
            <c:spPr>
              <a:solidFill>
                <a:schemeClr val="accent1">
                  <a:tint val="77000"/>
                </a:schemeClr>
              </a:solidFill>
              <a:ln w="19050">
                <a:solidFill>
                  <a:schemeClr val="lt1"/>
                </a:solidFill>
              </a:ln>
              <a:effectLst/>
            </c:spPr>
            <c:extLst>
              <c:ext xmlns:c16="http://schemas.microsoft.com/office/drawing/2014/chart" uri="{C3380CC4-5D6E-409C-BE32-E72D297353CC}">
                <c16:uniqueId val="{00000007-CB9F-4580-88AC-98C6CDACAD49}"/>
              </c:ext>
            </c:extLst>
          </c:dPt>
          <c:dPt>
            <c:idx val="4"/>
            <c:bubble3D val="0"/>
            <c:spPr>
              <a:solidFill>
                <a:schemeClr val="accent1">
                  <a:shade val="93000"/>
                </a:schemeClr>
              </a:solidFill>
              <a:ln w="19050">
                <a:solidFill>
                  <a:schemeClr val="lt1"/>
                </a:solidFill>
              </a:ln>
              <a:effectLst/>
            </c:spPr>
            <c:extLst>
              <c:ext xmlns:c16="http://schemas.microsoft.com/office/drawing/2014/chart" uri="{C3380CC4-5D6E-409C-BE32-E72D297353CC}">
                <c16:uniqueId val="{00000009-CB9F-4580-88AC-98C6CDACAD49}"/>
              </c:ext>
            </c:extLst>
          </c:dPt>
          <c:dPt>
            <c:idx val="5"/>
            <c:bubble3D val="0"/>
            <c:spPr>
              <a:solidFill>
                <a:schemeClr val="accent1">
                  <a:tint val="93000"/>
                </a:schemeClr>
              </a:solidFill>
              <a:ln w="19050">
                <a:solidFill>
                  <a:schemeClr val="lt1"/>
                </a:solidFill>
              </a:ln>
              <a:effectLst/>
            </c:spPr>
            <c:extLst>
              <c:ext xmlns:c16="http://schemas.microsoft.com/office/drawing/2014/chart" uri="{C3380CC4-5D6E-409C-BE32-E72D297353CC}">
                <c16:uniqueId val="{0000000B-CB9F-4580-88AC-98C6CDACAD49}"/>
              </c:ext>
            </c:extLst>
          </c:dPt>
          <c:dPt>
            <c:idx val="6"/>
            <c:bubble3D val="0"/>
            <c:spPr>
              <a:solidFill>
                <a:schemeClr val="accent1">
                  <a:tint val="81000"/>
                </a:schemeClr>
              </a:solidFill>
              <a:ln w="19050">
                <a:solidFill>
                  <a:schemeClr val="lt1"/>
                </a:solidFill>
              </a:ln>
              <a:effectLst/>
            </c:spPr>
            <c:extLst>
              <c:ext xmlns:c16="http://schemas.microsoft.com/office/drawing/2014/chart" uri="{C3380CC4-5D6E-409C-BE32-E72D297353CC}">
                <c16:uniqueId val="{0000000D-CB9F-4580-88AC-98C6CDACAD49}"/>
              </c:ext>
            </c:extLst>
          </c:dPt>
          <c:dPt>
            <c:idx val="7"/>
            <c:bubble3D val="0"/>
            <c:spPr>
              <a:solidFill>
                <a:schemeClr val="accent1">
                  <a:shade val="76000"/>
                </a:schemeClr>
              </a:solidFill>
              <a:ln w="19050">
                <a:solidFill>
                  <a:schemeClr val="lt1"/>
                </a:solidFill>
              </a:ln>
              <a:effectLst/>
            </c:spPr>
            <c:extLst>
              <c:ext xmlns:c16="http://schemas.microsoft.com/office/drawing/2014/chart" uri="{C3380CC4-5D6E-409C-BE32-E72D297353CC}">
                <c16:uniqueId val="{0000000F-CB9F-4580-88AC-98C6CDACAD49}"/>
              </c:ext>
            </c:extLst>
          </c:dPt>
          <c:dPt>
            <c:idx val="8"/>
            <c:bubble3D val="0"/>
            <c:spPr>
              <a:solidFill>
                <a:schemeClr val="accent1">
                  <a:tint val="56000"/>
                </a:schemeClr>
              </a:solidFill>
              <a:ln w="19050">
                <a:solidFill>
                  <a:schemeClr val="lt1"/>
                </a:solidFill>
              </a:ln>
              <a:effectLst/>
            </c:spPr>
            <c:extLst>
              <c:ext xmlns:c16="http://schemas.microsoft.com/office/drawing/2014/chart" uri="{C3380CC4-5D6E-409C-BE32-E72D297353CC}">
                <c16:uniqueId val="{00000011-CB9F-4580-88AC-98C6CDACAD49}"/>
              </c:ext>
            </c:extLst>
          </c:dPt>
          <c:dPt>
            <c:idx val="9"/>
            <c:bubble3D val="0"/>
            <c:spPr>
              <a:solidFill>
                <a:schemeClr val="accent1">
                  <a:tint val="43000"/>
                </a:schemeClr>
              </a:solidFill>
              <a:ln w="19050">
                <a:solidFill>
                  <a:schemeClr val="lt1"/>
                </a:solidFill>
              </a:ln>
              <a:effectLst/>
            </c:spPr>
            <c:extLst>
              <c:ext xmlns:c16="http://schemas.microsoft.com/office/drawing/2014/chart" uri="{C3380CC4-5D6E-409C-BE32-E72D297353CC}">
                <c16:uniqueId val="{00000013-CB9F-4580-88AC-98C6CDACAD49}"/>
              </c:ext>
            </c:extLst>
          </c:dPt>
          <c:dPt>
            <c:idx val="10"/>
            <c:bubble3D val="0"/>
            <c:spPr>
              <a:solidFill>
                <a:schemeClr val="accent1">
                  <a:tint val="30000"/>
                </a:schemeClr>
              </a:solidFill>
              <a:ln w="19050">
                <a:solidFill>
                  <a:schemeClr val="lt1"/>
                </a:solidFill>
              </a:ln>
              <a:effectLst/>
            </c:spPr>
            <c:extLst>
              <c:ext xmlns:c16="http://schemas.microsoft.com/office/drawing/2014/chart" uri="{C3380CC4-5D6E-409C-BE32-E72D297353CC}">
                <c16:uniqueId val="{00000015-CB9F-4580-88AC-98C6CDACAD49}"/>
              </c:ext>
            </c:extLst>
          </c:dPt>
          <c:dPt>
            <c:idx val="11"/>
            <c:bubble3D val="0"/>
            <c:spPr>
              <a:solidFill>
                <a:schemeClr val="accent1">
                  <a:tint val="18000"/>
                </a:schemeClr>
              </a:solidFill>
              <a:ln w="19050">
                <a:solidFill>
                  <a:schemeClr val="lt1"/>
                </a:solidFill>
              </a:ln>
              <a:effectLst/>
            </c:spPr>
            <c:extLst>
              <c:ext xmlns:c16="http://schemas.microsoft.com/office/drawing/2014/chart" uri="{C3380CC4-5D6E-409C-BE32-E72D297353CC}">
                <c16:uniqueId val="{00000017-CB9F-4580-88AC-98C6CDACAD49}"/>
              </c:ext>
            </c:extLst>
          </c:dPt>
          <c:dPt>
            <c:idx val="12"/>
            <c:bubble3D val="0"/>
            <c:spPr>
              <a:solidFill>
                <a:schemeClr val="accent1">
                  <a:tint val="5000"/>
                </a:schemeClr>
              </a:solidFill>
              <a:ln w="19050">
                <a:solidFill>
                  <a:schemeClr val="lt1"/>
                </a:solidFill>
              </a:ln>
              <a:effectLst/>
            </c:spPr>
            <c:extLst>
              <c:ext xmlns:c16="http://schemas.microsoft.com/office/drawing/2014/chart" uri="{C3380CC4-5D6E-409C-BE32-E72D297353CC}">
                <c16:uniqueId val="{00000019-CB9F-4580-88AC-98C6CDACAD49}"/>
              </c:ext>
            </c:extLst>
          </c:dPt>
          <c:dPt>
            <c:idx val="13"/>
            <c:bubble3D val="0"/>
            <c:spPr>
              <a:solidFill>
                <a:schemeClr val="accent1">
                  <a:tint val="92000"/>
                </a:schemeClr>
              </a:solidFill>
              <a:ln w="19050">
                <a:solidFill>
                  <a:schemeClr val="lt1"/>
                </a:solidFill>
              </a:ln>
              <a:effectLst/>
            </c:spPr>
            <c:extLst>
              <c:ext xmlns:c16="http://schemas.microsoft.com/office/drawing/2014/chart" uri="{C3380CC4-5D6E-409C-BE32-E72D297353CC}">
                <c16:uniqueId val="{0000001B-CB9F-4580-88AC-98C6CDACAD49}"/>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Glencore!$E$96:$E$106</c:f>
              <c:strCache>
                <c:ptCount val="10"/>
                <c:pt idx="0">
                  <c:v>Credit Suisse</c:v>
                </c:pt>
                <c:pt idx="1">
                  <c:v>Barclays</c:v>
                </c:pt>
                <c:pt idx="2">
                  <c:v>BNP Paribas</c:v>
                </c:pt>
                <c:pt idx="3">
                  <c:v>UBS</c:v>
                </c:pt>
                <c:pt idx="4">
                  <c:v>ING</c:v>
                </c:pt>
                <c:pt idx="5">
                  <c:v>HSBC</c:v>
                </c:pt>
                <c:pt idx="6">
                  <c:v>Deutsche Bank</c:v>
                </c:pt>
                <c:pt idx="7">
                  <c:v>Crédit Agricole</c:v>
                </c:pt>
                <c:pt idx="8">
                  <c:v>Rabobank</c:v>
                </c:pt>
                <c:pt idx="9">
                  <c:v>DZ Bank</c:v>
                </c:pt>
              </c:strCache>
            </c:strRef>
          </c:cat>
          <c:val>
            <c:numRef>
              <c:f>Glencore!$F$96:$F$106</c:f>
              <c:numCache>
                <c:formatCode>_-* #,##0\ _€_-;\-* #,##0\ _€_-;_-* "-"??\ _€_-;_-@_-</c:formatCode>
                <c:ptCount val="10"/>
                <c:pt idx="0">
                  <c:v>3374.2622999999994</c:v>
                </c:pt>
                <c:pt idx="1">
                  <c:v>3295.8461000000007</c:v>
                </c:pt>
                <c:pt idx="2">
                  <c:v>3283.9912995</c:v>
                </c:pt>
                <c:pt idx="3">
                  <c:v>3188.2790999999997</c:v>
                </c:pt>
                <c:pt idx="4">
                  <c:v>2933.2114995000002</c:v>
                </c:pt>
                <c:pt idx="5">
                  <c:v>2552.6460999999999</c:v>
                </c:pt>
                <c:pt idx="6">
                  <c:v>2415.5905999999995</c:v>
                </c:pt>
                <c:pt idx="7">
                  <c:v>2410.8847495</c:v>
                </c:pt>
                <c:pt idx="8">
                  <c:v>2122.8377</c:v>
                </c:pt>
                <c:pt idx="9">
                  <c:v>963.5612000000001</c:v>
                </c:pt>
              </c:numCache>
            </c:numRef>
          </c:val>
          <c:extLst>
            <c:ext xmlns:c16="http://schemas.microsoft.com/office/drawing/2014/chart" uri="{C3380CC4-5D6E-409C-BE32-E72D297353CC}">
              <c16:uniqueId val="{0000001C-CB9F-4580-88AC-98C6CDACAD4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pivotSource>
    <c:name>[Dirty_Profits_6_Data_ONLINE.xlsx]Goldcorp!PivotTable15</c:name>
    <c:fmtId val="24"/>
  </c:pivotSource>
  <c:chart>
    <c:title>
      <c:tx>
        <c:rich>
          <a:bodyPr rot="0" spcFirstLastPara="1" vertOverflow="ellipsis" vert="horz" wrap="square" anchor="ctr" anchorCtr="1"/>
          <a:lstStyle/>
          <a:p>
            <a:pPr>
              <a:defRPr sz="1200" b="1" i="0" u="none" strike="noStrike" kern="1200" cap="all" spc="150" baseline="0">
                <a:solidFill>
                  <a:schemeClr val="tx1">
                    <a:lumMod val="50000"/>
                    <a:lumOff val="50000"/>
                  </a:schemeClr>
                </a:solidFill>
                <a:latin typeface="+mn-lt"/>
                <a:ea typeface="+mn-ea"/>
                <a:cs typeface="+mn-cs"/>
              </a:defRPr>
            </a:pPr>
            <a:r>
              <a:rPr lang="de-DE" sz="1200"/>
              <a:t>Fresh capital</a:t>
            </a:r>
            <a:r>
              <a:rPr lang="de-DE" sz="1200" baseline="0"/>
              <a:t> for company over time</a:t>
            </a:r>
            <a:endParaRPr lang="de-DE" sz="1200"/>
          </a:p>
        </c:rich>
      </c:tx>
      <c:overlay val="0"/>
      <c:spPr>
        <a:noFill/>
        <a:ln>
          <a:noFill/>
        </a:ln>
        <a:effectLst/>
      </c:spPr>
      <c:txPr>
        <a:bodyPr rot="0" spcFirstLastPara="1" vertOverflow="ellipsis" vert="horz" wrap="square" anchor="ctr" anchorCtr="1"/>
        <a:lstStyle/>
        <a:p>
          <a:pPr>
            <a:defRPr sz="1200" b="1" i="0" u="none" strike="noStrike" kern="1200" cap="all" spc="150" baseline="0">
              <a:solidFill>
                <a:schemeClr val="tx1">
                  <a:lumMod val="50000"/>
                  <a:lumOff val="50000"/>
                </a:schemeClr>
              </a:solidFill>
              <a:latin typeface="+mn-lt"/>
              <a:ea typeface="+mn-ea"/>
              <a:cs typeface="+mn-cs"/>
            </a:defRPr>
          </a:pPr>
          <a:endParaRPr lang="de-DE"/>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10"/>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11"/>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12"/>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21"/>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22"/>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2.8260342283925207E-2"/>
          <c:y val="0.10885527676668399"/>
          <c:w val="0.876734681200246"/>
          <c:h val="0.7943463826334406"/>
        </c:manualLayout>
      </c:layout>
      <c:barChart>
        <c:barDir val="col"/>
        <c:grouping val="clustered"/>
        <c:varyColors val="0"/>
        <c:ser>
          <c:idx val="0"/>
          <c:order val="0"/>
          <c:tx>
            <c:strRef>
              <c:f>Goldcorp!$I$96</c:f>
              <c:strCache>
                <c:ptCount val="1"/>
                <c:pt idx="0">
                  <c:v>Ergebnis</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Goldcorp!$H$97:$H$105</c:f>
              <c:strCache>
                <c:ptCount val="8"/>
                <c:pt idx="0">
                  <c:v>2010</c:v>
                </c:pt>
                <c:pt idx="1">
                  <c:v>2011</c:v>
                </c:pt>
                <c:pt idx="2">
                  <c:v>2012</c:v>
                </c:pt>
                <c:pt idx="3">
                  <c:v>2013</c:v>
                </c:pt>
                <c:pt idx="4">
                  <c:v>2014</c:v>
                </c:pt>
                <c:pt idx="5">
                  <c:v>2015</c:v>
                </c:pt>
                <c:pt idx="6">
                  <c:v>2016</c:v>
                </c:pt>
                <c:pt idx="7">
                  <c:v>2017</c:v>
                </c:pt>
              </c:strCache>
            </c:strRef>
          </c:cat>
          <c:val>
            <c:numRef>
              <c:f>Goldcorp!$I$97:$I$105</c:f>
              <c:numCache>
                <c:formatCode>_-* #,##0\ _€_-;\-* #,##0\ _€_-;_-* "-"??\ _€_-;_-@_-</c:formatCode>
                <c:ptCount val="8"/>
                <c:pt idx="0">
                  <c:v>18.920000000000002</c:v>
                </c:pt>
                <c:pt idx="1">
                  <c:v>197.62</c:v>
                </c:pt>
                <c:pt idx="2">
                  <c:v>0</c:v>
                </c:pt>
                <c:pt idx="3">
                  <c:v>285.72000000000003</c:v>
                </c:pt>
                <c:pt idx="4">
                  <c:v>527.92599999999993</c:v>
                </c:pt>
                <c:pt idx="5">
                  <c:v>590.88</c:v>
                </c:pt>
                <c:pt idx="6">
                  <c:v>593.12</c:v>
                </c:pt>
                <c:pt idx="7">
                  <c:v>503.76</c:v>
                </c:pt>
              </c:numCache>
            </c:numRef>
          </c:val>
          <c:extLst>
            <c:ext xmlns:c16="http://schemas.microsoft.com/office/drawing/2014/chart" uri="{C3380CC4-5D6E-409C-BE32-E72D297353CC}">
              <c16:uniqueId val="{00000001-16FC-4309-AB06-60FCAB3765D6}"/>
            </c:ext>
          </c:extLst>
        </c:ser>
        <c:dLbls>
          <c:dLblPos val="outEnd"/>
          <c:showLegendKey val="0"/>
          <c:showVal val="1"/>
          <c:showCatName val="0"/>
          <c:showSerName val="0"/>
          <c:showPercent val="0"/>
          <c:showBubbleSize val="0"/>
        </c:dLbls>
        <c:gapWidth val="164"/>
        <c:overlap val="-22"/>
        <c:axId val="106340352"/>
        <c:axId val="106341888"/>
      </c:barChart>
      <c:catAx>
        <c:axId val="106340352"/>
        <c:scaling>
          <c:orientation val="minMax"/>
        </c:scaling>
        <c:delete val="0"/>
        <c:axPos val="b"/>
        <c:numFmt formatCode="General" sourceLinked="0"/>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6341888"/>
        <c:crosses val="autoZero"/>
        <c:auto val="1"/>
        <c:lblAlgn val="ctr"/>
        <c:lblOffset val="100"/>
        <c:noMultiLvlLbl val="0"/>
      </c:catAx>
      <c:valAx>
        <c:axId val="106341888"/>
        <c:scaling>
          <c:orientation val="minMax"/>
        </c:scaling>
        <c:delete val="0"/>
        <c:axPos val="l"/>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6340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0000000000000029" r="0.70000000000000029" t="0.78740157499999996" header="0.30000000000000016" footer="0.30000000000000016"/>
    <c:pageSetup/>
  </c:printSettings>
  <c:extLst/>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pivotSource>
    <c:name>[Dirty_Profits_6_Data_ONLINE.xlsx]Goldcorp!PivotTable1</c:name>
    <c:fmtId val="4"/>
  </c:pivotSource>
  <c:chart>
    <c:title>
      <c:tx>
        <c:rich>
          <a:bodyPr rot="0" spcFirstLastPara="1" vertOverflow="ellipsis" vert="horz" wrap="square" anchor="ctr" anchorCtr="1"/>
          <a:lstStyle/>
          <a:p>
            <a:pPr algn="ctr" rtl="0">
              <a:defRPr sz="1200" b="1" i="0" u="none" strike="noStrike" kern="1200" cap="all" spc="150" normalizeH="0" baseline="0">
                <a:solidFill>
                  <a:sysClr val="windowText" lastClr="000000">
                    <a:lumMod val="50000"/>
                    <a:lumOff val="50000"/>
                  </a:sysClr>
                </a:solidFill>
                <a:latin typeface="+mn-lt"/>
                <a:ea typeface="+mn-ea"/>
                <a:cs typeface="+mn-cs"/>
              </a:defRPr>
            </a:pPr>
            <a:r>
              <a:rPr lang="de-DE" sz="1200" b="1" i="0" u="none" strike="noStrike" kern="1200" cap="all" spc="150" baseline="0">
                <a:solidFill>
                  <a:sysClr val="windowText" lastClr="000000">
                    <a:lumMod val="50000"/>
                    <a:lumOff val="50000"/>
                  </a:sysClr>
                </a:solidFill>
                <a:latin typeface="+mn-lt"/>
                <a:ea typeface="+mn-ea"/>
                <a:cs typeface="+mn-cs"/>
              </a:rPr>
              <a:t>FRESH CAPITAL FOR COMPANY BY BANK</a:t>
            </a:r>
          </a:p>
        </c:rich>
      </c:tx>
      <c:layout>
        <c:manualLayout>
          <c:xMode val="edge"/>
          <c:yMode val="edge"/>
          <c:x val="0.2456143470814304"/>
          <c:y val="3.0056924801618978E-2"/>
        </c:manualLayout>
      </c:layout>
      <c:overlay val="0"/>
      <c:spPr>
        <a:noFill/>
        <a:ln>
          <a:noFill/>
        </a:ln>
        <a:effectLst/>
      </c:spPr>
      <c:txPr>
        <a:bodyPr rot="0" spcFirstLastPara="1" vertOverflow="ellipsis" vert="horz" wrap="square" anchor="ctr" anchorCtr="1"/>
        <a:lstStyle/>
        <a:p>
          <a:pPr algn="ctr" rtl="0">
            <a:defRPr sz="1200" b="1" i="0" u="none" strike="noStrike" kern="1200" cap="all" spc="150" normalizeH="0" baseline="0">
              <a:solidFill>
                <a:sysClr val="windowText" lastClr="000000">
                  <a:lumMod val="50000"/>
                  <a:lumOff val="50000"/>
                </a:sysClr>
              </a:solidFill>
              <a:latin typeface="+mn-lt"/>
              <a:ea typeface="+mn-ea"/>
              <a:cs typeface="+mn-cs"/>
            </a:defRPr>
          </a:pPr>
          <a:endParaRPr lang="de-DE"/>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spPr>
          <a:solidFill>
            <a:schemeClr val="accent1"/>
          </a:solidFill>
          <a:ln w="25400">
            <a:noFill/>
          </a:ln>
          <a:effectLst/>
        </c:spPr>
        <c:marker>
          <c:spPr>
            <a:solidFill>
              <a:schemeClr val="lt1"/>
            </a:solidFill>
            <a:ln w="1587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pPr>
            <a:solidFill>
              <a:schemeClr val="lt1"/>
            </a:solidFill>
            <a:ln w="1587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w="25400">
            <a:noFill/>
          </a:ln>
          <a:effectLst/>
        </c:spPr>
        <c:marker>
          <c:spPr>
            <a:solidFill>
              <a:schemeClr val="lt1"/>
            </a:solidFill>
            <a:ln w="1587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w="25400">
            <a:noFill/>
          </a:ln>
          <a:effectLst/>
        </c:spPr>
        <c:marker>
          <c:spPr>
            <a:solidFill>
              <a:schemeClr val="lt1"/>
            </a:solidFill>
            <a:ln w="1587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w="25400">
            <a:noFill/>
          </a:ln>
          <a:effectLst/>
        </c:spPr>
        <c:marker>
          <c:symbol val="none"/>
        </c:marker>
      </c:pivotFmt>
      <c:pivotFmt>
        <c:idx val="12"/>
        <c:spPr>
          <a:solidFill>
            <a:schemeClr val="accent1"/>
          </a:solidFill>
          <a:ln w="25400">
            <a:noFill/>
          </a:ln>
          <a:effectLst/>
        </c:spPr>
        <c:marker>
          <c:symbol val="none"/>
        </c:marker>
      </c:pivotFmt>
      <c:pivotFmt>
        <c:idx val="13"/>
        <c:spPr>
          <a:solidFill>
            <a:schemeClr val="accent1"/>
          </a:solidFill>
          <a:ln w="25400">
            <a:noFill/>
          </a:ln>
          <a:effectLst/>
        </c:spPr>
        <c:marker>
          <c:symbol val="none"/>
        </c:marker>
      </c:pivotFmt>
      <c:pivotFmt>
        <c:idx val="14"/>
        <c:spPr>
          <a:solidFill>
            <a:schemeClr val="accent1"/>
          </a:solidFill>
          <a:ln w="25400">
            <a:noFill/>
          </a:ln>
          <a:effectLst/>
        </c:spPr>
        <c:marker>
          <c:spPr>
            <a:solidFill>
              <a:schemeClr val="lt1"/>
            </a:solidFill>
            <a:ln w="1587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w="25400">
            <a:noFill/>
          </a:ln>
          <a:effectLst/>
        </c:spPr>
        <c:marker>
          <c:symbol val="none"/>
        </c:marker>
      </c:pivotFmt>
      <c:pivotFmt>
        <c:idx val="16"/>
        <c:spPr>
          <a:solidFill>
            <a:schemeClr val="accent1"/>
          </a:solidFill>
          <a:ln w="25400">
            <a:noFill/>
          </a:ln>
          <a:effectLst/>
        </c:spPr>
        <c:marker>
          <c:symbol val="none"/>
        </c:marker>
      </c:pivotFmt>
      <c:pivotFmt>
        <c:idx val="17"/>
        <c:spPr>
          <a:solidFill>
            <a:schemeClr val="accent1"/>
          </a:solidFill>
          <a:ln w="25400">
            <a:noFill/>
          </a:ln>
          <a:effectLst/>
        </c:spPr>
        <c:marker>
          <c:symbol val="none"/>
        </c:marker>
      </c:pivotFmt>
      <c:pivotFmt>
        <c:idx val="18"/>
        <c:spPr>
          <a:solidFill>
            <a:schemeClr val="accent1"/>
          </a:solidFill>
          <a:ln w="25400">
            <a:noFill/>
          </a:ln>
          <a:effectLst/>
        </c:spPr>
        <c:marker>
          <c:symbol val="none"/>
        </c:marker>
      </c:pivotFmt>
      <c:pivotFmt>
        <c:idx val="19"/>
        <c:spPr>
          <a:solidFill>
            <a:schemeClr val="accent1"/>
          </a:solidFill>
          <a:ln w="25400">
            <a:noFill/>
          </a:ln>
          <a:effectLst/>
        </c:spPr>
        <c:marker>
          <c:symbol val="none"/>
        </c:marker>
      </c:pivotFmt>
      <c:pivotFmt>
        <c:idx val="20"/>
        <c:spPr>
          <a:solidFill>
            <a:schemeClr val="accent1"/>
          </a:solidFill>
          <a:ln w="25400">
            <a:noFill/>
          </a:ln>
          <a:effectLst/>
        </c:spPr>
        <c:marker>
          <c:symbol val="none"/>
        </c:marker>
      </c:pivotFmt>
      <c:pivotFmt>
        <c:idx val="21"/>
        <c:spPr>
          <a:solidFill>
            <a:schemeClr val="accent1"/>
          </a:solidFill>
          <a:ln w="25400">
            <a:noFill/>
          </a:ln>
          <a:effectLst/>
        </c:spPr>
        <c:marker>
          <c:symbol val="none"/>
        </c:marker>
      </c:pivotFmt>
      <c:pivotFmt>
        <c:idx val="22"/>
        <c:spPr>
          <a:solidFill>
            <a:schemeClr val="accent1"/>
          </a:solidFill>
          <a:ln w="25400">
            <a:noFill/>
          </a:ln>
          <a:effectLst/>
        </c:spPr>
        <c:marker>
          <c:symbol val="none"/>
        </c:marker>
      </c:pivotFmt>
      <c:pivotFmt>
        <c:idx val="23"/>
        <c:spPr>
          <a:solidFill>
            <a:schemeClr val="accent1"/>
          </a:solidFill>
          <a:ln w="25400">
            <a:noFill/>
          </a:ln>
          <a:effectLst/>
        </c:spPr>
        <c:marker>
          <c:symbol val="none"/>
        </c:marker>
      </c:pivotFmt>
      <c:pivotFmt>
        <c:idx val="24"/>
        <c:spPr>
          <a:solidFill>
            <a:schemeClr val="accent1"/>
          </a:solidFill>
          <a:ln w="25400">
            <a:noFill/>
          </a:ln>
          <a:effectLst/>
        </c:spPr>
        <c:marker>
          <c:symbol val="none"/>
        </c:marker>
      </c:pivotFmt>
      <c:pivotFmt>
        <c:idx val="25"/>
        <c:spPr>
          <a:solidFill>
            <a:schemeClr val="accent1"/>
          </a:solidFill>
          <a:ln w="25400">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w="25400">
            <a:noFill/>
          </a:ln>
          <a:effectLst/>
        </c:spPr>
        <c:marker>
          <c:symbol val="none"/>
        </c:marker>
      </c:pivotFmt>
      <c:pivotFmt>
        <c:idx val="30"/>
        <c:spPr>
          <a:solidFill>
            <a:schemeClr val="accent1"/>
          </a:solidFill>
          <a:ln w="25400">
            <a:noFill/>
          </a:ln>
          <a:effectLst/>
        </c:spPr>
        <c:marker>
          <c:symbol val="none"/>
        </c:marker>
      </c:pivotFmt>
      <c:pivotFmt>
        <c:idx val="31"/>
        <c:spPr>
          <a:solidFill>
            <a:schemeClr val="accent1"/>
          </a:solidFill>
          <a:ln w="25400">
            <a:noFill/>
          </a:ln>
          <a:effectLst/>
        </c:spPr>
        <c:marker>
          <c:symbol val="none"/>
        </c:marker>
      </c:pivotFmt>
      <c:pivotFmt>
        <c:idx val="32"/>
        <c:spPr>
          <a:solidFill>
            <a:schemeClr val="accent1"/>
          </a:solidFill>
          <a:ln w="25400">
            <a:noFill/>
          </a:ln>
          <a:effectLst/>
        </c:spPr>
        <c:marker>
          <c:symbol val="none"/>
        </c:marker>
      </c:pivotFmt>
      <c:pivotFmt>
        <c:idx val="33"/>
        <c:spPr>
          <a:solidFill>
            <a:schemeClr val="accent1"/>
          </a:solidFill>
          <a:ln w="25400">
            <a:noFill/>
          </a:ln>
          <a:effectLst/>
        </c:spPr>
        <c:marker>
          <c:symbol val="none"/>
        </c:marker>
      </c:pivotFmt>
      <c:pivotFmt>
        <c:idx val="34"/>
        <c:spPr>
          <a:solidFill>
            <a:schemeClr val="accent1"/>
          </a:solidFill>
          <a:ln w="25400">
            <a:noFill/>
          </a:ln>
          <a:effectLst/>
        </c:spPr>
        <c:marker>
          <c:symbol val="none"/>
        </c:marker>
      </c:pivotFmt>
      <c:pivotFmt>
        <c:idx val="35"/>
        <c:spPr>
          <a:solidFill>
            <a:schemeClr val="accent1"/>
          </a:solidFill>
          <a:ln w="25400">
            <a:noFill/>
          </a:ln>
          <a:effectLst/>
        </c:spPr>
        <c:marker>
          <c:symbol val="none"/>
        </c:marker>
      </c:pivotFmt>
      <c:pivotFmt>
        <c:idx val="36"/>
        <c:spPr>
          <a:solidFill>
            <a:schemeClr val="accent1"/>
          </a:solidFill>
          <a:ln w="25400">
            <a:noFill/>
          </a:ln>
          <a:effectLst/>
        </c:spPr>
        <c:marker>
          <c:symbol val="none"/>
        </c:marker>
      </c:pivotFmt>
      <c:pivotFmt>
        <c:idx val="37"/>
        <c:spPr>
          <a:solidFill>
            <a:schemeClr val="accent1"/>
          </a:solidFill>
          <a:ln w="25400">
            <a:noFill/>
          </a:ln>
          <a:effectLst/>
        </c:spPr>
        <c:marker>
          <c:symbol val="none"/>
        </c:marker>
      </c:pivotFmt>
      <c:pivotFmt>
        <c:idx val="38"/>
        <c:spPr>
          <a:solidFill>
            <a:schemeClr val="accent1"/>
          </a:solidFill>
          <a:ln w="25400">
            <a:noFill/>
          </a:ln>
          <a:effectLst/>
        </c:spPr>
        <c:marker>
          <c:symbol val="none"/>
        </c:marker>
      </c:pivotFmt>
      <c:pivotFmt>
        <c:idx val="39"/>
        <c:spPr>
          <a:solidFill>
            <a:schemeClr val="accent1"/>
          </a:solidFill>
          <a:ln w="25400">
            <a:noFill/>
          </a:ln>
          <a:effectLst/>
        </c:spPr>
        <c:marker>
          <c:symbol val="none"/>
        </c:marker>
      </c:pivotFmt>
      <c:pivotFmt>
        <c:idx val="40"/>
        <c:spPr>
          <a:solidFill>
            <a:schemeClr val="accent1"/>
          </a:solidFill>
          <a:ln w="25400">
            <a:noFill/>
          </a:ln>
          <a:effectLst/>
        </c:spPr>
        <c:marker>
          <c:symbol val="none"/>
        </c:marker>
      </c:pivotFmt>
      <c:pivotFmt>
        <c:idx val="41"/>
        <c:spPr>
          <a:solidFill>
            <a:schemeClr val="accent1"/>
          </a:solidFill>
          <a:ln w="25400">
            <a:noFill/>
          </a:ln>
          <a:effectLst/>
        </c:spPr>
        <c:marker>
          <c:symbol val="none"/>
        </c:marker>
      </c:pivotFmt>
      <c:pivotFmt>
        <c:idx val="42"/>
        <c:spPr>
          <a:solidFill>
            <a:schemeClr val="accent1"/>
          </a:solidFill>
          <a:ln w="25400">
            <a:noFill/>
          </a:ln>
          <a:effectLst/>
        </c:spPr>
        <c:marker>
          <c:symbol val="none"/>
        </c:marker>
      </c:pivotFmt>
      <c:pivotFmt>
        <c:idx val="43"/>
        <c:spPr>
          <a:solidFill>
            <a:schemeClr val="accent1"/>
          </a:solidFill>
          <a:ln w="25400">
            <a:noFill/>
          </a:ln>
          <a:effectLst/>
        </c:spPr>
        <c:marker>
          <c:symbol val="none"/>
        </c:marker>
      </c:pivotFmt>
      <c:pivotFmt>
        <c:idx val="44"/>
        <c:spPr>
          <a:solidFill>
            <a:schemeClr val="accent1"/>
          </a:solidFill>
          <a:ln w="25400">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w="25400">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w="25400">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w="25400">
            <a:noFill/>
          </a:ln>
          <a:effectLst/>
        </c:spPr>
        <c:marker>
          <c:symbol val="none"/>
        </c:marker>
      </c:pivotFmt>
      <c:pivotFmt>
        <c:idx val="53"/>
        <c:spPr>
          <a:solidFill>
            <a:schemeClr val="accent1"/>
          </a:solidFill>
          <a:ln w="25400">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w="25400">
            <a:noFill/>
          </a:ln>
          <a:effectLst/>
        </c:spPr>
        <c:marker>
          <c:symbol val="none"/>
        </c:marker>
      </c:pivotFmt>
      <c:pivotFmt>
        <c:idx val="58"/>
        <c:spPr>
          <a:solidFill>
            <a:schemeClr val="accent1"/>
          </a:solidFill>
          <a:ln w="25400">
            <a:noFill/>
          </a:ln>
          <a:effectLst/>
        </c:spPr>
        <c:marker>
          <c:symbol val="none"/>
        </c:marker>
      </c:pivotFmt>
      <c:pivotFmt>
        <c:idx val="59"/>
        <c:spPr>
          <a:solidFill>
            <a:schemeClr val="accent1"/>
          </a:solidFill>
          <a:ln w="25400">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chemeClr val="accent1"/>
          </a:solidFill>
          <a:ln>
            <a:noFill/>
          </a:ln>
          <a:effectLst/>
        </c:spPr>
        <c:marker>
          <c:symbol val="none"/>
        </c:marker>
      </c:pivotFmt>
      <c:pivotFmt>
        <c:idx val="63"/>
        <c:spPr>
          <a:solidFill>
            <a:schemeClr val="accent1"/>
          </a:solidFill>
          <a:ln w="25400">
            <a:noFill/>
          </a:ln>
          <a:effectLst/>
        </c:spPr>
        <c:marker>
          <c:symbol val="none"/>
        </c:marker>
      </c:pivotFmt>
      <c:pivotFmt>
        <c:idx val="64"/>
        <c:spPr>
          <a:solidFill>
            <a:schemeClr val="accent1"/>
          </a:solidFill>
          <a:ln w="25400">
            <a:noFill/>
          </a:ln>
          <a:effectLst/>
        </c:spPr>
        <c:marker>
          <c:symbol val="none"/>
        </c:marker>
      </c:pivotFmt>
      <c:pivotFmt>
        <c:idx val="65"/>
        <c:spPr>
          <a:solidFill>
            <a:schemeClr val="accent1"/>
          </a:solidFill>
          <a:ln w="25400">
            <a:noFill/>
          </a:ln>
          <a:effectLst/>
        </c:spPr>
        <c:marker>
          <c:symbol val="none"/>
        </c:marker>
      </c:pivotFmt>
      <c:pivotFmt>
        <c:idx val="66"/>
        <c:spPr>
          <a:solidFill>
            <a:schemeClr val="accent1"/>
          </a:solidFill>
          <a:ln>
            <a:noFill/>
          </a:ln>
          <a:effectLst/>
        </c:spPr>
        <c:marker>
          <c:symbol val="none"/>
        </c:marker>
      </c:pivotFmt>
    </c:pivotFmts>
    <c:plotArea>
      <c:layout>
        <c:manualLayout>
          <c:layoutTarget val="inner"/>
          <c:xMode val="edge"/>
          <c:yMode val="edge"/>
          <c:x val="8.5098054982141361E-2"/>
          <c:y val="0.14651172546601551"/>
          <c:w val="0.71881288935968923"/>
          <c:h val="0.75539828229813544"/>
        </c:manualLayout>
      </c:layout>
      <c:areaChart>
        <c:grouping val="stacked"/>
        <c:varyColors val="0"/>
        <c:ser>
          <c:idx val="0"/>
          <c:order val="0"/>
          <c:tx>
            <c:strRef>
              <c:f>Goldcorp!$C$80:$C$81</c:f>
              <c:strCache>
                <c:ptCount val="1"/>
                <c:pt idx="0">
                  <c:v>HSBC</c:v>
                </c:pt>
              </c:strCache>
            </c:strRef>
          </c:tx>
          <c:spPr>
            <a:solidFill>
              <a:schemeClr val="accent1">
                <a:shade val="53000"/>
              </a:schemeClr>
            </a:solidFill>
            <a:ln w="25400">
              <a:noFill/>
            </a:ln>
            <a:effectLst/>
          </c:spPr>
          <c:cat>
            <c:strRef>
              <c:f>Goldcorp!$B$82:$B$89</c:f>
              <c:strCache>
                <c:ptCount val="7"/>
                <c:pt idx="0">
                  <c:v>2010</c:v>
                </c:pt>
                <c:pt idx="1">
                  <c:v>2011</c:v>
                </c:pt>
                <c:pt idx="2">
                  <c:v>2013</c:v>
                </c:pt>
                <c:pt idx="3">
                  <c:v>2014</c:v>
                </c:pt>
                <c:pt idx="4">
                  <c:v>2015</c:v>
                </c:pt>
                <c:pt idx="5">
                  <c:v>2016</c:v>
                </c:pt>
                <c:pt idx="6">
                  <c:v>2017</c:v>
                </c:pt>
              </c:strCache>
            </c:strRef>
          </c:cat>
          <c:val>
            <c:numRef>
              <c:f>Goldcorp!$C$82:$C$89</c:f>
              <c:numCache>
                <c:formatCode>_-* #,##0\ _€_-;\-* #,##0\ _€_-;_-* "-"??\ _€_-;_-@_-</c:formatCode>
                <c:ptCount val="7"/>
                <c:pt idx="1">
                  <c:v>98.81</c:v>
                </c:pt>
                <c:pt idx="2">
                  <c:v>183.97</c:v>
                </c:pt>
                <c:pt idx="3">
                  <c:v>369.26900000000001</c:v>
                </c:pt>
                <c:pt idx="4">
                  <c:v>147.72</c:v>
                </c:pt>
                <c:pt idx="5">
                  <c:v>148.28</c:v>
                </c:pt>
                <c:pt idx="6">
                  <c:v>167.92</c:v>
                </c:pt>
              </c:numCache>
            </c:numRef>
          </c:val>
          <c:extLst>
            <c:ext xmlns:c16="http://schemas.microsoft.com/office/drawing/2014/chart" uri="{C3380CC4-5D6E-409C-BE32-E72D297353CC}">
              <c16:uniqueId val="{00000000-8B17-4D80-B3FB-9873C11C55E1}"/>
            </c:ext>
          </c:extLst>
        </c:ser>
        <c:ser>
          <c:idx val="1"/>
          <c:order val="1"/>
          <c:tx>
            <c:strRef>
              <c:f>Goldcorp!$D$80:$D$81</c:f>
              <c:strCache>
                <c:ptCount val="1"/>
                <c:pt idx="0">
                  <c:v>Credit Suisse</c:v>
                </c:pt>
              </c:strCache>
            </c:strRef>
          </c:tx>
          <c:spPr>
            <a:solidFill>
              <a:schemeClr val="accent1">
                <a:shade val="76000"/>
              </a:schemeClr>
            </a:solidFill>
            <a:ln w="25400">
              <a:noFill/>
            </a:ln>
            <a:effectLst/>
          </c:spPr>
          <c:cat>
            <c:strRef>
              <c:f>Goldcorp!$B$82:$B$89</c:f>
              <c:strCache>
                <c:ptCount val="7"/>
                <c:pt idx="0">
                  <c:v>2010</c:v>
                </c:pt>
                <c:pt idx="1">
                  <c:v>2011</c:v>
                </c:pt>
                <c:pt idx="2">
                  <c:v>2013</c:v>
                </c:pt>
                <c:pt idx="3">
                  <c:v>2014</c:v>
                </c:pt>
                <c:pt idx="4">
                  <c:v>2015</c:v>
                </c:pt>
                <c:pt idx="5">
                  <c:v>2016</c:v>
                </c:pt>
                <c:pt idx="6">
                  <c:v>2017</c:v>
                </c:pt>
              </c:strCache>
            </c:strRef>
          </c:cat>
          <c:val>
            <c:numRef>
              <c:f>Goldcorp!$D$82:$D$89</c:f>
              <c:numCache>
                <c:formatCode>_-* #,##0\ _€_-;\-* #,##0\ _€_-;_-* "-"??\ _€_-;_-@_-</c:formatCode>
                <c:ptCount val="7"/>
                <c:pt idx="2">
                  <c:v>101.75</c:v>
                </c:pt>
                <c:pt idx="3">
                  <c:v>158.65699999999998</c:v>
                </c:pt>
                <c:pt idx="4">
                  <c:v>147.72</c:v>
                </c:pt>
                <c:pt idx="5">
                  <c:v>148.28</c:v>
                </c:pt>
                <c:pt idx="6">
                  <c:v>167.92</c:v>
                </c:pt>
              </c:numCache>
            </c:numRef>
          </c:val>
          <c:extLst>
            <c:ext xmlns:c16="http://schemas.microsoft.com/office/drawing/2014/chart" uri="{C3380CC4-5D6E-409C-BE32-E72D297353CC}">
              <c16:uniqueId val="{00000001-8B17-4D80-B3FB-9873C11C55E1}"/>
            </c:ext>
          </c:extLst>
        </c:ser>
        <c:ser>
          <c:idx val="2"/>
          <c:order val="2"/>
          <c:tx>
            <c:strRef>
              <c:f>Goldcorp!$E$80:$E$81</c:f>
              <c:strCache>
                <c:ptCount val="1"/>
                <c:pt idx="0">
                  <c:v>BNP Paribas</c:v>
                </c:pt>
              </c:strCache>
            </c:strRef>
          </c:tx>
          <c:spPr>
            <a:solidFill>
              <a:schemeClr val="accent1"/>
            </a:solidFill>
            <a:ln>
              <a:noFill/>
            </a:ln>
            <a:effectLst/>
          </c:spPr>
          <c:cat>
            <c:strRef>
              <c:f>Goldcorp!$B$82:$B$89</c:f>
              <c:strCache>
                <c:ptCount val="7"/>
                <c:pt idx="0">
                  <c:v>2010</c:v>
                </c:pt>
                <c:pt idx="1">
                  <c:v>2011</c:v>
                </c:pt>
                <c:pt idx="2">
                  <c:v>2013</c:v>
                </c:pt>
                <c:pt idx="3">
                  <c:v>2014</c:v>
                </c:pt>
                <c:pt idx="4">
                  <c:v>2015</c:v>
                </c:pt>
                <c:pt idx="5">
                  <c:v>2016</c:v>
                </c:pt>
                <c:pt idx="6">
                  <c:v>2017</c:v>
                </c:pt>
              </c:strCache>
            </c:strRef>
          </c:cat>
          <c:val>
            <c:numRef>
              <c:f>Goldcorp!$E$82:$E$89</c:f>
              <c:numCache>
                <c:formatCode>_-* #,##0\ _€_-;\-* #,##0\ _€_-;_-* "-"??\ _€_-;_-@_-</c:formatCode>
                <c:ptCount val="7"/>
                <c:pt idx="4">
                  <c:v>147.72</c:v>
                </c:pt>
                <c:pt idx="5">
                  <c:v>148.28</c:v>
                </c:pt>
                <c:pt idx="6">
                  <c:v>167.92</c:v>
                </c:pt>
              </c:numCache>
            </c:numRef>
          </c:val>
          <c:extLst>
            <c:ext xmlns:c16="http://schemas.microsoft.com/office/drawing/2014/chart" uri="{C3380CC4-5D6E-409C-BE32-E72D297353CC}">
              <c16:uniqueId val="{00000002-8B17-4D80-B3FB-9873C11C55E1}"/>
            </c:ext>
          </c:extLst>
        </c:ser>
        <c:ser>
          <c:idx val="3"/>
          <c:order val="3"/>
          <c:tx>
            <c:strRef>
              <c:f>Goldcorp!$F$80:$F$81</c:f>
              <c:strCache>
                <c:ptCount val="1"/>
                <c:pt idx="0">
                  <c:v>ING</c:v>
                </c:pt>
              </c:strCache>
            </c:strRef>
          </c:tx>
          <c:spPr>
            <a:solidFill>
              <a:schemeClr val="accent1">
                <a:tint val="77000"/>
              </a:schemeClr>
            </a:solidFill>
            <a:ln>
              <a:noFill/>
            </a:ln>
            <a:effectLst/>
          </c:spPr>
          <c:cat>
            <c:strRef>
              <c:f>Goldcorp!$B$82:$B$89</c:f>
              <c:strCache>
                <c:ptCount val="7"/>
                <c:pt idx="0">
                  <c:v>2010</c:v>
                </c:pt>
                <c:pt idx="1">
                  <c:v>2011</c:v>
                </c:pt>
                <c:pt idx="2">
                  <c:v>2013</c:v>
                </c:pt>
                <c:pt idx="3">
                  <c:v>2014</c:v>
                </c:pt>
                <c:pt idx="4">
                  <c:v>2015</c:v>
                </c:pt>
                <c:pt idx="5">
                  <c:v>2016</c:v>
                </c:pt>
                <c:pt idx="6">
                  <c:v>2017</c:v>
                </c:pt>
              </c:strCache>
            </c:strRef>
          </c:cat>
          <c:val>
            <c:numRef>
              <c:f>Goldcorp!$F$82:$F$89</c:f>
              <c:numCache>
                <c:formatCode>_-* #,##0\ _€_-;\-* #,##0\ _€_-;_-* "-"??\ _€_-;_-@_-</c:formatCode>
                <c:ptCount val="7"/>
                <c:pt idx="0">
                  <c:v>18.920000000000002</c:v>
                </c:pt>
                <c:pt idx="4">
                  <c:v>147.72</c:v>
                </c:pt>
                <c:pt idx="5">
                  <c:v>148.28</c:v>
                </c:pt>
              </c:numCache>
            </c:numRef>
          </c:val>
          <c:extLst>
            <c:ext xmlns:c16="http://schemas.microsoft.com/office/drawing/2014/chart" uri="{C3380CC4-5D6E-409C-BE32-E72D297353CC}">
              <c16:uniqueId val="{00000003-8B17-4D80-B3FB-9873C11C55E1}"/>
            </c:ext>
          </c:extLst>
        </c:ser>
        <c:ser>
          <c:idx val="4"/>
          <c:order val="4"/>
          <c:tx>
            <c:strRef>
              <c:f>Goldcorp!$G$80:$G$81</c:f>
              <c:strCache>
                <c:ptCount val="1"/>
                <c:pt idx="0">
                  <c:v>UBS</c:v>
                </c:pt>
              </c:strCache>
            </c:strRef>
          </c:tx>
          <c:spPr>
            <a:solidFill>
              <a:schemeClr val="accent1">
                <a:tint val="54000"/>
              </a:schemeClr>
            </a:solidFill>
            <a:ln w="25400">
              <a:noFill/>
            </a:ln>
            <a:effectLst/>
          </c:spPr>
          <c:cat>
            <c:strRef>
              <c:f>Goldcorp!$B$82:$B$89</c:f>
              <c:strCache>
                <c:ptCount val="7"/>
                <c:pt idx="0">
                  <c:v>2010</c:v>
                </c:pt>
                <c:pt idx="1">
                  <c:v>2011</c:v>
                </c:pt>
                <c:pt idx="2">
                  <c:v>2013</c:v>
                </c:pt>
                <c:pt idx="3">
                  <c:v>2014</c:v>
                </c:pt>
                <c:pt idx="4">
                  <c:v>2015</c:v>
                </c:pt>
                <c:pt idx="5">
                  <c:v>2016</c:v>
                </c:pt>
                <c:pt idx="6">
                  <c:v>2017</c:v>
                </c:pt>
              </c:strCache>
            </c:strRef>
          </c:cat>
          <c:val>
            <c:numRef>
              <c:f>Goldcorp!$G$82:$G$89</c:f>
              <c:numCache>
                <c:formatCode>_-* #,##0\ _€_-;\-* #,##0\ _€_-;_-* "-"??\ _€_-;_-@_-</c:formatCode>
                <c:ptCount val="7"/>
                <c:pt idx="1">
                  <c:v>98.81</c:v>
                </c:pt>
              </c:numCache>
            </c:numRef>
          </c:val>
          <c:extLst>
            <c:ext xmlns:c16="http://schemas.microsoft.com/office/drawing/2014/chart" uri="{C3380CC4-5D6E-409C-BE32-E72D297353CC}">
              <c16:uniqueId val="{00000004-8B17-4D80-B3FB-9873C11C55E1}"/>
            </c:ext>
          </c:extLst>
        </c:ser>
        <c:dLbls>
          <c:showLegendKey val="0"/>
          <c:showVal val="0"/>
          <c:showCatName val="0"/>
          <c:showSerName val="0"/>
          <c:showPercent val="0"/>
          <c:showBubbleSize val="0"/>
        </c:dLbls>
        <c:axId val="216244127"/>
        <c:axId val="216249951"/>
      </c:areaChart>
      <c:catAx>
        <c:axId val="216244127"/>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de-DE"/>
          </a:p>
        </c:txPr>
        <c:crossAx val="216249951"/>
        <c:crosses val="autoZero"/>
        <c:auto val="1"/>
        <c:lblAlgn val="ctr"/>
        <c:lblOffset val="100"/>
        <c:noMultiLvlLbl val="0"/>
      </c:catAx>
      <c:valAx>
        <c:axId val="216249951"/>
        <c:scaling>
          <c:orientation val="minMax"/>
        </c:scaling>
        <c:delete val="0"/>
        <c:axPos val="l"/>
        <c:majorGridlines>
          <c:spPr>
            <a:ln w="9525" cap="flat" cmpd="sng" algn="ctr">
              <a:solidFill>
                <a:schemeClr val="dk1">
                  <a:lumMod val="15000"/>
                  <a:lumOff val="85000"/>
                </a:schemeClr>
              </a:solidFill>
              <a:round/>
            </a:ln>
            <a:effectLst/>
          </c:spPr>
        </c:majorGridlines>
        <c:numFmt formatCode="_-* #,##0\ _€_-;\-* #,##0\ _€_-;_-* &quot;-&quot;??\ _€_-;_-@_-"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e-DE"/>
          </a:p>
        </c:txPr>
        <c:crossAx val="216244127"/>
        <c:crosses val="autoZero"/>
        <c:crossBetween val="midCat"/>
      </c:valAx>
      <c:spPr>
        <a:pattFill prst="ltDnDiag">
          <a:fgClr>
            <a:schemeClr val="dk1">
              <a:lumMod val="15000"/>
              <a:lumOff val="85000"/>
            </a:schemeClr>
          </a:fgClr>
          <a:bgClr>
            <a:schemeClr val="lt1"/>
          </a:bgClr>
        </a:pattFill>
        <a:ln>
          <a:noFill/>
        </a:ln>
        <a:effectLst/>
      </c:spPr>
    </c:plotArea>
    <c:legend>
      <c:legendPos val="r"/>
      <c:layout>
        <c:manualLayout>
          <c:xMode val="edge"/>
          <c:yMode val="edge"/>
          <c:x val="0.83921608365961853"/>
          <c:y val="0.14843767419106491"/>
          <c:w val="0.12343301232182664"/>
          <c:h val="0.76725516195752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e-DE"/>
        </a:p>
      </c:txPr>
    </c:legend>
    <c:plotVisOnly val="1"/>
    <c:dispBlanksAs val="zero"/>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pivotSource>
    <c:name>[Dirty_Profits_6_Data_ONLINE.xlsx]Goldcorp!PivotTable2</c:name>
    <c:fmtId val="7"/>
  </c:pivotSource>
  <c:chart>
    <c:title>
      <c:tx>
        <c:rich>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r>
              <a:rPr lang="en-US" sz="1200" b="1" i="0" u="none" strike="noStrike" kern="1200" cap="all" spc="150" baseline="0">
                <a:solidFill>
                  <a:sysClr val="windowText" lastClr="000000">
                    <a:lumMod val="50000"/>
                    <a:lumOff val="50000"/>
                  </a:sysClr>
                </a:solidFill>
                <a:latin typeface="+mn-lt"/>
                <a:ea typeface="+mn-ea"/>
                <a:cs typeface="+mn-cs"/>
              </a:rPr>
              <a:t>FRESH CAPITAL PROVIDED BY</a:t>
            </a:r>
          </a:p>
          <a:p>
            <a:pPr algn="ctr" rtl="0">
              <a:defRPr sz="1200" b="1" cap="all" spc="150">
                <a:solidFill>
                  <a:sysClr val="windowText" lastClr="000000">
                    <a:lumMod val="50000"/>
                    <a:lumOff val="50000"/>
                  </a:sysClr>
                </a:solidFill>
              </a:defRPr>
            </a:pPr>
            <a:r>
              <a:rPr lang="en-US" sz="1200" b="1" i="0" u="none" strike="noStrike" kern="1200" cap="all" spc="150" baseline="0">
                <a:solidFill>
                  <a:sysClr val="windowText" lastClr="000000">
                    <a:lumMod val="50000"/>
                    <a:lumOff val="50000"/>
                  </a:sysClr>
                </a:solidFill>
                <a:latin typeface="+mn-lt"/>
                <a:ea typeface="+mn-ea"/>
                <a:cs typeface="+mn-cs"/>
              </a:rPr>
              <a:t>FI COUNTRY</a:t>
            </a:r>
          </a:p>
        </c:rich>
      </c:tx>
      <c:overlay val="0"/>
      <c:spPr>
        <a:noFill/>
        <a:ln>
          <a:noFill/>
        </a:ln>
        <a:effectLst/>
      </c:spPr>
      <c:txPr>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endParaRPr lang="de-DE"/>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marker>
          <c:symbol val="none"/>
        </c:marker>
      </c:pivotFmt>
      <c:pivotFmt>
        <c:idx val="2"/>
        <c:spPr>
          <a:solidFill>
            <a:schemeClr val="accent1"/>
          </a:solidFill>
          <a:ln w="19050">
            <a:solidFill>
              <a:schemeClr val="lt1"/>
            </a:solidFill>
          </a:ln>
          <a:effectLst/>
        </c:spPr>
        <c:marker>
          <c:symbol val="none"/>
        </c:marker>
      </c:pivotFmt>
      <c:pivotFmt>
        <c:idx val="3"/>
        <c:spPr>
          <a:solidFill>
            <a:schemeClr val="accent1"/>
          </a:solidFill>
          <a:ln w="19050">
            <a:solidFill>
              <a:schemeClr val="lt1"/>
            </a:solidFill>
          </a:ln>
          <a:effectLst/>
        </c:spPr>
        <c:marker>
          <c:symbol val="none"/>
        </c:marker>
      </c:pivotFmt>
      <c:pivotFmt>
        <c:idx val="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marker>
          <c:symbol val="none"/>
        </c:marker>
      </c:pivotFmt>
      <c:pivotFmt>
        <c:idx val="6"/>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7"/>
        <c:spPr>
          <a:solidFill>
            <a:schemeClr val="accent1">
              <a:shade val="58000"/>
            </a:schemeClr>
          </a:solidFill>
          <a:ln w="19050">
            <a:solidFill>
              <a:schemeClr val="lt1"/>
            </a:solidFill>
          </a:ln>
          <a:effectLst/>
        </c:spPr>
      </c:pivotFmt>
      <c:pivotFmt>
        <c:idx val="8"/>
        <c:spPr>
          <a:solidFill>
            <a:schemeClr val="accent1">
              <a:shade val="86000"/>
            </a:schemeClr>
          </a:solidFill>
          <a:ln w="19050">
            <a:solidFill>
              <a:schemeClr val="lt1"/>
            </a:solidFill>
          </a:ln>
          <a:effectLst/>
        </c:spPr>
      </c:pivotFmt>
      <c:pivotFmt>
        <c:idx val="9"/>
        <c:spPr>
          <a:solidFill>
            <a:schemeClr val="accent1">
              <a:tint val="86000"/>
            </a:schemeClr>
          </a:solidFill>
          <a:ln w="19050">
            <a:solidFill>
              <a:schemeClr val="lt1"/>
            </a:solidFill>
          </a:ln>
          <a:effectLst/>
        </c:spPr>
      </c:pivotFmt>
      <c:pivotFmt>
        <c:idx val="10"/>
        <c:spPr>
          <a:solidFill>
            <a:schemeClr val="accent1">
              <a:tint val="58000"/>
            </a:schemeClr>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3"/>
        <c:spPr>
          <a:solidFill>
            <a:schemeClr val="accent1">
              <a:shade val="58000"/>
            </a:schemeClr>
          </a:solidFill>
          <a:ln w="19050">
            <a:solidFill>
              <a:schemeClr val="lt1"/>
            </a:solidFill>
          </a:ln>
          <a:effectLst/>
        </c:spPr>
      </c:pivotFmt>
      <c:pivotFmt>
        <c:idx val="14"/>
        <c:spPr>
          <a:solidFill>
            <a:schemeClr val="accent1">
              <a:tint val="86000"/>
            </a:schemeClr>
          </a:solidFill>
          <a:ln w="19050">
            <a:solidFill>
              <a:schemeClr val="lt1"/>
            </a:solidFill>
          </a:ln>
          <a:effectLst/>
        </c:spPr>
      </c:pivotFmt>
      <c:pivotFmt>
        <c:idx val="15"/>
        <c:spPr>
          <a:solidFill>
            <a:schemeClr val="accent1">
              <a:tint val="58000"/>
            </a:schemeClr>
          </a:solidFill>
          <a:ln w="19050">
            <a:solidFill>
              <a:schemeClr val="lt1"/>
            </a:solidFill>
          </a:ln>
          <a:effectLst/>
        </c:spPr>
      </c:pivotFmt>
      <c:pivotFmt>
        <c:idx val="16"/>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7"/>
        <c:spPr>
          <a:solidFill>
            <a:schemeClr val="accent1">
              <a:shade val="58000"/>
            </a:schemeClr>
          </a:solidFill>
          <a:ln w="19050">
            <a:solidFill>
              <a:schemeClr val="lt1"/>
            </a:solidFill>
          </a:ln>
          <a:effectLst/>
        </c:spPr>
      </c:pivotFmt>
      <c:pivotFmt>
        <c:idx val="18"/>
        <c:spPr>
          <a:solidFill>
            <a:schemeClr val="accent1">
              <a:tint val="86000"/>
            </a:schemeClr>
          </a:solidFill>
          <a:ln w="19050">
            <a:solidFill>
              <a:schemeClr val="lt1"/>
            </a:solidFill>
          </a:ln>
          <a:effectLst/>
        </c:spPr>
      </c:pivotFmt>
      <c:pivotFmt>
        <c:idx val="19"/>
        <c:spPr>
          <a:solidFill>
            <a:schemeClr val="accent1">
              <a:tint val="58000"/>
            </a:schemeClr>
          </a:solidFill>
          <a:ln w="19050">
            <a:solidFill>
              <a:schemeClr val="lt1"/>
            </a:solidFill>
          </a:ln>
          <a:effectLst/>
        </c:spPr>
      </c:pivotFmt>
      <c:pivotFmt>
        <c:idx val="20"/>
        <c:spPr>
          <a:solidFill>
            <a:schemeClr val="accent1">
              <a:shade val="86000"/>
            </a:schemeClr>
          </a:solidFill>
          <a:ln w="19050">
            <a:solidFill>
              <a:schemeClr val="lt1"/>
            </a:solidFill>
          </a:ln>
          <a:effectLst/>
        </c:spPr>
      </c:pivotFmt>
      <c:pivotFmt>
        <c:idx val="21"/>
        <c:spPr>
          <a:solidFill>
            <a:schemeClr val="accent1">
              <a:shade val="86000"/>
            </a:schemeClr>
          </a:solidFill>
          <a:ln w="19050">
            <a:solidFill>
              <a:schemeClr val="lt1"/>
            </a:solidFill>
          </a:ln>
          <a:effectLst/>
        </c:spPr>
      </c:pivotFmt>
    </c:pivotFmts>
    <c:plotArea>
      <c:layout/>
      <c:pieChart>
        <c:varyColors val="1"/>
        <c:ser>
          <c:idx val="0"/>
          <c:order val="0"/>
          <c:tx>
            <c:strRef>
              <c:f>Goldcorp!$C$95</c:f>
              <c:strCache>
                <c:ptCount val="1"/>
                <c:pt idx="0">
                  <c:v>Ergebnis</c:v>
                </c:pt>
              </c:strCache>
            </c:strRef>
          </c:tx>
          <c:dPt>
            <c:idx val="0"/>
            <c:bubble3D val="0"/>
            <c:spPr>
              <a:solidFill>
                <a:schemeClr val="accent1">
                  <a:shade val="58000"/>
                </a:schemeClr>
              </a:solidFill>
              <a:ln w="19050">
                <a:solidFill>
                  <a:schemeClr val="lt1"/>
                </a:solidFill>
              </a:ln>
              <a:effectLst/>
            </c:spPr>
            <c:extLst>
              <c:ext xmlns:c16="http://schemas.microsoft.com/office/drawing/2014/chart" uri="{C3380CC4-5D6E-409C-BE32-E72D297353CC}">
                <c16:uniqueId val="{00000001-2DC7-4493-8576-C979E9D68ECA}"/>
              </c:ext>
            </c:extLst>
          </c:dPt>
          <c:dPt>
            <c:idx val="1"/>
            <c:bubble3D val="0"/>
            <c:spPr>
              <a:solidFill>
                <a:schemeClr val="accent1">
                  <a:shade val="86000"/>
                </a:schemeClr>
              </a:solidFill>
              <a:ln w="19050">
                <a:solidFill>
                  <a:schemeClr val="lt1"/>
                </a:solidFill>
              </a:ln>
              <a:effectLst/>
            </c:spPr>
            <c:extLst>
              <c:ext xmlns:c16="http://schemas.microsoft.com/office/drawing/2014/chart" uri="{C3380CC4-5D6E-409C-BE32-E72D297353CC}">
                <c16:uniqueId val="{00000003-2DC7-4493-8576-C979E9D68ECA}"/>
              </c:ext>
            </c:extLst>
          </c:dPt>
          <c:dPt>
            <c:idx val="2"/>
            <c:bubble3D val="0"/>
            <c:spPr>
              <a:solidFill>
                <a:schemeClr val="accent1">
                  <a:tint val="86000"/>
                </a:schemeClr>
              </a:solidFill>
              <a:ln w="19050">
                <a:solidFill>
                  <a:schemeClr val="lt1"/>
                </a:solidFill>
              </a:ln>
              <a:effectLst/>
            </c:spPr>
            <c:extLst>
              <c:ext xmlns:c16="http://schemas.microsoft.com/office/drawing/2014/chart" uri="{C3380CC4-5D6E-409C-BE32-E72D297353CC}">
                <c16:uniqueId val="{00000005-2DC7-4493-8576-C979E9D68ECA}"/>
              </c:ext>
            </c:extLst>
          </c:dPt>
          <c:dPt>
            <c:idx val="3"/>
            <c:bubble3D val="0"/>
            <c:spPr>
              <a:solidFill>
                <a:schemeClr val="accent1">
                  <a:tint val="58000"/>
                </a:schemeClr>
              </a:solidFill>
              <a:ln w="19050">
                <a:solidFill>
                  <a:schemeClr val="lt1"/>
                </a:solidFill>
              </a:ln>
              <a:effectLst/>
            </c:spPr>
            <c:extLst>
              <c:ext xmlns:c16="http://schemas.microsoft.com/office/drawing/2014/chart" uri="{C3380CC4-5D6E-409C-BE32-E72D297353CC}">
                <c16:uniqueId val="{00000007-2DC7-4493-8576-C979E9D68ECA}"/>
              </c:ext>
            </c:extLst>
          </c:dPt>
          <c:dPt>
            <c:idx val="4"/>
            <c:bubble3D val="0"/>
            <c:spPr>
              <a:solidFill>
                <a:schemeClr val="accent1">
                  <a:tint val="30000"/>
                </a:schemeClr>
              </a:solidFill>
              <a:ln w="19050">
                <a:solidFill>
                  <a:schemeClr val="lt1"/>
                </a:solidFill>
              </a:ln>
              <a:effectLst/>
            </c:spPr>
            <c:extLst>
              <c:ext xmlns:c16="http://schemas.microsoft.com/office/drawing/2014/chart" uri="{C3380CC4-5D6E-409C-BE32-E72D297353CC}">
                <c16:uniqueId val="{00000009-2DC7-4493-8576-C979E9D68ECA}"/>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Goldcorp!$B$96:$B$100</c:f>
              <c:strCache>
                <c:ptCount val="4"/>
                <c:pt idx="0">
                  <c:v>France</c:v>
                </c:pt>
                <c:pt idx="1">
                  <c:v>Netherlands</c:v>
                </c:pt>
                <c:pt idx="2">
                  <c:v>Switzerland</c:v>
                </c:pt>
                <c:pt idx="3">
                  <c:v>UK</c:v>
                </c:pt>
              </c:strCache>
            </c:strRef>
          </c:cat>
          <c:val>
            <c:numRef>
              <c:f>Goldcorp!$C$96:$C$100</c:f>
              <c:numCache>
                <c:formatCode>_-* #,##0\ _€_-;\-* #,##0\ _€_-;_-* "-"??\ _€_-;_-@_-</c:formatCode>
                <c:ptCount val="4"/>
                <c:pt idx="0">
                  <c:v>463.91999999999996</c:v>
                </c:pt>
                <c:pt idx="1">
                  <c:v>314.91999999999996</c:v>
                </c:pt>
                <c:pt idx="2">
                  <c:v>823.13699999999994</c:v>
                </c:pt>
                <c:pt idx="3">
                  <c:v>1115.9690000000001</c:v>
                </c:pt>
              </c:numCache>
            </c:numRef>
          </c:val>
          <c:extLst>
            <c:ext xmlns:c16="http://schemas.microsoft.com/office/drawing/2014/chart" uri="{C3380CC4-5D6E-409C-BE32-E72D297353CC}">
              <c16:uniqueId val="{0000000A-2DC7-4493-8576-C979E9D68ECA}"/>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pivotSource>
    <c:name>[Dirty_Profits_6_Data_ONLINE.xlsx]Goldcorp!PivotTable3</c:name>
    <c:fmtId val="8"/>
  </c:pivotSource>
  <c:chart>
    <c:title>
      <c:tx>
        <c:rich>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r>
              <a:rPr lang="en-US" sz="1200" b="1" i="0" u="none" strike="noStrike" kern="1200" cap="all" spc="150" baseline="0">
                <a:solidFill>
                  <a:sysClr val="windowText" lastClr="000000">
                    <a:lumMod val="50000"/>
                    <a:lumOff val="50000"/>
                  </a:sysClr>
                </a:solidFill>
                <a:latin typeface="+mn-lt"/>
                <a:ea typeface="+mn-ea"/>
                <a:cs typeface="+mn-cs"/>
              </a:rPr>
              <a:t>FRESH CAPITAL PROVIDED BY BANK</a:t>
            </a:r>
          </a:p>
        </c:rich>
      </c:tx>
      <c:layout>
        <c:manualLayout>
          <c:xMode val="edge"/>
          <c:yMode val="edge"/>
          <c:x val="0.21409711286089239"/>
          <c:y val="2.7777777777777776E-2"/>
        </c:manualLayout>
      </c:layout>
      <c:overlay val="0"/>
      <c:spPr>
        <a:noFill/>
        <a:ln>
          <a:noFill/>
        </a:ln>
        <a:effectLst/>
      </c:spPr>
      <c:txPr>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endParaRPr lang="de-DE"/>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2"/>
        <c:spPr>
          <a:solidFill>
            <a:schemeClr val="accent1">
              <a:shade val="45000"/>
            </a:schemeClr>
          </a:solidFill>
          <a:ln w="19050">
            <a:solidFill>
              <a:schemeClr val="lt1"/>
            </a:solidFill>
          </a:ln>
          <a:effectLst/>
        </c:spPr>
      </c:pivotFmt>
      <c:pivotFmt>
        <c:idx val="3"/>
        <c:spPr>
          <a:solidFill>
            <a:schemeClr val="accent1">
              <a:shade val="61000"/>
            </a:schemeClr>
          </a:solidFill>
          <a:ln w="19050">
            <a:solidFill>
              <a:schemeClr val="lt1"/>
            </a:solidFill>
          </a:ln>
          <a:effectLst/>
        </c:spPr>
      </c:pivotFmt>
      <c:pivotFmt>
        <c:idx val="4"/>
        <c:spPr>
          <a:solidFill>
            <a:schemeClr val="accent1">
              <a:shade val="76000"/>
            </a:schemeClr>
          </a:solidFill>
          <a:ln w="19050">
            <a:solidFill>
              <a:schemeClr val="lt1"/>
            </a:solidFill>
          </a:ln>
          <a:effectLst/>
        </c:spPr>
      </c:pivotFmt>
      <c:pivotFmt>
        <c:idx val="5"/>
        <c:spPr>
          <a:solidFill>
            <a:schemeClr val="accent1">
              <a:shade val="92000"/>
            </a:schemeClr>
          </a:solidFill>
          <a:ln w="19050">
            <a:solidFill>
              <a:schemeClr val="lt1"/>
            </a:solidFill>
          </a:ln>
          <a:effectLst/>
        </c:spPr>
      </c:pivotFmt>
      <c:pivotFmt>
        <c:idx val="6"/>
        <c:spPr>
          <a:solidFill>
            <a:schemeClr val="accent1">
              <a:tint val="93000"/>
            </a:schemeClr>
          </a:solidFill>
          <a:ln w="19050">
            <a:solidFill>
              <a:schemeClr val="lt1"/>
            </a:solidFill>
          </a:ln>
          <a:effectLst/>
        </c:spPr>
      </c:pivotFmt>
      <c:pivotFmt>
        <c:idx val="7"/>
        <c:spPr>
          <a:solidFill>
            <a:schemeClr val="accent1">
              <a:tint val="77000"/>
            </a:schemeClr>
          </a:solidFill>
          <a:ln w="19050">
            <a:solidFill>
              <a:schemeClr val="lt1"/>
            </a:solidFill>
          </a:ln>
          <a:effectLst/>
        </c:spPr>
      </c:pivotFmt>
      <c:pivotFmt>
        <c:idx val="8"/>
        <c:spPr>
          <a:solidFill>
            <a:schemeClr val="accent1">
              <a:tint val="62000"/>
            </a:schemeClr>
          </a:solidFill>
          <a:ln w="19050">
            <a:solidFill>
              <a:schemeClr val="lt1"/>
            </a:solidFill>
          </a:ln>
          <a:effectLst/>
        </c:spPr>
      </c:pivotFmt>
      <c:pivotFmt>
        <c:idx val="9"/>
        <c:spPr>
          <a:solidFill>
            <a:schemeClr val="accent1">
              <a:tint val="46000"/>
            </a:schemeClr>
          </a:solidFill>
          <a:ln w="19050">
            <a:solidFill>
              <a:schemeClr val="lt1"/>
            </a:solidFill>
          </a:ln>
          <a:effectLst/>
        </c:spPr>
      </c:pivotFmt>
      <c:pivotFmt>
        <c:idx val="10"/>
        <c:spPr>
          <a:solidFill>
            <a:schemeClr val="accent1">
              <a:shade val="58000"/>
            </a:schemeClr>
          </a:solidFill>
          <a:ln w="19050">
            <a:solidFill>
              <a:schemeClr val="lt1"/>
            </a:solidFill>
          </a:ln>
          <a:effectLst/>
        </c:spPr>
      </c:pivotFmt>
      <c:pivotFmt>
        <c:idx val="11"/>
        <c:spPr>
          <a:solidFill>
            <a:schemeClr val="accent1">
              <a:shade val="76000"/>
            </a:schemeClr>
          </a:solidFill>
          <a:ln w="19050">
            <a:solidFill>
              <a:schemeClr val="lt1"/>
            </a:solidFill>
          </a:ln>
          <a:effectLst/>
        </c:spPr>
      </c:pivotFmt>
      <c:pivotFmt>
        <c:idx val="12"/>
        <c:spPr>
          <a:solidFill>
            <a:schemeClr val="accent1">
              <a:shade val="95000"/>
            </a:schemeClr>
          </a:solidFill>
          <a:ln w="19050">
            <a:solidFill>
              <a:schemeClr val="lt1"/>
            </a:solidFill>
          </a:ln>
          <a:effectLst/>
        </c:spPr>
      </c:pivotFmt>
      <c:pivotFmt>
        <c:idx val="13"/>
        <c:spPr>
          <a:solidFill>
            <a:schemeClr val="accent1">
              <a:tint val="77000"/>
            </a:schemeClr>
          </a:solidFill>
          <a:ln w="19050">
            <a:solidFill>
              <a:schemeClr val="lt1"/>
            </a:solidFill>
          </a:ln>
          <a:effectLst/>
        </c:spPr>
      </c:pivotFmt>
      <c:pivotFmt>
        <c:idx val="14"/>
        <c:spPr>
          <a:solidFill>
            <a:schemeClr val="accent1">
              <a:tint val="58000"/>
            </a:schemeClr>
          </a:solidFill>
          <a:ln w="19050">
            <a:solidFill>
              <a:schemeClr val="lt1"/>
            </a:solidFill>
          </a:ln>
          <a:effectLst/>
        </c:spPr>
      </c:pivotFmt>
      <c:pivotFmt>
        <c:idx val="15"/>
        <c:spPr>
          <a:solidFill>
            <a:schemeClr val="accent1">
              <a:tint val="49000"/>
            </a:schemeClr>
          </a:solidFill>
          <a:ln w="19050">
            <a:solidFill>
              <a:schemeClr val="lt1"/>
            </a:solidFill>
          </a:ln>
          <a:effectLst/>
        </c:spPr>
      </c:pivotFmt>
      <c:pivotFmt>
        <c:idx val="16"/>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7"/>
        <c:spPr>
          <a:solidFill>
            <a:schemeClr val="accent1">
              <a:shade val="45000"/>
            </a:schemeClr>
          </a:solidFill>
          <a:ln w="19050">
            <a:solidFill>
              <a:schemeClr val="lt1"/>
            </a:solidFill>
          </a:ln>
          <a:effectLst/>
        </c:spPr>
      </c:pivotFmt>
      <c:pivotFmt>
        <c:idx val="18"/>
        <c:spPr>
          <a:solidFill>
            <a:schemeClr val="accent1">
              <a:shade val="61000"/>
            </a:schemeClr>
          </a:solidFill>
          <a:ln w="19050">
            <a:solidFill>
              <a:schemeClr val="lt1"/>
            </a:solidFill>
          </a:ln>
          <a:effectLst/>
        </c:spPr>
      </c:pivotFmt>
      <c:pivotFmt>
        <c:idx val="19"/>
        <c:spPr>
          <a:solidFill>
            <a:schemeClr val="accent1">
              <a:shade val="76000"/>
            </a:schemeClr>
          </a:solidFill>
          <a:ln w="19050">
            <a:solidFill>
              <a:schemeClr val="lt1"/>
            </a:solidFill>
          </a:ln>
          <a:effectLst/>
        </c:spPr>
      </c:pivotFmt>
      <c:pivotFmt>
        <c:idx val="20"/>
        <c:spPr>
          <a:solidFill>
            <a:schemeClr val="accent1">
              <a:tint val="93000"/>
            </a:schemeClr>
          </a:solidFill>
          <a:ln w="19050">
            <a:solidFill>
              <a:schemeClr val="lt1"/>
            </a:solidFill>
          </a:ln>
          <a:effectLst/>
        </c:spPr>
      </c:pivotFmt>
      <c:pivotFmt>
        <c:idx val="21"/>
        <c:spPr>
          <a:solidFill>
            <a:schemeClr val="accent1">
              <a:tint val="77000"/>
            </a:schemeClr>
          </a:solidFill>
          <a:ln w="19050">
            <a:solidFill>
              <a:schemeClr val="lt1"/>
            </a:solidFill>
          </a:ln>
          <a:effectLst/>
        </c:spPr>
      </c:pivotFmt>
      <c:pivotFmt>
        <c:idx val="22"/>
        <c:spPr>
          <a:solidFill>
            <a:schemeClr val="accent1">
              <a:tint val="62000"/>
            </a:schemeClr>
          </a:solidFill>
          <a:ln w="19050">
            <a:solidFill>
              <a:schemeClr val="lt1"/>
            </a:solidFill>
          </a:ln>
          <a:effectLst/>
        </c:spPr>
      </c:pivotFmt>
      <c:pivotFmt>
        <c:idx val="23"/>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24"/>
        <c:spPr>
          <a:solidFill>
            <a:schemeClr val="accent1">
              <a:shade val="45000"/>
            </a:schemeClr>
          </a:solidFill>
          <a:ln w="19050">
            <a:solidFill>
              <a:schemeClr val="lt1"/>
            </a:solidFill>
          </a:ln>
          <a:effectLst/>
        </c:spPr>
      </c:pivotFmt>
      <c:pivotFmt>
        <c:idx val="25"/>
        <c:spPr>
          <a:solidFill>
            <a:schemeClr val="accent1">
              <a:shade val="61000"/>
            </a:schemeClr>
          </a:solidFill>
          <a:ln w="19050">
            <a:solidFill>
              <a:schemeClr val="lt1"/>
            </a:solidFill>
          </a:ln>
          <a:effectLst/>
        </c:spPr>
      </c:pivotFmt>
      <c:pivotFmt>
        <c:idx val="26"/>
        <c:spPr>
          <a:solidFill>
            <a:schemeClr val="accent1">
              <a:shade val="76000"/>
            </a:schemeClr>
          </a:solidFill>
          <a:ln w="19050">
            <a:solidFill>
              <a:schemeClr val="lt1"/>
            </a:solidFill>
          </a:ln>
          <a:effectLst/>
        </c:spPr>
      </c:pivotFmt>
      <c:pivotFmt>
        <c:idx val="27"/>
        <c:spPr>
          <a:solidFill>
            <a:schemeClr val="accent1">
              <a:tint val="93000"/>
            </a:schemeClr>
          </a:solidFill>
          <a:ln w="19050">
            <a:solidFill>
              <a:schemeClr val="lt1"/>
            </a:solidFill>
          </a:ln>
          <a:effectLst/>
        </c:spPr>
      </c:pivotFmt>
      <c:pivotFmt>
        <c:idx val="28"/>
        <c:spPr>
          <a:solidFill>
            <a:schemeClr val="accent1">
              <a:tint val="77000"/>
            </a:schemeClr>
          </a:solidFill>
          <a:ln w="19050">
            <a:solidFill>
              <a:schemeClr val="lt1"/>
            </a:solidFill>
          </a:ln>
          <a:effectLst/>
        </c:spPr>
      </c:pivotFmt>
      <c:pivotFmt>
        <c:idx val="29"/>
        <c:spPr>
          <a:solidFill>
            <a:schemeClr val="accent1">
              <a:tint val="62000"/>
            </a:schemeClr>
          </a:solidFill>
          <a:ln w="19050">
            <a:solidFill>
              <a:schemeClr val="lt1"/>
            </a:solidFill>
          </a:ln>
          <a:effectLst/>
        </c:spPr>
      </c:pivotFmt>
      <c:pivotFmt>
        <c:idx val="30"/>
        <c:spPr>
          <a:solidFill>
            <a:schemeClr val="accent1">
              <a:tint val="77000"/>
            </a:schemeClr>
          </a:solidFill>
          <a:ln w="19050">
            <a:solidFill>
              <a:schemeClr val="lt1"/>
            </a:solidFill>
          </a:ln>
          <a:effectLst/>
        </c:spPr>
      </c:pivotFmt>
      <c:pivotFmt>
        <c:idx val="31"/>
        <c:spPr>
          <a:solidFill>
            <a:schemeClr val="accent1">
              <a:tint val="77000"/>
            </a:schemeClr>
          </a:solidFill>
          <a:ln w="19050">
            <a:solidFill>
              <a:schemeClr val="lt1"/>
            </a:solidFill>
          </a:ln>
          <a:effectLst/>
        </c:spPr>
      </c:pivotFmt>
    </c:pivotFmts>
    <c:plotArea>
      <c:layout>
        <c:manualLayout>
          <c:layoutTarget val="inner"/>
          <c:xMode val="edge"/>
          <c:yMode val="edge"/>
          <c:x val="0.25456012442889081"/>
          <c:y val="0.25152830081022476"/>
          <c:w val="0.44396636531544659"/>
          <c:h val="0.65147238388679662"/>
        </c:manualLayout>
      </c:layout>
      <c:pieChart>
        <c:varyColors val="1"/>
        <c:ser>
          <c:idx val="0"/>
          <c:order val="0"/>
          <c:tx>
            <c:strRef>
              <c:f>Goldcorp!$F$95</c:f>
              <c:strCache>
                <c:ptCount val="1"/>
                <c:pt idx="0">
                  <c:v>Ergebnis</c:v>
                </c:pt>
              </c:strCache>
            </c:strRef>
          </c:tx>
          <c:dPt>
            <c:idx val="0"/>
            <c:bubble3D val="0"/>
            <c:spPr>
              <a:solidFill>
                <a:schemeClr val="accent1">
                  <a:tint val="93000"/>
                </a:schemeClr>
              </a:solidFill>
              <a:ln w="19050">
                <a:solidFill>
                  <a:schemeClr val="lt1"/>
                </a:solidFill>
              </a:ln>
              <a:effectLst/>
            </c:spPr>
            <c:extLst>
              <c:ext xmlns:c16="http://schemas.microsoft.com/office/drawing/2014/chart" uri="{C3380CC4-5D6E-409C-BE32-E72D297353CC}">
                <c16:uniqueId val="{00000001-EEC3-4D3F-A360-B2D808C3A6C0}"/>
              </c:ext>
            </c:extLst>
          </c:dPt>
          <c:dPt>
            <c:idx val="1"/>
            <c:bubble3D val="0"/>
            <c:spPr>
              <a:solidFill>
                <a:schemeClr val="accent1">
                  <a:tint val="62000"/>
                </a:schemeClr>
              </a:solidFill>
              <a:ln w="19050">
                <a:solidFill>
                  <a:schemeClr val="lt1"/>
                </a:solidFill>
              </a:ln>
              <a:effectLst/>
            </c:spPr>
            <c:extLst>
              <c:ext xmlns:c16="http://schemas.microsoft.com/office/drawing/2014/chart" uri="{C3380CC4-5D6E-409C-BE32-E72D297353CC}">
                <c16:uniqueId val="{00000003-EEC3-4D3F-A360-B2D808C3A6C0}"/>
              </c:ext>
            </c:extLst>
          </c:dPt>
          <c:dPt>
            <c:idx val="2"/>
            <c:bubble3D val="0"/>
            <c:spPr>
              <a:solidFill>
                <a:schemeClr val="accent1">
                  <a:shade val="61000"/>
                </a:schemeClr>
              </a:solidFill>
              <a:ln w="19050">
                <a:solidFill>
                  <a:schemeClr val="lt1"/>
                </a:solidFill>
              </a:ln>
              <a:effectLst/>
            </c:spPr>
            <c:extLst>
              <c:ext xmlns:c16="http://schemas.microsoft.com/office/drawing/2014/chart" uri="{C3380CC4-5D6E-409C-BE32-E72D297353CC}">
                <c16:uniqueId val="{00000005-EEC3-4D3F-A360-B2D808C3A6C0}"/>
              </c:ext>
            </c:extLst>
          </c:dPt>
          <c:dPt>
            <c:idx val="3"/>
            <c:bubble3D val="0"/>
            <c:spPr>
              <a:solidFill>
                <a:schemeClr val="accent1">
                  <a:tint val="77000"/>
                </a:schemeClr>
              </a:solidFill>
              <a:ln w="19050">
                <a:solidFill>
                  <a:schemeClr val="lt1"/>
                </a:solidFill>
              </a:ln>
              <a:effectLst/>
            </c:spPr>
            <c:extLst>
              <c:ext xmlns:c16="http://schemas.microsoft.com/office/drawing/2014/chart" uri="{C3380CC4-5D6E-409C-BE32-E72D297353CC}">
                <c16:uniqueId val="{00000007-EEC3-4D3F-A360-B2D808C3A6C0}"/>
              </c:ext>
            </c:extLst>
          </c:dPt>
          <c:dPt>
            <c:idx val="4"/>
            <c:bubble3D val="0"/>
            <c:spPr>
              <a:solidFill>
                <a:schemeClr val="accent1">
                  <a:tint val="77000"/>
                </a:schemeClr>
              </a:solidFill>
              <a:ln w="19050">
                <a:solidFill>
                  <a:schemeClr val="lt1"/>
                </a:solidFill>
              </a:ln>
              <a:effectLst/>
            </c:spPr>
            <c:extLst>
              <c:ext xmlns:c16="http://schemas.microsoft.com/office/drawing/2014/chart" uri="{C3380CC4-5D6E-409C-BE32-E72D297353CC}">
                <c16:uniqueId val="{00000009-EEC3-4D3F-A360-B2D808C3A6C0}"/>
              </c:ext>
            </c:extLst>
          </c:dPt>
          <c:dPt>
            <c:idx val="5"/>
            <c:bubble3D val="0"/>
            <c:spPr>
              <a:solidFill>
                <a:schemeClr val="accent1">
                  <a:tint val="30000"/>
                </a:schemeClr>
              </a:solidFill>
              <a:ln w="19050">
                <a:solidFill>
                  <a:schemeClr val="lt1"/>
                </a:solidFill>
              </a:ln>
              <a:effectLst/>
            </c:spPr>
            <c:extLst>
              <c:ext xmlns:c16="http://schemas.microsoft.com/office/drawing/2014/chart" uri="{C3380CC4-5D6E-409C-BE32-E72D297353CC}">
                <c16:uniqueId val="{0000000B-EEC3-4D3F-A360-B2D808C3A6C0}"/>
              </c:ext>
            </c:extLst>
          </c:dPt>
          <c:dPt>
            <c:idx val="6"/>
            <c:bubble3D val="0"/>
            <c:spPr>
              <a:solidFill>
                <a:schemeClr val="accent1">
                  <a:tint val="7000"/>
                </a:schemeClr>
              </a:solidFill>
              <a:ln w="19050">
                <a:solidFill>
                  <a:schemeClr val="lt1"/>
                </a:solidFill>
              </a:ln>
              <a:effectLst/>
            </c:spPr>
            <c:extLst>
              <c:ext xmlns:c16="http://schemas.microsoft.com/office/drawing/2014/chart" uri="{C3380CC4-5D6E-409C-BE32-E72D297353CC}">
                <c16:uniqueId val="{0000000D-EEC3-4D3F-A360-B2D808C3A6C0}"/>
              </c:ext>
            </c:extLst>
          </c:dPt>
          <c:dPt>
            <c:idx val="7"/>
            <c:bubble3D val="0"/>
            <c:spPr>
              <a:solidFill>
                <a:schemeClr val="accent1">
                  <a:tint val="84000"/>
                </a:schemeClr>
              </a:solidFill>
              <a:ln w="19050">
                <a:solidFill>
                  <a:schemeClr val="lt1"/>
                </a:solidFill>
              </a:ln>
              <a:effectLst/>
            </c:spPr>
            <c:extLst>
              <c:ext xmlns:c16="http://schemas.microsoft.com/office/drawing/2014/chart" uri="{C3380CC4-5D6E-409C-BE32-E72D297353CC}">
                <c16:uniqueId val="{0000000F-EEC3-4D3F-A360-B2D808C3A6C0}"/>
              </c:ext>
            </c:extLst>
          </c:dPt>
          <c:dPt>
            <c:idx val="8"/>
            <c:bubble3D val="0"/>
            <c:spPr>
              <a:solidFill>
                <a:schemeClr val="accent1">
                  <a:tint val="60000"/>
                </a:schemeClr>
              </a:solidFill>
              <a:ln w="19050">
                <a:solidFill>
                  <a:schemeClr val="lt1"/>
                </a:solidFill>
              </a:ln>
              <a:effectLst/>
            </c:spPr>
            <c:extLst>
              <c:ext xmlns:c16="http://schemas.microsoft.com/office/drawing/2014/chart" uri="{C3380CC4-5D6E-409C-BE32-E72D297353CC}">
                <c16:uniqueId val="{00000011-EEC3-4D3F-A360-B2D808C3A6C0}"/>
              </c:ext>
            </c:extLst>
          </c:dPt>
          <c:dPt>
            <c:idx val="9"/>
            <c:bubble3D val="0"/>
            <c:spPr>
              <a:solidFill>
                <a:schemeClr val="accent1">
                  <a:tint val="37000"/>
                </a:schemeClr>
              </a:solidFill>
              <a:ln w="19050">
                <a:solidFill>
                  <a:schemeClr val="lt1"/>
                </a:solidFill>
              </a:ln>
              <a:effectLst/>
            </c:spPr>
            <c:extLst>
              <c:ext xmlns:c16="http://schemas.microsoft.com/office/drawing/2014/chart" uri="{C3380CC4-5D6E-409C-BE32-E72D297353CC}">
                <c16:uniqueId val="{00000013-EEC3-4D3F-A360-B2D808C3A6C0}"/>
              </c:ext>
            </c:extLst>
          </c:dPt>
          <c:dPt>
            <c:idx val="10"/>
            <c:bubble3D val="0"/>
            <c:spPr>
              <a:solidFill>
                <a:schemeClr val="accent1">
                  <a:tint val="14000"/>
                </a:schemeClr>
              </a:solidFill>
              <a:ln w="19050">
                <a:solidFill>
                  <a:schemeClr val="lt1"/>
                </a:solidFill>
              </a:ln>
              <a:effectLst/>
            </c:spPr>
            <c:extLst>
              <c:ext xmlns:c16="http://schemas.microsoft.com/office/drawing/2014/chart" uri="{C3380CC4-5D6E-409C-BE32-E72D297353CC}">
                <c16:uniqueId val="{00000015-EEC3-4D3F-A360-B2D808C3A6C0}"/>
              </c:ext>
            </c:extLst>
          </c:dPt>
          <c:dPt>
            <c:idx val="11"/>
            <c:bubble3D val="0"/>
            <c:spPr>
              <a:solidFill>
                <a:schemeClr val="accent1">
                  <a:tint val="90000"/>
                </a:schemeClr>
              </a:solidFill>
              <a:ln w="19050">
                <a:solidFill>
                  <a:schemeClr val="lt1"/>
                </a:solidFill>
              </a:ln>
              <a:effectLst/>
            </c:spPr>
            <c:extLst>
              <c:ext xmlns:c16="http://schemas.microsoft.com/office/drawing/2014/chart" uri="{C3380CC4-5D6E-409C-BE32-E72D297353CC}">
                <c16:uniqueId val="{00000017-EEC3-4D3F-A360-B2D808C3A6C0}"/>
              </c:ext>
            </c:extLst>
          </c:dPt>
          <c:dPt>
            <c:idx val="12"/>
            <c:bubble3D val="0"/>
            <c:spPr>
              <a:solidFill>
                <a:schemeClr val="accent1">
                  <a:tint val="67000"/>
                </a:schemeClr>
              </a:solidFill>
              <a:ln w="19050">
                <a:solidFill>
                  <a:schemeClr val="lt1"/>
                </a:solidFill>
              </a:ln>
              <a:effectLst/>
            </c:spPr>
            <c:extLst>
              <c:ext xmlns:c16="http://schemas.microsoft.com/office/drawing/2014/chart" uri="{C3380CC4-5D6E-409C-BE32-E72D297353CC}">
                <c16:uniqueId val="{00000019-EEC3-4D3F-A360-B2D808C3A6C0}"/>
              </c:ext>
            </c:extLst>
          </c:dPt>
          <c:dPt>
            <c:idx val="13"/>
            <c:bubble3D val="0"/>
            <c:spPr>
              <a:solidFill>
                <a:schemeClr val="accent1">
                  <a:tint val="44000"/>
                </a:schemeClr>
              </a:solidFill>
              <a:ln w="19050">
                <a:solidFill>
                  <a:schemeClr val="lt1"/>
                </a:solidFill>
              </a:ln>
              <a:effectLst/>
            </c:spPr>
            <c:extLst>
              <c:ext xmlns:c16="http://schemas.microsoft.com/office/drawing/2014/chart" uri="{C3380CC4-5D6E-409C-BE32-E72D297353CC}">
                <c16:uniqueId val="{0000001B-EEC3-4D3F-A360-B2D808C3A6C0}"/>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Goldcorp!$E$96:$E$101</c:f>
              <c:strCache>
                <c:ptCount val="5"/>
                <c:pt idx="0">
                  <c:v>HSBC</c:v>
                </c:pt>
                <c:pt idx="1">
                  <c:v>Credit Suisse</c:v>
                </c:pt>
                <c:pt idx="2">
                  <c:v>BNP Paribas</c:v>
                </c:pt>
                <c:pt idx="3">
                  <c:v>ING</c:v>
                </c:pt>
                <c:pt idx="4">
                  <c:v>UBS</c:v>
                </c:pt>
              </c:strCache>
            </c:strRef>
          </c:cat>
          <c:val>
            <c:numRef>
              <c:f>Goldcorp!$F$96:$F$101</c:f>
              <c:numCache>
                <c:formatCode>_-* #,##0\ _€_-;\-* #,##0\ _€_-;_-* "-"??\ _€_-;_-@_-</c:formatCode>
                <c:ptCount val="5"/>
                <c:pt idx="0">
                  <c:v>1115.9690000000001</c:v>
                </c:pt>
                <c:pt idx="1">
                  <c:v>724.327</c:v>
                </c:pt>
                <c:pt idx="2">
                  <c:v>463.91999999999996</c:v>
                </c:pt>
                <c:pt idx="3">
                  <c:v>314.91999999999996</c:v>
                </c:pt>
                <c:pt idx="4">
                  <c:v>98.81</c:v>
                </c:pt>
              </c:numCache>
            </c:numRef>
          </c:val>
          <c:extLst>
            <c:ext xmlns:c16="http://schemas.microsoft.com/office/drawing/2014/chart" uri="{C3380CC4-5D6E-409C-BE32-E72D297353CC}">
              <c16:uniqueId val="{0000001C-EEC3-4D3F-A360-B2D808C3A6C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pivotSource>
    <c:name>[Dirty_Profits_6_Data_ONLINE.xlsx]Grupo Mexico!PivotTable15</c:name>
    <c:fmtId val="24"/>
  </c:pivotSource>
  <c:chart>
    <c:title>
      <c:tx>
        <c:rich>
          <a:bodyPr rot="0" spcFirstLastPara="1" vertOverflow="ellipsis" vert="horz" wrap="square" anchor="ctr" anchorCtr="1"/>
          <a:lstStyle/>
          <a:p>
            <a:pPr>
              <a:defRPr sz="1200" b="1" i="0" u="none" strike="noStrike" kern="1200" cap="all" spc="150" baseline="0">
                <a:solidFill>
                  <a:schemeClr val="tx1">
                    <a:lumMod val="50000"/>
                    <a:lumOff val="50000"/>
                  </a:schemeClr>
                </a:solidFill>
                <a:latin typeface="+mn-lt"/>
                <a:ea typeface="+mn-ea"/>
                <a:cs typeface="+mn-cs"/>
              </a:defRPr>
            </a:pPr>
            <a:r>
              <a:rPr lang="de-DE" sz="1200"/>
              <a:t>Fresh capital</a:t>
            </a:r>
            <a:r>
              <a:rPr lang="de-DE" sz="1200" baseline="0"/>
              <a:t> for company over time</a:t>
            </a:r>
            <a:endParaRPr lang="de-DE" sz="1200"/>
          </a:p>
        </c:rich>
      </c:tx>
      <c:overlay val="0"/>
      <c:spPr>
        <a:noFill/>
        <a:ln>
          <a:noFill/>
        </a:ln>
        <a:effectLst/>
      </c:spPr>
      <c:txPr>
        <a:bodyPr rot="0" spcFirstLastPara="1" vertOverflow="ellipsis" vert="horz" wrap="square" anchor="ctr" anchorCtr="1"/>
        <a:lstStyle/>
        <a:p>
          <a:pPr>
            <a:defRPr sz="1200" b="1" i="0" u="none" strike="noStrike" kern="1200" cap="all" spc="150" baseline="0">
              <a:solidFill>
                <a:schemeClr val="tx1">
                  <a:lumMod val="50000"/>
                  <a:lumOff val="50000"/>
                </a:schemeClr>
              </a:solidFill>
              <a:latin typeface="+mn-lt"/>
              <a:ea typeface="+mn-ea"/>
              <a:cs typeface="+mn-cs"/>
            </a:defRPr>
          </a:pPr>
          <a:endParaRPr lang="de-DE"/>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10"/>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11"/>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12"/>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21"/>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22"/>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2.8260342283925207E-2"/>
          <c:y val="0.10885527676668399"/>
          <c:w val="0.876734681200246"/>
          <c:h val="0.7943463826334406"/>
        </c:manualLayout>
      </c:layout>
      <c:barChart>
        <c:barDir val="col"/>
        <c:grouping val="clustered"/>
        <c:varyColors val="0"/>
        <c:ser>
          <c:idx val="0"/>
          <c:order val="0"/>
          <c:tx>
            <c:strRef>
              <c:f>'Grupo Mexico'!$I$96</c:f>
              <c:strCache>
                <c:ptCount val="1"/>
                <c:pt idx="0">
                  <c:v>Ergebnis</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'Grupo Mexico'!$H$97:$H$105</c:f>
              <c:strCache>
                <c:ptCount val="8"/>
                <c:pt idx="0">
                  <c:v>2010</c:v>
                </c:pt>
                <c:pt idx="1">
                  <c:v>2011</c:v>
                </c:pt>
                <c:pt idx="2">
                  <c:v>2012</c:v>
                </c:pt>
                <c:pt idx="3">
                  <c:v>2013</c:v>
                </c:pt>
                <c:pt idx="4">
                  <c:v>2014</c:v>
                </c:pt>
                <c:pt idx="5">
                  <c:v>2015</c:v>
                </c:pt>
                <c:pt idx="6">
                  <c:v>2016</c:v>
                </c:pt>
                <c:pt idx="7">
                  <c:v>2017</c:v>
                </c:pt>
              </c:strCache>
            </c:strRef>
          </c:cat>
          <c:val>
            <c:numRef>
              <c:f>'Grupo Mexico'!$I$97:$I$105</c:f>
              <c:numCache>
                <c:formatCode>_-* #,##0\ _€_-;\-* #,##0\ _€_-;_-* "-"??\ _€_-;_-@_-</c:formatCode>
                <c:ptCount val="8"/>
                <c:pt idx="0">
                  <c:v>503.22399999999999</c:v>
                </c:pt>
                <c:pt idx="1">
                  <c:v>60.96</c:v>
                </c:pt>
                <c:pt idx="2">
                  <c:v>1322.9099999999999</c:v>
                </c:pt>
                <c:pt idx="3">
                  <c:v>145.07</c:v>
                </c:pt>
                <c:pt idx="4">
                  <c:v>58.08</c:v>
                </c:pt>
                <c:pt idx="5">
                  <c:v>1030.3899999999999</c:v>
                </c:pt>
                <c:pt idx="6">
                  <c:v>0</c:v>
                </c:pt>
                <c:pt idx="7">
                  <c:v>0</c:v>
                </c:pt>
              </c:numCache>
            </c:numRef>
          </c:val>
          <c:extLst>
            <c:ext xmlns:c16="http://schemas.microsoft.com/office/drawing/2014/chart" uri="{C3380CC4-5D6E-409C-BE32-E72D297353CC}">
              <c16:uniqueId val="{00000001-19E3-4D36-8C2E-DC1DDD4000AD}"/>
            </c:ext>
          </c:extLst>
        </c:ser>
        <c:dLbls>
          <c:dLblPos val="outEnd"/>
          <c:showLegendKey val="0"/>
          <c:showVal val="1"/>
          <c:showCatName val="0"/>
          <c:showSerName val="0"/>
          <c:showPercent val="0"/>
          <c:showBubbleSize val="0"/>
        </c:dLbls>
        <c:gapWidth val="164"/>
        <c:overlap val="-22"/>
        <c:axId val="106340352"/>
        <c:axId val="106341888"/>
      </c:barChart>
      <c:catAx>
        <c:axId val="106340352"/>
        <c:scaling>
          <c:orientation val="minMax"/>
        </c:scaling>
        <c:delete val="0"/>
        <c:axPos val="b"/>
        <c:numFmt formatCode="General" sourceLinked="0"/>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6341888"/>
        <c:crosses val="autoZero"/>
        <c:auto val="1"/>
        <c:lblAlgn val="ctr"/>
        <c:lblOffset val="100"/>
        <c:noMultiLvlLbl val="0"/>
      </c:catAx>
      <c:valAx>
        <c:axId val="106341888"/>
        <c:scaling>
          <c:orientation val="minMax"/>
        </c:scaling>
        <c:delete val="0"/>
        <c:axPos val="l"/>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6340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0000000000000029" r="0.70000000000000029" t="0.78740157499999996" header="0.30000000000000016" footer="0.30000000000000016"/>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pivotSource>
    <c:name>[Dirty_Profits_6_Data_ONLINE.xlsx]Analysis of DP categories!PivotTable2</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Fresh money for different categories of mining companies 2010 - 2017</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spPr>
          <a:solidFill>
            <a:schemeClr val="accent2"/>
          </a:solidFill>
          <a:ln>
            <a:noFill/>
          </a:ln>
          <a:effectLst/>
        </c:spPr>
        <c:marker>
          <c:symbol val="none"/>
        </c:marker>
      </c:pivotFmt>
      <c:pivotFmt>
        <c:idx val="19"/>
        <c:spPr>
          <a:solidFill>
            <a:schemeClr val="accent2"/>
          </a:solidFill>
          <a:ln>
            <a:noFill/>
          </a:ln>
          <a:effectLst/>
        </c:spPr>
        <c:marker>
          <c:symbol val="none"/>
        </c:marker>
      </c:pivotFmt>
      <c:pivotFmt>
        <c:idx val="20"/>
        <c:spPr>
          <a:solidFill>
            <a:schemeClr val="accent2"/>
          </a:solidFill>
          <a:ln>
            <a:noFill/>
          </a:ln>
          <a:effectLst/>
        </c:spPr>
        <c:marker>
          <c:symbol val="none"/>
        </c:marker>
      </c:pivotFmt>
    </c:pivotFmts>
    <c:plotArea>
      <c:layout/>
      <c:barChart>
        <c:barDir val="col"/>
        <c:grouping val="stacked"/>
        <c:varyColors val="0"/>
        <c:ser>
          <c:idx val="0"/>
          <c:order val="0"/>
          <c:tx>
            <c:strRef>
              <c:f>'Analysis of DP categories'!$B$36:$B$37</c:f>
              <c:strCache>
                <c:ptCount val="1"/>
                <c:pt idx="0">
                  <c:v>The Pits</c:v>
                </c:pt>
              </c:strCache>
            </c:strRef>
          </c:tx>
          <c:spPr>
            <a:solidFill>
              <a:schemeClr val="accent2">
                <a:shade val="65000"/>
              </a:schemeClr>
            </a:solidFill>
            <a:ln>
              <a:noFill/>
            </a:ln>
            <a:effectLst/>
          </c:spPr>
          <c:invertIfNegative val="0"/>
          <c:cat>
            <c:strRef>
              <c:f>'Analysis of DP categories'!$A$38:$A$46</c:f>
              <c:strCache>
                <c:ptCount val="8"/>
                <c:pt idx="0">
                  <c:v>2010</c:v>
                </c:pt>
                <c:pt idx="1">
                  <c:v>2011</c:v>
                </c:pt>
                <c:pt idx="2">
                  <c:v>2012</c:v>
                </c:pt>
                <c:pt idx="3">
                  <c:v>2013</c:v>
                </c:pt>
                <c:pt idx="4">
                  <c:v>2014</c:v>
                </c:pt>
                <c:pt idx="5">
                  <c:v>2015</c:v>
                </c:pt>
                <c:pt idx="6">
                  <c:v>2016</c:v>
                </c:pt>
                <c:pt idx="7">
                  <c:v>2017</c:v>
                </c:pt>
              </c:strCache>
            </c:strRef>
          </c:cat>
          <c:val>
            <c:numRef>
              <c:f>'Analysis of DP categories'!$B$38:$B$46</c:f>
              <c:numCache>
                <c:formatCode>_(* #,##0.00_);_(* \(#,##0.00\);_(* "-"??_);_(@_)</c:formatCode>
                <c:ptCount val="8"/>
                <c:pt idx="0">
                  <c:v>3238.3839999999987</c:v>
                </c:pt>
                <c:pt idx="1">
                  <c:v>4570.8999999999987</c:v>
                </c:pt>
                <c:pt idx="2">
                  <c:v>5504.6616999999978</c:v>
                </c:pt>
                <c:pt idx="3">
                  <c:v>5940.9908499999974</c:v>
                </c:pt>
                <c:pt idx="4">
                  <c:v>2681.9660000000003</c:v>
                </c:pt>
                <c:pt idx="5">
                  <c:v>3756.7200000000003</c:v>
                </c:pt>
                <c:pt idx="6">
                  <c:v>3749.2699999999995</c:v>
                </c:pt>
                <c:pt idx="7">
                  <c:v>2805.7799999999997</c:v>
                </c:pt>
              </c:numCache>
            </c:numRef>
          </c:val>
          <c:extLst>
            <c:ext xmlns:c16="http://schemas.microsoft.com/office/drawing/2014/chart" uri="{C3380CC4-5D6E-409C-BE32-E72D297353CC}">
              <c16:uniqueId val="{00000000-B8C7-4455-B20E-9C2F2560225E}"/>
            </c:ext>
          </c:extLst>
        </c:ser>
        <c:ser>
          <c:idx val="1"/>
          <c:order val="1"/>
          <c:tx>
            <c:strRef>
              <c:f>'Analysis of DP categories'!$C$36:$C$37</c:f>
              <c:strCache>
                <c:ptCount val="1"/>
                <c:pt idx="0">
                  <c:v>Undermined</c:v>
                </c:pt>
              </c:strCache>
            </c:strRef>
          </c:tx>
          <c:spPr>
            <a:solidFill>
              <a:schemeClr val="accent2"/>
            </a:solidFill>
            <a:ln>
              <a:noFill/>
            </a:ln>
            <a:effectLst/>
          </c:spPr>
          <c:invertIfNegative val="0"/>
          <c:cat>
            <c:strRef>
              <c:f>'Analysis of DP categories'!$A$38:$A$46</c:f>
              <c:strCache>
                <c:ptCount val="8"/>
                <c:pt idx="0">
                  <c:v>2010</c:v>
                </c:pt>
                <c:pt idx="1">
                  <c:v>2011</c:v>
                </c:pt>
                <c:pt idx="2">
                  <c:v>2012</c:v>
                </c:pt>
                <c:pt idx="3">
                  <c:v>2013</c:v>
                </c:pt>
                <c:pt idx="4">
                  <c:v>2014</c:v>
                </c:pt>
                <c:pt idx="5">
                  <c:v>2015</c:v>
                </c:pt>
                <c:pt idx="6">
                  <c:v>2016</c:v>
                </c:pt>
                <c:pt idx="7">
                  <c:v>2017</c:v>
                </c:pt>
              </c:strCache>
            </c:strRef>
          </c:cat>
          <c:val>
            <c:numRef>
              <c:f>'Analysis of DP categories'!$C$38:$C$46</c:f>
              <c:numCache>
                <c:formatCode>_(* #,##0.00_);_(* \(#,##0.00\);_(* "-"??_);_(@_)</c:formatCode>
                <c:ptCount val="8"/>
                <c:pt idx="0">
                  <c:v>4028.4149999999991</c:v>
                </c:pt>
                <c:pt idx="1">
                  <c:v>5141.1133524999996</c:v>
                </c:pt>
                <c:pt idx="2">
                  <c:v>8325.1972000000023</c:v>
                </c:pt>
                <c:pt idx="3">
                  <c:v>9707.748450000001</c:v>
                </c:pt>
                <c:pt idx="4">
                  <c:v>5263.3008499999978</c:v>
                </c:pt>
                <c:pt idx="5">
                  <c:v>7856.2235999999966</c:v>
                </c:pt>
                <c:pt idx="6">
                  <c:v>3313.7873485000005</c:v>
                </c:pt>
                <c:pt idx="7">
                  <c:v>4109.113800000001</c:v>
                </c:pt>
              </c:numCache>
            </c:numRef>
          </c:val>
          <c:extLst>
            <c:ext xmlns:c16="http://schemas.microsoft.com/office/drawing/2014/chart" uri="{C3380CC4-5D6E-409C-BE32-E72D297353CC}">
              <c16:uniqueId val="{00000001-B8C7-4455-B20E-9C2F2560225E}"/>
            </c:ext>
          </c:extLst>
        </c:ser>
        <c:ser>
          <c:idx val="2"/>
          <c:order val="2"/>
          <c:tx>
            <c:strRef>
              <c:f>'Analysis of DP categories'!$D$36:$D$37</c:f>
              <c:strCache>
                <c:ptCount val="1"/>
                <c:pt idx="0">
                  <c:v>"Miner" Threat</c:v>
                </c:pt>
              </c:strCache>
            </c:strRef>
          </c:tx>
          <c:spPr>
            <a:solidFill>
              <a:schemeClr val="accent2">
                <a:tint val="65000"/>
              </a:schemeClr>
            </a:solidFill>
            <a:ln>
              <a:noFill/>
            </a:ln>
            <a:effectLst/>
          </c:spPr>
          <c:invertIfNegative val="0"/>
          <c:cat>
            <c:strRef>
              <c:f>'Analysis of DP categories'!$A$38:$A$46</c:f>
              <c:strCache>
                <c:ptCount val="8"/>
                <c:pt idx="0">
                  <c:v>2010</c:v>
                </c:pt>
                <c:pt idx="1">
                  <c:v>2011</c:v>
                </c:pt>
                <c:pt idx="2">
                  <c:v>2012</c:v>
                </c:pt>
                <c:pt idx="3">
                  <c:v>2013</c:v>
                </c:pt>
                <c:pt idx="4">
                  <c:v>2014</c:v>
                </c:pt>
                <c:pt idx="5">
                  <c:v>2015</c:v>
                </c:pt>
                <c:pt idx="6">
                  <c:v>2016</c:v>
                </c:pt>
                <c:pt idx="7">
                  <c:v>2017</c:v>
                </c:pt>
              </c:strCache>
            </c:strRef>
          </c:cat>
          <c:val>
            <c:numRef>
              <c:f>'Analysis of DP categories'!$D$38:$D$46</c:f>
              <c:numCache>
                <c:formatCode>_(* #,##0.00_);_(* \(#,##0.00\);_(* "-"??_);_(@_)</c:formatCode>
                <c:ptCount val="8"/>
                <c:pt idx="0">
                  <c:v>7506.5499999999993</c:v>
                </c:pt>
                <c:pt idx="1">
                  <c:v>1932.8395</c:v>
                </c:pt>
                <c:pt idx="2">
                  <c:v>4579.996000000001</c:v>
                </c:pt>
                <c:pt idx="3">
                  <c:v>1498.6750000000004</c:v>
                </c:pt>
                <c:pt idx="4">
                  <c:v>1005.22</c:v>
                </c:pt>
                <c:pt idx="5">
                  <c:v>3761.6870000000008</c:v>
                </c:pt>
                <c:pt idx="6">
                  <c:v>30.28</c:v>
                </c:pt>
              </c:numCache>
            </c:numRef>
          </c:val>
          <c:extLst>
            <c:ext xmlns:c16="http://schemas.microsoft.com/office/drawing/2014/chart" uri="{C3380CC4-5D6E-409C-BE32-E72D297353CC}">
              <c16:uniqueId val="{00000002-B8C7-4455-B20E-9C2F2560225E}"/>
            </c:ext>
          </c:extLst>
        </c:ser>
        <c:dLbls>
          <c:showLegendKey val="0"/>
          <c:showVal val="0"/>
          <c:showCatName val="0"/>
          <c:showSerName val="0"/>
          <c:showPercent val="0"/>
          <c:showBubbleSize val="0"/>
        </c:dLbls>
        <c:gapWidth val="150"/>
        <c:overlap val="100"/>
        <c:axId val="88705280"/>
        <c:axId val="88723456"/>
      </c:barChart>
      <c:catAx>
        <c:axId val="8870528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8723456"/>
        <c:crosses val="autoZero"/>
        <c:auto val="1"/>
        <c:lblAlgn val="ctr"/>
        <c:lblOffset val="100"/>
        <c:noMultiLvlLbl val="0"/>
      </c:catAx>
      <c:valAx>
        <c:axId val="88723456"/>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870528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0000000000000029" r="0.70000000000000029" t="0.78740157499999996" header="0.30000000000000016" footer="0.30000000000000016"/>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pivotSource>
    <c:name>[Dirty_Profits_6_Data_ONLINE.xlsx]Grupo Mexico!PivotTable2</c:name>
    <c:fmtId val="8"/>
  </c:pivotSource>
  <c:chart>
    <c:title>
      <c:tx>
        <c:rich>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r>
              <a:rPr lang="en-US" sz="1200" b="1" i="0" u="none" strike="noStrike" kern="1200" cap="all" spc="150" baseline="0">
                <a:solidFill>
                  <a:sysClr val="windowText" lastClr="000000">
                    <a:lumMod val="50000"/>
                    <a:lumOff val="50000"/>
                  </a:sysClr>
                </a:solidFill>
                <a:latin typeface="+mn-lt"/>
                <a:ea typeface="+mn-ea"/>
                <a:cs typeface="+mn-cs"/>
              </a:rPr>
              <a:t>FRESH CAPITAL PROVIDED BY</a:t>
            </a:r>
          </a:p>
          <a:p>
            <a:pPr algn="ctr" rtl="0">
              <a:defRPr sz="1200" b="1" cap="all" spc="150">
                <a:solidFill>
                  <a:sysClr val="windowText" lastClr="000000">
                    <a:lumMod val="50000"/>
                    <a:lumOff val="50000"/>
                  </a:sysClr>
                </a:solidFill>
              </a:defRPr>
            </a:pPr>
            <a:r>
              <a:rPr lang="en-US" sz="1200" b="1" i="0" u="none" strike="noStrike" kern="1200" cap="all" spc="150" baseline="0">
                <a:solidFill>
                  <a:sysClr val="windowText" lastClr="000000">
                    <a:lumMod val="50000"/>
                    <a:lumOff val="50000"/>
                  </a:sysClr>
                </a:solidFill>
                <a:latin typeface="+mn-lt"/>
                <a:ea typeface="+mn-ea"/>
                <a:cs typeface="+mn-cs"/>
              </a:rPr>
              <a:t>FI COUNTRY</a:t>
            </a:r>
          </a:p>
        </c:rich>
      </c:tx>
      <c:overlay val="0"/>
      <c:spPr>
        <a:noFill/>
        <a:ln>
          <a:noFill/>
        </a:ln>
        <a:effectLst/>
      </c:spPr>
      <c:txPr>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endParaRPr lang="de-DE"/>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marker>
          <c:symbol val="none"/>
        </c:marker>
      </c:pivotFmt>
      <c:pivotFmt>
        <c:idx val="2"/>
        <c:spPr>
          <a:solidFill>
            <a:schemeClr val="accent1"/>
          </a:solidFill>
          <a:ln w="19050">
            <a:solidFill>
              <a:schemeClr val="lt1"/>
            </a:solidFill>
          </a:ln>
          <a:effectLst/>
        </c:spPr>
        <c:marker>
          <c:symbol val="none"/>
        </c:marker>
      </c:pivotFmt>
      <c:pivotFmt>
        <c:idx val="3"/>
        <c:spPr>
          <a:solidFill>
            <a:schemeClr val="accent1"/>
          </a:solidFill>
          <a:ln w="19050">
            <a:solidFill>
              <a:schemeClr val="lt1"/>
            </a:solidFill>
          </a:ln>
          <a:effectLst/>
        </c:spPr>
        <c:marker>
          <c:symbol val="none"/>
        </c:marker>
      </c:pivotFmt>
      <c:pivotFmt>
        <c:idx val="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marker>
          <c:symbol val="none"/>
        </c:marker>
      </c:pivotFmt>
      <c:pivotFmt>
        <c:idx val="6"/>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7"/>
        <c:spPr>
          <a:solidFill>
            <a:schemeClr val="accent1">
              <a:shade val="58000"/>
            </a:schemeClr>
          </a:solidFill>
          <a:ln w="19050">
            <a:solidFill>
              <a:schemeClr val="lt1"/>
            </a:solidFill>
          </a:ln>
          <a:effectLst/>
        </c:spPr>
      </c:pivotFmt>
      <c:pivotFmt>
        <c:idx val="8"/>
        <c:spPr>
          <a:solidFill>
            <a:schemeClr val="accent1">
              <a:shade val="86000"/>
            </a:schemeClr>
          </a:solidFill>
          <a:ln w="19050">
            <a:solidFill>
              <a:schemeClr val="lt1"/>
            </a:solidFill>
          </a:ln>
          <a:effectLst/>
        </c:spPr>
      </c:pivotFmt>
      <c:pivotFmt>
        <c:idx val="9"/>
        <c:spPr>
          <a:solidFill>
            <a:schemeClr val="accent1">
              <a:tint val="86000"/>
            </a:schemeClr>
          </a:solidFill>
          <a:ln w="19050">
            <a:solidFill>
              <a:schemeClr val="lt1"/>
            </a:solidFill>
          </a:ln>
          <a:effectLst/>
        </c:spPr>
      </c:pivotFmt>
      <c:pivotFmt>
        <c:idx val="10"/>
        <c:spPr>
          <a:solidFill>
            <a:schemeClr val="accent1">
              <a:tint val="58000"/>
            </a:schemeClr>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3"/>
        <c:spPr>
          <a:solidFill>
            <a:schemeClr val="accent1">
              <a:shade val="58000"/>
            </a:schemeClr>
          </a:solidFill>
          <a:ln w="19050">
            <a:solidFill>
              <a:schemeClr val="lt1"/>
            </a:solidFill>
          </a:ln>
          <a:effectLst/>
        </c:spPr>
      </c:pivotFmt>
      <c:pivotFmt>
        <c:idx val="14"/>
        <c:spPr>
          <a:solidFill>
            <a:schemeClr val="accent1">
              <a:tint val="86000"/>
            </a:schemeClr>
          </a:solidFill>
          <a:ln w="19050">
            <a:solidFill>
              <a:schemeClr val="lt1"/>
            </a:solidFill>
          </a:ln>
          <a:effectLst/>
        </c:spPr>
      </c:pivotFmt>
      <c:pivotFmt>
        <c:idx val="15"/>
        <c:spPr>
          <a:solidFill>
            <a:schemeClr val="accent1">
              <a:tint val="58000"/>
            </a:schemeClr>
          </a:solidFill>
          <a:ln w="19050">
            <a:solidFill>
              <a:schemeClr val="lt1"/>
            </a:solidFill>
          </a:ln>
          <a:effectLst/>
        </c:spPr>
      </c:pivotFmt>
      <c:pivotFmt>
        <c:idx val="16"/>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7"/>
        <c:spPr>
          <a:solidFill>
            <a:schemeClr val="accent1">
              <a:shade val="58000"/>
            </a:schemeClr>
          </a:solidFill>
          <a:ln w="19050">
            <a:solidFill>
              <a:schemeClr val="lt1"/>
            </a:solidFill>
          </a:ln>
          <a:effectLst/>
        </c:spPr>
      </c:pivotFmt>
      <c:pivotFmt>
        <c:idx val="18"/>
        <c:spPr>
          <a:solidFill>
            <a:schemeClr val="accent1">
              <a:tint val="86000"/>
            </a:schemeClr>
          </a:solidFill>
          <a:ln w="19050">
            <a:solidFill>
              <a:schemeClr val="lt1"/>
            </a:solidFill>
          </a:ln>
          <a:effectLst/>
        </c:spPr>
      </c:pivotFmt>
      <c:pivotFmt>
        <c:idx val="19"/>
        <c:spPr>
          <a:solidFill>
            <a:schemeClr val="accent1">
              <a:tint val="58000"/>
            </a:schemeClr>
          </a:solidFill>
          <a:ln w="19050">
            <a:solidFill>
              <a:schemeClr val="lt1"/>
            </a:solidFill>
          </a:ln>
          <a:effectLst/>
        </c:spPr>
      </c:pivotFmt>
      <c:pivotFmt>
        <c:idx val="20"/>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21"/>
        <c:spPr>
          <a:solidFill>
            <a:schemeClr val="accent1">
              <a:shade val="58000"/>
            </a:schemeClr>
          </a:solidFill>
          <a:ln w="19050">
            <a:solidFill>
              <a:schemeClr val="lt1"/>
            </a:solidFill>
          </a:ln>
          <a:effectLst/>
        </c:spPr>
      </c:pivotFmt>
      <c:pivotFmt>
        <c:idx val="22"/>
        <c:spPr>
          <a:solidFill>
            <a:schemeClr val="accent1">
              <a:tint val="86000"/>
            </a:schemeClr>
          </a:solidFill>
          <a:ln w="19050">
            <a:solidFill>
              <a:schemeClr val="lt1"/>
            </a:solidFill>
          </a:ln>
          <a:effectLst/>
        </c:spPr>
      </c:pivotFmt>
      <c:pivotFmt>
        <c:idx val="23"/>
        <c:spPr>
          <a:solidFill>
            <a:schemeClr val="accent1">
              <a:tint val="58000"/>
            </a:schemeClr>
          </a:solidFill>
          <a:ln w="19050">
            <a:solidFill>
              <a:schemeClr val="lt1"/>
            </a:solidFill>
          </a:ln>
          <a:effectLst/>
        </c:spPr>
      </c:pivotFmt>
    </c:pivotFmts>
    <c:plotArea>
      <c:layout/>
      <c:pieChart>
        <c:varyColors val="1"/>
        <c:ser>
          <c:idx val="0"/>
          <c:order val="0"/>
          <c:tx>
            <c:strRef>
              <c:f>'Grupo Mexico'!$C$95</c:f>
              <c:strCache>
                <c:ptCount val="1"/>
                <c:pt idx="0">
                  <c:v>Ergebnis</c:v>
                </c:pt>
              </c:strCache>
            </c:strRef>
          </c:tx>
          <c:dPt>
            <c:idx val="0"/>
            <c:bubble3D val="0"/>
            <c:spPr>
              <a:solidFill>
                <a:schemeClr val="accent1">
                  <a:tint val="86000"/>
                </a:schemeClr>
              </a:solidFill>
              <a:ln w="19050">
                <a:solidFill>
                  <a:schemeClr val="lt1"/>
                </a:solidFill>
              </a:ln>
              <a:effectLst/>
            </c:spPr>
            <c:extLst>
              <c:ext xmlns:c16="http://schemas.microsoft.com/office/drawing/2014/chart" uri="{C3380CC4-5D6E-409C-BE32-E72D297353CC}">
                <c16:uniqueId val="{00000001-B874-4E26-A5F3-EEB41EEDE725}"/>
              </c:ext>
            </c:extLst>
          </c:dPt>
          <c:dPt>
            <c:idx val="1"/>
            <c:bubble3D val="0"/>
            <c:spPr>
              <a:solidFill>
                <a:schemeClr val="accent1">
                  <a:tint val="58000"/>
                </a:schemeClr>
              </a:solidFill>
              <a:ln w="19050">
                <a:solidFill>
                  <a:schemeClr val="lt1"/>
                </a:solidFill>
              </a:ln>
              <a:effectLst/>
            </c:spPr>
            <c:extLst>
              <c:ext xmlns:c16="http://schemas.microsoft.com/office/drawing/2014/chart" uri="{C3380CC4-5D6E-409C-BE32-E72D297353CC}">
                <c16:uniqueId val="{00000003-B874-4E26-A5F3-EEB41EEDE725}"/>
              </c:ext>
            </c:extLst>
          </c:dPt>
          <c:dPt>
            <c:idx val="2"/>
            <c:bubble3D val="0"/>
            <c:spPr>
              <a:solidFill>
                <a:schemeClr val="accent1">
                  <a:tint val="30000"/>
                </a:schemeClr>
              </a:solidFill>
              <a:ln w="19050">
                <a:solidFill>
                  <a:schemeClr val="lt1"/>
                </a:solidFill>
              </a:ln>
              <a:effectLst/>
            </c:spPr>
            <c:extLst>
              <c:ext xmlns:c16="http://schemas.microsoft.com/office/drawing/2014/chart" uri="{C3380CC4-5D6E-409C-BE32-E72D297353CC}">
                <c16:uniqueId val="{00000005-B874-4E26-A5F3-EEB41EEDE725}"/>
              </c:ext>
            </c:extLst>
          </c:dPt>
          <c:dPt>
            <c:idx val="3"/>
            <c:bubble3D val="0"/>
            <c:spPr>
              <a:solidFill>
                <a:schemeClr val="accent1">
                  <a:tint val="84000"/>
                </a:schemeClr>
              </a:solidFill>
              <a:ln w="19050">
                <a:solidFill>
                  <a:schemeClr val="lt1"/>
                </a:solidFill>
              </a:ln>
              <a:effectLst/>
            </c:spPr>
            <c:extLst>
              <c:ext xmlns:c16="http://schemas.microsoft.com/office/drawing/2014/chart" uri="{C3380CC4-5D6E-409C-BE32-E72D297353CC}">
                <c16:uniqueId val="{00000007-B874-4E26-A5F3-EEB41EEDE725}"/>
              </c:ext>
            </c:extLst>
          </c:dPt>
          <c:dPt>
            <c:idx val="4"/>
            <c:bubble3D val="0"/>
            <c:spPr>
              <a:solidFill>
                <a:schemeClr val="accent1">
                  <a:tint val="37000"/>
                </a:schemeClr>
              </a:solidFill>
              <a:ln w="19050">
                <a:solidFill>
                  <a:schemeClr val="lt1"/>
                </a:solidFill>
              </a:ln>
              <a:effectLst/>
            </c:spPr>
            <c:extLst>
              <c:ext xmlns:c16="http://schemas.microsoft.com/office/drawing/2014/chart" uri="{C3380CC4-5D6E-409C-BE32-E72D297353CC}">
                <c16:uniqueId val="{00000009-B874-4E26-A5F3-EEB41EEDE725}"/>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'Grupo Mexico'!$B$96:$B$98</c:f>
              <c:strCache>
                <c:ptCount val="2"/>
                <c:pt idx="0">
                  <c:v>Switzerland</c:v>
                </c:pt>
                <c:pt idx="1">
                  <c:v>UK</c:v>
                </c:pt>
              </c:strCache>
            </c:strRef>
          </c:cat>
          <c:val>
            <c:numRef>
              <c:f>'Grupo Mexico'!$C$96:$C$98</c:f>
              <c:numCache>
                <c:formatCode>_-* #,##0\ _€_-;\-* #,##0\ _€_-;_-* "-"??\ _€_-;_-@_-</c:formatCode>
                <c:ptCount val="2"/>
                <c:pt idx="0">
                  <c:v>1801.2849999999999</c:v>
                </c:pt>
                <c:pt idx="1">
                  <c:v>1319.3489999999999</c:v>
                </c:pt>
              </c:numCache>
            </c:numRef>
          </c:val>
          <c:extLst>
            <c:ext xmlns:c16="http://schemas.microsoft.com/office/drawing/2014/chart" uri="{C3380CC4-5D6E-409C-BE32-E72D297353CC}">
              <c16:uniqueId val="{0000000A-B874-4E26-A5F3-EEB41EEDE72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pivotSource>
    <c:name>[Dirty_Profits_6_Data_ONLINE.xlsx]Grupo Mexico!PivotTable3</c:name>
    <c:fmtId val="9"/>
  </c:pivotSource>
  <c:chart>
    <c:title>
      <c:tx>
        <c:rich>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r>
              <a:rPr lang="en-US" sz="1200" b="1" i="0" u="none" strike="noStrike" kern="1200" cap="all" spc="150" baseline="0">
                <a:solidFill>
                  <a:sysClr val="windowText" lastClr="000000">
                    <a:lumMod val="50000"/>
                    <a:lumOff val="50000"/>
                  </a:sysClr>
                </a:solidFill>
                <a:latin typeface="+mn-lt"/>
                <a:ea typeface="+mn-ea"/>
                <a:cs typeface="+mn-cs"/>
              </a:rPr>
              <a:t>FRESH CAPITAL PROVIDED BY BANK</a:t>
            </a:r>
          </a:p>
        </c:rich>
      </c:tx>
      <c:layout>
        <c:manualLayout>
          <c:xMode val="edge"/>
          <c:yMode val="edge"/>
          <c:x val="0.21409711286089239"/>
          <c:y val="2.7777777777777776E-2"/>
        </c:manualLayout>
      </c:layout>
      <c:overlay val="0"/>
      <c:spPr>
        <a:noFill/>
        <a:ln>
          <a:noFill/>
        </a:ln>
        <a:effectLst/>
      </c:spPr>
      <c:txPr>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endParaRPr lang="de-DE"/>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2"/>
        <c:spPr>
          <a:solidFill>
            <a:schemeClr val="accent1">
              <a:shade val="45000"/>
            </a:schemeClr>
          </a:solidFill>
          <a:ln w="19050">
            <a:solidFill>
              <a:schemeClr val="lt1"/>
            </a:solidFill>
          </a:ln>
          <a:effectLst/>
        </c:spPr>
      </c:pivotFmt>
      <c:pivotFmt>
        <c:idx val="3"/>
        <c:spPr>
          <a:solidFill>
            <a:schemeClr val="accent1">
              <a:shade val="61000"/>
            </a:schemeClr>
          </a:solidFill>
          <a:ln w="19050">
            <a:solidFill>
              <a:schemeClr val="lt1"/>
            </a:solidFill>
          </a:ln>
          <a:effectLst/>
        </c:spPr>
      </c:pivotFmt>
      <c:pivotFmt>
        <c:idx val="4"/>
        <c:spPr>
          <a:solidFill>
            <a:schemeClr val="accent1">
              <a:shade val="76000"/>
            </a:schemeClr>
          </a:solidFill>
          <a:ln w="19050">
            <a:solidFill>
              <a:schemeClr val="lt1"/>
            </a:solidFill>
          </a:ln>
          <a:effectLst/>
        </c:spPr>
      </c:pivotFmt>
      <c:pivotFmt>
        <c:idx val="5"/>
        <c:spPr>
          <a:solidFill>
            <a:schemeClr val="accent1">
              <a:shade val="92000"/>
            </a:schemeClr>
          </a:solidFill>
          <a:ln w="19050">
            <a:solidFill>
              <a:schemeClr val="lt1"/>
            </a:solidFill>
          </a:ln>
          <a:effectLst/>
        </c:spPr>
      </c:pivotFmt>
      <c:pivotFmt>
        <c:idx val="6"/>
        <c:spPr>
          <a:solidFill>
            <a:schemeClr val="accent1">
              <a:tint val="93000"/>
            </a:schemeClr>
          </a:solidFill>
          <a:ln w="19050">
            <a:solidFill>
              <a:schemeClr val="lt1"/>
            </a:solidFill>
          </a:ln>
          <a:effectLst/>
        </c:spPr>
      </c:pivotFmt>
      <c:pivotFmt>
        <c:idx val="7"/>
        <c:spPr>
          <a:solidFill>
            <a:schemeClr val="accent1">
              <a:tint val="77000"/>
            </a:schemeClr>
          </a:solidFill>
          <a:ln w="19050">
            <a:solidFill>
              <a:schemeClr val="lt1"/>
            </a:solidFill>
          </a:ln>
          <a:effectLst/>
        </c:spPr>
      </c:pivotFmt>
      <c:pivotFmt>
        <c:idx val="8"/>
        <c:spPr>
          <a:solidFill>
            <a:schemeClr val="accent1">
              <a:tint val="62000"/>
            </a:schemeClr>
          </a:solidFill>
          <a:ln w="19050">
            <a:solidFill>
              <a:schemeClr val="lt1"/>
            </a:solidFill>
          </a:ln>
          <a:effectLst/>
        </c:spPr>
      </c:pivotFmt>
      <c:pivotFmt>
        <c:idx val="9"/>
        <c:spPr>
          <a:solidFill>
            <a:schemeClr val="accent1">
              <a:tint val="46000"/>
            </a:schemeClr>
          </a:solidFill>
          <a:ln w="19050">
            <a:solidFill>
              <a:schemeClr val="lt1"/>
            </a:solidFill>
          </a:ln>
          <a:effectLst/>
        </c:spPr>
      </c:pivotFmt>
      <c:pivotFmt>
        <c:idx val="10"/>
        <c:spPr>
          <a:solidFill>
            <a:schemeClr val="accent1">
              <a:shade val="58000"/>
            </a:schemeClr>
          </a:solidFill>
          <a:ln w="19050">
            <a:solidFill>
              <a:schemeClr val="lt1"/>
            </a:solidFill>
          </a:ln>
          <a:effectLst/>
        </c:spPr>
      </c:pivotFmt>
      <c:pivotFmt>
        <c:idx val="11"/>
        <c:spPr>
          <a:solidFill>
            <a:schemeClr val="accent1">
              <a:shade val="76000"/>
            </a:schemeClr>
          </a:solidFill>
          <a:ln w="19050">
            <a:solidFill>
              <a:schemeClr val="lt1"/>
            </a:solidFill>
          </a:ln>
          <a:effectLst/>
        </c:spPr>
      </c:pivotFmt>
      <c:pivotFmt>
        <c:idx val="12"/>
        <c:spPr>
          <a:solidFill>
            <a:schemeClr val="accent1">
              <a:shade val="95000"/>
            </a:schemeClr>
          </a:solidFill>
          <a:ln w="19050">
            <a:solidFill>
              <a:schemeClr val="lt1"/>
            </a:solidFill>
          </a:ln>
          <a:effectLst/>
        </c:spPr>
      </c:pivotFmt>
      <c:pivotFmt>
        <c:idx val="13"/>
        <c:spPr>
          <a:solidFill>
            <a:schemeClr val="accent1">
              <a:tint val="77000"/>
            </a:schemeClr>
          </a:solidFill>
          <a:ln w="19050">
            <a:solidFill>
              <a:schemeClr val="lt1"/>
            </a:solidFill>
          </a:ln>
          <a:effectLst/>
        </c:spPr>
      </c:pivotFmt>
      <c:pivotFmt>
        <c:idx val="14"/>
        <c:spPr>
          <a:solidFill>
            <a:schemeClr val="accent1">
              <a:tint val="58000"/>
            </a:schemeClr>
          </a:solidFill>
          <a:ln w="19050">
            <a:solidFill>
              <a:schemeClr val="lt1"/>
            </a:solidFill>
          </a:ln>
          <a:effectLst/>
        </c:spPr>
      </c:pivotFmt>
      <c:pivotFmt>
        <c:idx val="15"/>
        <c:spPr>
          <a:solidFill>
            <a:schemeClr val="accent1">
              <a:tint val="49000"/>
            </a:schemeClr>
          </a:solidFill>
          <a:ln w="19050">
            <a:solidFill>
              <a:schemeClr val="lt1"/>
            </a:solidFill>
          </a:ln>
          <a:effectLst/>
        </c:spPr>
      </c:pivotFmt>
      <c:pivotFmt>
        <c:idx val="16"/>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7"/>
        <c:spPr>
          <a:solidFill>
            <a:schemeClr val="accent1">
              <a:shade val="45000"/>
            </a:schemeClr>
          </a:solidFill>
          <a:ln w="19050">
            <a:solidFill>
              <a:schemeClr val="lt1"/>
            </a:solidFill>
          </a:ln>
          <a:effectLst/>
        </c:spPr>
      </c:pivotFmt>
      <c:pivotFmt>
        <c:idx val="18"/>
        <c:spPr>
          <a:solidFill>
            <a:schemeClr val="accent1">
              <a:shade val="61000"/>
            </a:schemeClr>
          </a:solidFill>
          <a:ln w="19050">
            <a:solidFill>
              <a:schemeClr val="lt1"/>
            </a:solidFill>
          </a:ln>
          <a:effectLst/>
        </c:spPr>
      </c:pivotFmt>
      <c:pivotFmt>
        <c:idx val="19"/>
        <c:spPr>
          <a:solidFill>
            <a:schemeClr val="accent1">
              <a:shade val="76000"/>
            </a:schemeClr>
          </a:solidFill>
          <a:ln w="19050">
            <a:solidFill>
              <a:schemeClr val="lt1"/>
            </a:solidFill>
          </a:ln>
          <a:effectLst/>
        </c:spPr>
      </c:pivotFmt>
      <c:pivotFmt>
        <c:idx val="20"/>
        <c:spPr>
          <a:solidFill>
            <a:schemeClr val="accent1">
              <a:tint val="93000"/>
            </a:schemeClr>
          </a:solidFill>
          <a:ln w="19050">
            <a:solidFill>
              <a:schemeClr val="lt1"/>
            </a:solidFill>
          </a:ln>
          <a:effectLst/>
        </c:spPr>
      </c:pivotFmt>
      <c:pivotFmt>
        <c:idx val="21"/>
        <c:spPr>
          <a:solidFill>
            <a:schemeClr val="accent1">
              <a:tint val="77000"/>
            </a:schemeClr>
          </a:solidFill>
          <a:ln w="19050">
            <a:solidFill>
              <a:schemeClr val="lt1"/>
            </a:solidFill>
          </a:ln>
          <a:effectLst/>
        </c:spPr>
      </c:pivotFmt>
      <c:pivotFmt>
        <c:idx val="22"/>
        <c:spPr>
          <a:solidFill>
            <a:schemeClr val="accent1">
              <a:tint val="62000"/>
            </a:schemeClr>
          </a:solidFill>
          <a:ln w="19050">
            <a:solidFill>
              <a:schemeClr val="lt1"/>
            </a:solidFill>
          </a:ln>
          <a:effectLst/>
        </c:spPr>
      </c:pivotFmt>
      <c:pivotFmt>
        <c:idx val="23"/>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24"/>
        <c:spPr>
          <a:solidFill>
            <a:schemeClr val="accent1">
              <a:shade val="45000"/>
            </a:schemeClr>
          </a:solidFill>
          <a:ln w="19050">
            <a:solidFill>
              <a:schemeClr val="lt1"/>
            </a:solidFill>
          </a:ln>
          <a:effectLst/>
        </c:spPr>
      </c:pivotFmt>
      <c:pivotFmt>
        <c:idx val="25"/>
        <c:spPr>
          <a:solidFill>
            <a:schemeClr val="accent1">
              <a:shade val="61000"/>
            </a:schemeClr>
          </a:solidFill>
          <a:ln w="19050">
            <a:solidFill>
              <a:schemeClr val="lt1"/>
            </a:solidFill>
          </a:ln>
          <a:effectLst/>
        </c:spPr>
      </c:pivotFmt>
      <c:pivotFmt>
        <c:idx val="26"/>
        <c:spPr>
          <a:solidFill>
            <a:schemeClr val="accent1">
              <a:shade val="76000"/>
            </a:schemeClr>
          </a:solidFill>
          <a:ln w="19050">
            <a:solidFill>
              <a:schemeClr val="lt1"/>
            </a:solidFill>
          </a:ln>
          <a:effectLst/>
        </c:spPr>
      </c:pivotFmt>
      <c:pivotFmt>
        <c:idx val="27"/>
        <c:spPr>
          <a:solidFill>
            <a:schemeClr val="accent1">
              <a:tint val="93000"/>
            </a:schemeClr>
          </a:solidFill>
          <a:ln w="19050">
            <a:solidFill>
              <a:schemeClr val="lt1"/>
            </a:solidFill>
          </a:ln>
          <a:effectLst/>
        </c:spPr>
      </c:pivotFmt>
      <c:pivotFmt>
        <c:idx val="28"/>
        <c:spPr>
          <a:solidFill>
            <a:schemeClr val="accent1">
              <a:tint val="77000"/>
            </a:schemeClr>
          </a:solidFill>
          <a:ln w="19050">
            <a:solidFill>
              <a:schemeClr val="lt1"/>
            </a:solidFill>
          </a:ln>
          <a:effectLst/>
        </c:spPr>
      </c:pivotFmt>
      <c:pivotFmt>
        <c:idx val="29"/>
        <c:spPr>
          <a:solidFill>
            <a:schemeClr val="accent1">
              <a:tint val="62000"/>
            </a:schemeClr>
          </a:solidFill>
          <a:ln w="19050">
            <a:solidFill>
              <a:schemeClr val="lt1"/>
            </a:solidFill>
          </a:ln>
          <a:effectLst/>
        </c:spPr>
      </c:pivotFmt>
      <c:pivotFmt>
        <c:idx val="30"/>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31"/>
        <c:spPr>
          <a:solidFill>
            <a:schemeClr val="accent1">
              <a:shade val="45000"/>
            </a:schemeClr>
          </a:solidFill>
          <a:ln w="19050">
            <a:solidFill>
              <a:schemeClr val="lt1"/>
            </a:solidFill>
          </a:ln>
          <a:effectLst/>
        </c:spPr>
      </c:pivotFmt>
      <c:pivotFmt>
        <c:idx val="32"/>
        <c:spPr>
          <a:solidFill>
            <a:schemeClr val="accent1">
              <a:shade val="61000"/>
            </a:schemeClr>
          </a:solidFill>
          <a:ln w="19050">
            <a:solidFill>
              <a:schemeClr val="lt1"/>
            </a:solidFill>
          </a:ln>
          <a:effectLst/>
        </c:spPr>
      </c:pivotFmt>
      <c:pivotFmt>
        <c:idx val="33"/>
        <c:spPr>
          <a:solidFill>
            <a:schemeClr val="accent1">
              <a:shade val="76000"/>
            </a:schemeClr>
          </a:solidFill>
          <a:ln w="19050">
            <a:solidFill>
              <a:schemeClr val="lt1"/>
            </a:solidFill>
          </a:ln>
          <a:effectLst/>
        </c:spPr>
      </c:pivotFmt>
      <c:pivotFmt>
        <c:idx val="34"/>
        <c:spPr>
          <a:solidFill>
            <a:schemeClr val="accent1">
              <a:tint val="93000"/>
            </a:schemeClr>
          </a:solidFill>
          <a:ln w="19050">
            <a:solidFill>
              <a:schemeClr val="lt1"/>
            </a:solidFill>
          </a:ln>
          <a:effectLst/>
        </c:spPr>
      </c:pivotFmt>
      <c:pivotFmt>
        <c:idx val="35"/>
        <c:spPr>
          <a:solidFill>
            <a:schemeClr val="accent1">
              <a:tint val="77000"/>
            </a:schemeClr>
          </a:solidFill>
          <a:ln w="19050">
            <a:solidFill>
              <a:schemeClr val="lt1"/>
            </a:solidFill>
          </a:ln>
          <a:effectLst/>
        </c:spPr>
      </c:pivotFmt>
      <c:pivotFmt>
        <c:idx val="36"/>
        <c:spPr>
          <a:solidFill>
            <a:schemeClr val="accent1">
              <a:tint val="62000"/>
            </a:schemeClr>
          </a:solidFill>
          <a:ln w="19050">
            <a:solidFill>
              <a:schemeClr val="lt1"/>
            </a:solidFill>
          </a:ln>
          <a:effectLst/>
        </c:spPr>
      </c:pivotFmt>
    </c:pivotFmts>
    <c:plotArea>
      <c:layout>
        <c:manualLayout>
          <c:layoutTarget val="inner"/>
          <c:xMode val="edge"/>
          <c:yMode val="edge"/>
          <c:x val="0.25456012442889081"/>
          <c:y val="0.25152830081022476"/>
          <c:w val="0.44396636531544659"/>
          <c:h val="0.65147238388679662"/>
        </c:manualLayout>
      </c:layout>
      <c:pieChart>
        <c:varyColors val="1"/>
        <c:ser>
          <c:idx val="0"/>
          <c:order val="0"/>
          <c:tx>
            <c:strRef>
              <c:f>'Grupo Mexico'!$F$95</c:f>
              <c:strCache>
                <c:ptCount val="1"/>
                <c:pt idx="0">
                  <c:v>Ergebnis</c:v>
                </c:pt>
              </c:strCache>
            </c:strRef>
          </c:tx>
          <c:dPt>
            <c:idx val="0"/>
            <c:bubble3D val="0"/>
            <c:spPr>
              <a:solidFill>
                <a:schemeClr val="accent1">
                  <a:tint val="62000"/>
                </a:schemeClr>
              </a:solidFill>
              <a:ln w="19050">
                <a:solidFill>
                  <a:schemeClr val="lt1"/>
                </a:solidFill>
              </a:ln>
              <a:effectLst/>
            </c:spPr>
            <c:extLst>
              <c:ext xmlns:c16="http://schemas.microsoft.com/office/drawing/2014/chart" uri="{C3380CC4-5D6E-409C-BE32-E72D297353CC}">
                <c16:uniqueId val="{00000001-F2AA-4210-BDA3-E4F3C3E08393}"/>
              </c:ext>
            </c:extLst>
          </c:dPt>
          <c:dPt>
            <c:idx val="1"/>
            <c:bubble3D val="0"/>
            <c:spPr>
              <a:solidFill>
                <a:schemeClr val="accent1">
                  <a:tint val="93000"/>
                </a:schemeClr>
              </a:solidFill>
              <a:ln w="19050">
                <a:solidFill>
                  <a:schemeClr val="lt1"/>
                </a:solidFill>
              </a:ln>
              <a:effectLst/>
            </c:spPr>
            <c:extLst>
              <c:ext xmlns:c16="http://schemas.microsoft.com/office/drawing/2014/chart" uri="{C3380CC4-5D6E-409C-BE32-E72D297353CC}">
                <c16:uniqueId val="{00000003-F2AA-4210-BDA3-E4F3C3E08393}"/>
              </c:ext>
            </c:extLst>
          </c:dPt>
          <c:dPt>
            <c:idx val="2"/>
            <c:bubble3D val="0"/>
            <c:spPr>
              <a:solidFill>
                <a:schemeClr val="accent1">
                  <a:tint val="77000"/>
                </a:schemeClr>
              </a:solidFill>
              <a:ln w="19050">
                <a:solidFill>
                  <a:schemeClr val="lt1"/>
                </a:solidFill>
              </a:ln>
              <a:effectLst/>
            </c:spPr>
            <c:extLst>
              <c:ext xmlns:c16="http://schemas.microsoft.com/office/drawing/2014/chart" uri="{C3380CC4-5D6E-409C-BE32-E72D297353CC}">
                <c16:uniqueId val="{00000005-F2AA-4210-BDA3-E4F3C3E08393}"/>
              </c:ext>
            </c:extLst>
          </c:dPt>
          <c:dPt>
            <c:idx val="3"/>
            <c:bubble3D val="0"/>
            <c:spPr>
              <a:solidFill>
                <a:schemeClr val="accent1">
                  <a:tint val="30000"/>
                </a:schemeClr>
              </a:solidFill>
              <a:ln w="19050">
                <a:solidFill>
                  <a:schemeClr val="lt1"/>
                </a:solidFill>
              </a:ln>
              <a:effectLst/>
            </c:spPr>
            <c:extLst>
              <c:ext xmlns:c16="http://schemas.microsoft.com/office/drawing/2014/chart" uri="{C3380CC4-5D6E-409C-BE32-E72D297353CC}">
                <c16:uniqueId val="{00000007-F2AA-4210-BDA3-E4F3C3E08393}"/>
              </c:ext>
            </c:extLst>
          </c:dPt>
          <c:dPt>
            <c:idx val="4"/>
            <c:bubble3D val="0"/>
            <c:spPr>
              <a:solidFill>
                <a:schemeClr val="accent1">
                  <a:tint val="95000"/>
                </a:schemeClr>
              </a:solidFill>
              <a:ln w="19050">
                <a:solidFill>
                  <a:schemeClr val="lt1"/>
                </a:solidFill>
              </a:ln>
              <a:effectLst/>
            </c:spPr>
            <c:extLst>
              <c:ext xmlns:c16="http://schemas.microsoft.com/office/drawing/2014/chart" uri="{C3380CC4-5D6E-409C-BE32-E72D297353CC}">
                <c16:uniqueId val="{00000009-F2AA-4210-BDA3-E4F3C3E08393}"/>
              </c:ext>
            </c:extLst>
          </c:dPt>
          <c:dPt>
            <c:idx val="5"/>
            <c:bubble3D val="0"/>
            <c:spPr>
              <a:solidFill>
                <a:schemeClr val="accent1">
                  <a:tint val="60000"/>
                </a:schemeClr>
              </a:solidFill>
              <a:ln w="19050">
                <a:solidFill>
                  <a:schemeClr val="lt1"/>
                </a:solidFill>
              </a:ln>
              <a:effectLst/>
            </c:spPr>
            <c:extLst>
              <c:ext xmlns:c16="http://schemas.microsoft.com/office/drawing/2014/chart" uri="{C3380CC4-5D6E-409C-BE32-E72D297353CC}">
                <c16:uniqueId val="{0000000B-F2AA-4210-BDA3-E4F3C3E08393}"/>
              </c:ext>
            </c:extLst>
          </c:dPt>
          <c:dPt>
            <c:idx val="6"/>
            <c:bubble3D val="0"/>
            <c:spPr>
              <a:solidFill>
                <a:schemeClr val="accent1">
                  <a:tint val="25000"/>
                </a:schemeClr>
              </a:solidFill>
              <a:ln w="19050">
                <a:solidFill>
                  <a:schemeClr val="lt1"/>
                </a:solidFill>
              </a:ln>
              <a:effectLst/>
            </c:spPr>
            <c:extLst>
              <c:ext xmlns:c16="http://schemas.microsoft.com/office/drawing/2014/chart" uri="{C3380CC4-5D6E-409C-BE32-E72D297353CC}">
                <c16:uniqueId val="{0000000D-F2AA-4210-BDA3-E4F3C3E08393}"/>
              </c:ext>
            </c:extLst>
          </c:dPt>
          <c:dPt>
            <c:idx val="7"/>
            <c:bubble3D val="0"/>
            <c:spPr>
              <a:solidFill>
                <a:schemeClr val="accent1">
                  <a:tint val="90000"/>
                </a:schemeClr>
              </a:solidFill>
              <a:ln w="19050">
                <a:solidFill>
                  <a:schemeClr val="lt1"/>
                </a:solidFill>
              </a:ln>
              <a:effectLst/>
            </c:spPr>
            <c:extLst>
              <c:ext xmlns:c16="http://schemas.microsoft.com/office/drawing/2014/chart" uri="{C3380CC4-5D6E-409C-BE32-E72D297353CC}">
                <c16:uniqueId val="{0000000F-F2AA-4210-BDA3-E4F3C3E08393}"/>
              </c:ext>
            </c:extLst>
          </c:dPt>
          <c:dPt>
            <c:idx val="8"/>
            <c:bubble3D val="0"/>
            <c:spPr>
              <a:solidFill>
                <a:schemeClr val="accent1">
                  <a:tint val="55000"/>
                </a:schemeClr>
              </a:solidFill>
              <a:ln w="19050">
                <a:solidFill>
                  <a:schemeClr val="lt1"/>
                </a:solidFill>
              </a:ln>
              <a:effectLst/>
            </c:spPr>
            <c:extLst>
              <c:ext xmlns:c16="http://schemas.microsoft.com/office/drawing/2014/chart" uri="{C3380CC4-5D6E-409C-BE32-E72D297353CC}">
                <c16:uniqueId val="{00000011-F2AA-4210-BDA3-E4F3C3E08393}"/>
              </c:ext>
            </c:extLst>
          </c:dPt>
          <c:dPt>
            <c:idx val="9"/>
            <c:bubble3D val="0"/>
            <c:spPr>
              <a:solidFill>
                <a:schemeClr val="accent1">
                  <a:tint val="20000"/>
                </a:schemeClr>
              </a:solidFill>
              <a:ln w="19050">
                <a:solidFill>
                  <a:schemeClr val="lt1"/>
                </a:solidFill>
              </a:ln>
              <a:effectLst/>
            </c:spPr>
            <c:extLst>
              <c:ext xmlns:c16="http://schemas.microsoft.com/office/drawing/2014/chart" uri="{C3380CC4-5D6E-409C-BE32-E72D297353CC}">
                <c16:uniqueId val="{00000013-F2AA-4210-BDA3-E4F3C3E08393}"/>
              </c:ext>
            </c:extLst>
          </c:dPt>
          <c:dPt>
            <c:idx val="10"/>
            <c:bubble3D val="0"/>
            <c:spPr>
              <a:solidFill>
                <a:schemeClr val="accent1">
                  <a:tint val="85000"/>
                </a:schemeClr>
              </a:solidFill>
              <a:ln w="19050">
                <a:solidFill>
                  <a:schemeClr val="lt1"/>
                </a:solidFill>
              </a:ln>
              <a:effectLst/>
            </c:spPr>
            <c:extLst>
              <c:ext xmlns:c16="http://schemas.microsoft.com/office/drawing/2014/chart" uri="{C3380CC4-5D6E-409C-BE32-E72D297353CC}">
                <c16:uniqueId val="{00000015-F2AA-4210-BDA3-E4F3C3E08393}"/>
              </c:ext>
            </c:extLst>
          </c:dPt>
          <c:dPt>
            <c:idx val="11"/>
            <c:bubble3D val="0"/>
            <c:spPr>
              <a:solidFill>
                <a:schemeClr val="accent1">
                  <a:tint val="50000"/>
                </a:schemeClr>
              </a:solidFill>
              <a:ln w="19050">
                <a:solidFill>
                  <a:schemeClr val="lt1"/>
                </a:solidFill>
              </a:ln>
              <a:effectLst/>
            </c:spPr>
            <c:extLst>
              <c:ext xmlns:c16="http://schemas.microsoft.com/office/drawing/2014/chart" uri="{C3380CC4-5D6E-409C-BE32-E72D297353CC}">
                <c16:uniqueId val="{00000017-F2AA-4210-BDA3-E4F3C3E08393}"/>
              </c:ext>
            </c:extLst>
          </c:dPt>
          <c:dPt>
            <c:idx val="12"/>
            <c:bubble3D val="0"/>
            <c:spPr>
              <a:solidFill>
                <a:schemeClr val="accent1">
                  <a:tint val="15000"/>
                </a:schemeClr>
              </a:solidFill>
              <a:ln w="19050">
                <a:solidFill>
                  <a:schemeClr val="lt1"/>
                </a:solidFill>
              </a:ln>
              <a:effectLst/>
            </c:spPr>
            <c:extLst>
              <c:ext xmlns:c16="http://schemas.microsoft.com/office/drawing/2014/chart" uri="{C3380CC4-5D6E-409C-BE32-E72D297353CC}">
                <c16:uniqueId val="{00000019-F2AA-4210-BDA3-E4F3C3E08393}"/>
              </c:ext>
            </c:extLst>
          </c:dPt>
          <c:dPt>
            <c:idx val="13"/>
            <c:bubble3D val="0"/>
            <c:spPr>
              <a:solidFill>
                <a:schemeClr val="accent1">
                  <a:tint val="80000"/>
                </a:schemeClr>
              </a:solidFill>
              <a:ln w="19050">
                <a:solidFill>
                  <a:schemeClr val="lt1"/>
                </a:solidFill>
              </a:ln>
              <a:effectLst/>
            </c:spPr>
            <c:extLst>
              <c:ext xmlns:c16="http://schemas.microsoft.com/office/drawing/2014/chart" uri="{C3380CC4-5D6E-409C-BE32-E72D297353CC}">
                <c16:uniqueId val="{0000001B-F2AA-4210-BDA3-E4F3C3E08393}"/>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'Grupo Mexico'!$E$96:$E$99</c:f>
              <c:strCache>
                <c:ptCount val="3"/>
                <c:pt idx="0">
                  <c:v>Credit Suisse</c:v>
                </c:pt>
                <c:pt idx="1">
                  <c:v>HSBC</c:v>
                </c:pt>
                <c:pt idx="2">
                  <c:v>UBS</c:v>
                </c:pt>
              </c:strCache>
            </c:strRef>
          </c:cat>
          <c:val>
            <c:numRef>
              <c:f>'Grupo Mexico'!$F$96:$F$99</c:f>
              <c:numCache>
                <c:formatCode>_-* #,##0\ _€_-;\-* #,##0\ _€_-;_-* "-"??\ _€_-;_-@_-</c:formatCode>
                <c:ptCount val="3"/>
                <c:pt idx="0">
                  <c:v>1591.5050000000001</c:v>
                </c:pt>
                <c:pt idx="1">
                  <c:v>1319.3489999999999</c:v>
                </c:pt>
                <c:pt idx="2">
                  <c:v>209.78</c:v>
                </c:pt>
              </c:numCache>
            </c:numRef>
          </c:val>
          <c:extLst>
            <c:ext xmlns:c16="http://schemas.microsoft.com/office/drawing/2014/chart" uri="{C3380CC4-5D6E-409C-BE32-E72D297353CC}">
              <c16:uniqueId val="{0000001C-F2AA-4210-BDA3-E4F3C3E0839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lgn="ctr" rtl="0">
              <a:defRPr sz="1200" b="1" i="0" u="none" strike="noStrike" kern="1200" cap="all" spc="150" normalizeH="0" baseline="0">
                <a:solidFill>
                  <a:sysClr val="windowText" lastClr="000000">
                    <a:lumMod val="50000"/>
                    <a:lumOff val="50000"/>
                  </a:sysClr>
                </a:solidFill>
                <a:latin typeface="+mn-lt"/>
                <a:ea typeface="+mn-ea"/>
                <a:cs typeface="+mn-cs"/>
              </a:defRPr>
            </a:pPr>
            <a:r>
              <a:rPr lang="de-DE" sz="1200" b="1" i="0" u="none" strike="noStrike" kern="1200" cap="all" spc="150" normalizeH="0" baseline="0">
                <a:solidFill>
                  <a:sysClr val="windowText" lastClr="000000">
                    <a:lumMod val="50000"/>
                    <a:lumOff val="50000"/>
                  </a:sysClr>
                </a:solidFill>
                <a:latin typeface="+mn-lt"/>
                <a:ea typeface="+mn-ea"/>
                <a:cs typeface="+mn-cs"/>
              </a:rPr>
              <a:t>FRESH CAPITAL FOR COMPANY BY BANK</a:t>
            </a:r>
          </a:p>
        </c:rich>
      </c:tx>
      <c:layout>
        <c:manualLayout>
          <c:xMode val="edge"/>
          <c:yMode val="edge"/>
          <c:x val="0.26453360283856775"/>
          <c:y val="3.2407407407407406E-2"/>
        </c:manualLayout>
      </c:layout>
      <c:overlay val="0"/>
      <c:spPr>
        <a:noFill/>
        <a:ln>
          <a:noFill/>
        </a:ln>
        <a:effectLst/>
      </c:spPr>
      <c:txPr>
        <a:bodyPr rot="0" spcFirstLastPara="1" vertOverflow="ellipsis" vert="horz" wrap="square" anchor="ctr" anchorCtr="1"/>
        <a:lstStyle/>
        <a:p>
          <a:pPr algn="ctr" rtl="0">
            <a:defRPr sz="1200" b="1" i="0" u="none" strike="noStrike" kern="1200" cap="all" spc="150" normalizeH="0" baseline="0">
              <a:solidFill>
                <a:sysClr val="windowText" lastClr="000000">
                  <a:lumMod val="50000"/>
                  <a:lumOff val="50000"/>
                </a:sysClr>
              </a:solidFill>
              <a:latin typeface="+mn-lt"/>
              <a:ea typeface="+mn-ea"/>
              <a:cs typeface="+mn-cs"/>
            </a:defRPr>
          </a:pPr>
          <a:endParaRPr lang="de-DE"/>
        </a:p>
      </c:txPr>
    </c:title>
    <c:autoTitleDeleted val="0"/>
    <c:plotArea>
      <c:layout/>
      <c:areaChart>
        <c:grouping val="stacked"/>
        <c:varyColors val="0"/>
        <c:ser>
          <c:idx val="0"/>
          <c:order val="0"/>
          <c:tx>
            <c:strRef>
              <c:f>'Grupo Mexico'!$J$78</c:f>
              <c:strCache>
                <c:ptCount val="1"/>
                <c:pt idx="0">
                  <c:v>Credit Suisse</c:v>
                </c:pt>
              </c:strCache>
            </c:strRef>
          </c:tx>
          <c:spPr>
            <a:solidFill>
              <a:schemeClr val="accent1">
                <a:shade val="65000"/>
              </a:schemeClr>
            </a:solidFill>
            <a:ln>
              <a:noFill/>
            </a:ln>
            <a:effectLst/>
          </c:spPr>
          <c:cat>
            <c:numRef>
              <c:f>'Grupo Mexico'!$I$79:$I$86</c:f>
              <c:numCache>
                <c:formatCode>General</c:formatCode>
                <c:ptCount val="8"/>
                <c:pt idx="0">
                  <c:v>2010</c:v>
                </c:pt>
                <c:pt idx="1">
                  <c:v>2011</c:v>
                </c:pt>
                <c:pt idx="2">
                  <c:v>2012</c:v>
                </c:pt>
                <c:pt idx="3">
                  <c:v>2013</c:v>
                </c:pt>
                <c:pt idx="4">
                  <c:v>2014</c:v>
                </c:pt>
                <c:pt idx="5">
                  <c:v>2015</c:v>
                </c:pt>
                <c:pt idx="6">
                  <c:v>2016</c:v>
                </c:pt>
                <c:pt idx="7">
                  <c:v>2017</c:v>
                </c:pt>
              </c:numCache>
            </c:numRef>
          </c:cat>
          <c:val>
            <c:numRef>
              <c:f>'Grupo Mexico'!$J$79:$J$86</c:f>
              <c:numCache>
                <c:formatCode>_-* #,##0\ _€_-;\-* #,##0\ _€_-;_-* "-"??\ _€_-;_-@_-</c:formatCode>
                <c:ptCount val="8"/>
                <c:pt idx="0">
                  <c:v>503.22399999999999</c:v>
                </c:pt>
                <c:pt idx="1">
                  <c:v>60.96</c:v>
                </c:pt>
                <c:pt idx="2">
                  <c:v>341.22999999999996</c:v>
                </c:pt>
                <c:pt idx="3">
                  <c:v>46.22</c:v>
                </c:pt>
                <c:pt idx="4">
                  <c:v>29.04</c:v>
                </c:pt>
                <c:pt idx="5">
                  <c:v>610.83100000000002</c:v>
                </c:pt>
                <c:pt idx="6">
                  <c:v>0</c:v>
                </c:pt>
                <c:pt idx="7">
                  <c:v>0</c:v>
                </c:pt>
              </c:numCache>
            </c:numRef>
          </c:val>
          <c:extLst>
            <c:ext xmlns:c16="http://schemas.microsoft.com/office/drawing/2014/chart" uri="{C3380CC4-5D6E-409C-BE32-E72D297353CC}">
              <c16:uniqueId val="{00000000-CEB9-49BC-BC33-1BB87484DBA1}"/>
            </c:ext>
          </c:extLst>
        </c:ser>
        <c:ser>
          <c:idx val="1"/>
          <c:order val="1"/>
          <c:tx>
            <c:strRef>
              <c:f>'Grupo Mexico'!$K$78</c:f>
              <c:strCache>
                <c:ptCount val="1"/>
                <c:pt idx="0">
                  <c:v>HSBC</c:v>
                </c:pt>
              </c:strCache>
            </c:strRef>
          </c:tx>
          <c:spPr>
            <a:solidFill>
              <a:schemeClr val="accent1"/>
            </a:solidFill>
            <a:ln>
              <a:noFill/>
            </a:ln>
            <a:effectLst/>
          </c:spPr>
          <c:cat>
            <c:numRef>
              <c:f>'Grupo Mexico'!$I$79:$I$86</c:f>
              <c:numCache>
                <c:formatCode>General</c:formatCode>
                <c:ptCount val="8"/>
                <c:pt idx="0">
                  <c:v>2010</c:v>
                </c:pt>
                <c:pt idx="1">
                  <c:v>2011</c:v>
                </c:pt>
                <c:pt idx="2">
                  <c:v>2012</c:v>
                </c:pt>
                <c:pt idx="3">
                  <c:v>2013</c:v>
                </c:pt>
                <c:pt idx="4">
                  <c:v>2014</c:v>
                </c:pt>
                <c:pt idx="5">
                  <c:v>2015</c:v>
                </c:pt>
                <c:pt idx="6">
                  <c:v>2016</c:v>
                </c:pt>
                <c:pt idx="7">
                  <c:v>2017</c:v>
                </c:pt>
              </c:numCache>
            </c:numRef>
          </c:cat>
          <c:val>
            <c:numRef>
              <c:f>'Grupo Mexico'!$K$79:$K$86</c:f>
              <c:numCache>
                <c:formatCode>_-* #,##0\ _€_-;\-* #,##0\ _€_-;_-* "-"??\ _€_-;_-@_-</c:formatCode>
                <c:ptCount val="8"/>
                <c:pt idx="0">
                  <c:v>0</c:v>
                </c:pt>
                <c:pt idx="1">
                  <c:v>0</c:v>
                </c:pt>
                <c:pt idx="2">
                  <c:v>981.68</c:v>
                </c:pt>
                <c:pt idx="3">
                  <c:v>98.85</c:v>
                </c:pt>
                <c:pt idx="4">
                  <c:v>29.04</c:v>
                </c:pt>
                <c:pt idx="5">
                  <c:v>209.779</c:v>
                </c:pt>
                <c:pt idx="6">
                  <c:v>0</c:v>
                </c:pt>
                <c:pt idx="7">
                  <c:v>0</c:v>
                </c:pt>
              </c:numCache>
            </c:numRef>
          </c:val>
          <c:extLst>
            <c:ext xmlns:c16="http://schemas.microsoft.com/office/drawing/2014/chart" uri="{C3380CC4-5D6E-409C-BE32-E72D297353CC}">
              <c16:uniqueId val="{00000001-CEB9-49BC-BC33-1BB87484DBA1}"/>
            </c:ext>
          </c:extLst>
        </c:ser>
        <c:ser>
          <c:idx val="2"/>
          <c:order val="2"/>
          <c:tx>
            <c:strRef>
              <c:f>'Grupo Mexico'!$L$78</c:f>
              <c:strCache>
                <c:ptCount val="1"/>
                <c:pt idx="0">
                  <c:v>UBS</c:v>
                </c:pt>
              </c:strCache>
            </c:strRef>
          </c:tx>
          <c:spPr>
            <a:solidFill>
              <a:schemeClr val="accent1">
                <a:tint val="65000"/>
              </a:schemeClr>
            </a:solidFill>
            <a:ln>
              <a:noFill/>
            </a:ln>
            <a:effectLst/>
          </c:spPr>
          <c:cat>
            <c:numRef>
              <c:f>'Grupo Mexico'!$I$79:$I$86</c:f>
              <c:numCache>
                <c:formatCode>General</c:formatCode>
                <c:ptCount val="8"/>
                <c:pt idx="0">
                  <c:v>2010</c:v>
                </c:pt>
                <c:pt idx="1">
                  <c:v>2011</c:v>
                </c:pt>
                <c:pt idx="2">
                  <c:v>2012</c:v>
                </c:pt>
                <c:pt idx="3">
                  <c:v>2013</c:v>
                </c:pt>
                <c:pt idx="4">
                  <c:v>2014</c:v>
                </c:pt>
                <c:pt idx="5">
                  <c:v>2015</c:v>
                </c:pt>
                <c:pt idx="6">
                  <c:v>2016</c:v>
                </c:pt>
                <c:pt idx="7">
                  <c:v>2017</c:v>
                </c:pt>
              </c:numCache>
            </c:numRef>
          </c:cat>
          <c:val>
            <c:numRef>
              <c:f>'Grupo Mexico'!$L$79:$L$86</c:f>
              <c:numCache>
                <c:formatCode>_-* #,##0\ _€_-;\-* #,##0\ _€_-;_-* "-"??\ _€_-;_-@_-</c:formatCode>
                <c:ptCount val="8"/>
                <c:pt idx="0">
                  <c:v>0</c:v>
                </c:pt>
                <c:pt idx="1">
                  <c:v>0</c:v>
                </c:pt>
                <c:pt idx="2">
                  <c:v>0</c:v>
                </c:pt>
                <c:pt idx="3">
                  <c:v>0</c:v>
                </c:pt>
                <c:pt idx="4">
                  <c:v>0</c:v>
                </c:pt>
                <c:pt idx="5">
                  <c:v>209.78</c:v>
                </c:pt>
                <c:pt idx="6">
                  <c:v>0</c:v>
                </c:pt>
                <c:pt idx="7">
                  <c:v>0</c:v>
                </c:pt>
              </c:numCache>
            </c:numRef>
          </c:val>
          <c:extLst>
            <c:ext xmlns:c16="http://schemas.microsoft.com/office/drawing/2014/chart" uri="{C3380CC4-5D6E-409C-BE32-E72D297353CC}">
              <c16:uniqueId val="{00000002-CEB9-49BC-BC33-1BB87484DBA1}"/>
            </c:ext>
          </c:extLst>
        </c:ser>
        <c:dLbls>
          <c:showLegendKey val="0"/>
          <c:showVal val="0"/>
          <c:showCatName val="0"/>
          <c:showSerName val="0"/>
          <c:showPercent val="0"/>
          <c:showBubbleSize val="0"/>
        </c:dLbls>
        <c:axId val="419203679"/>
        <c:axId val="1466692975"/>
      </c:areaChart>
      <c:catAx>
        <c:axId val="419203679"/>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de-DE"/>
          </a:p>
        </c:txPr>
        <c:crossAx val="1466692975"/>
        <c:crosses val="autoZero"/>
        <c:auto val="1"/>
        <c:lblAlgn val="ctr"/>
        <c:lblOffset val="100"/>
        <c:noMultiLvlLbl val="0"/>
      </c:catAx>
      <c:valAx>
        <c:axId val="1466692975"/>
        <c:scaling>
          <c:orientation val="minMax"/>
        </c:scaling>
        <c:delete val="0"/>
        <c:axPos val="l"/>
        <c:majorGridlines>
          <c:spPr>
            <a:ln w="9525" cap="flat" cmpd="sng" algn="ctr">
              <a:solidFill>
                <a:schemeClr val="dk1">
                  <a:lumMod val="15000"/>
                  <a:lumOff val="85000"/>
                </a:schemeClr>
              </a:solidFill>
              <a:round/>
            </a:ln>
            <a:effectLst/>
          </c:spPr>
        </c:majorGridlines>
        <c:numFmt formatCode="_-* #,##0\ _€_-;\-* #,##0\ _€_-;_-* &quot;-&quot;??\ _€_-;_-@_-"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e-DE"/>
          </a:p>
        </c:txPr>
        <c:crossAx val="419203679"/>
        <c:crosses val="autoZero"/>
        <c:crossBetween val="midCat"/>
      </c:valAx>
      <c:spPr>
        <a:pattFill prst="ltDnDiag">
          <a:fgClr>
            <a:schemeClr val="dk1">
              <a:lumMod val="15000"/>
              <a:lumOff val="85000"/>
            </a:schemeClr>
          </a:fgClr>
          <a:bgClr>
            <a:schemeClr val="lt1"/>
          </a:bgClr>
        </a:patt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e-DE"/>
        </a:p>
      </c:txPr>
    </c:legend>
    <c:plotVisOnly val="1"/>
    <c:dispBlanksAs val="zero"/>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pivotSource>
    <c:name>[Dirty_Profits_6_Data_ONLINE.xlsx]Rio Tinto!PivotTable15</c:name>
    <c:fmtId val="26"/>
  </c:pivotSource>
  <c:chart>
    <c:title>
      <c:tx>
        <c:rich>
          <a:bodyPr rot="0" spcFirstLastPara="1" vertOverflow="ellipsis" vert="horz" wrap="square" anchor="ctr" anchorCtr="1"/>
          <a:lstStyle/>
          <a:p>
            <a:pPr>
              <a:defRPr sz="1200" b="1" i="0" u="none" strike="noStrike" kern="1200" cap="all" spc="150" baseline="0">
                <a:solidFill>
                  <a:schemeClr val="tx1">
                    <a:lumMod val="50000"/>
                    <a:lumOff val="50000"/>
                  </a:schemeClr>
                </a:solidFill>
                <a:latin typeface="+mn-lt"/>
                <a:ea typeface="+mn-ea"/>
                <a:cs typeface="+mn-cs"/>
              </a:defRPr>
            </a:pPr>
            <a:r>
              <a:rPr lang="de-DE" sz="1200"/>
              <a:t>Fresh capital</a:t>
            </a:r>
            <a:r>
              <a:rPr lang="de-DE" sz="1200" baseline="0"/>
              <a:t> for company over time</a:t>
            </a:r>
            <a:endParaRPr lang="de-DE" sz="1200"/>
          </a:p>
        </c:rich>
      </c:tx>
      <c:overlay val="0"/>
      <c:spPr>
        <a:noFill/>
        <a:ln>
          <a:noFill/>
        </a:ln>
        <a:effectLst/>
      </c:spPr>
      <c:txPr>
        <a:bodyPr rot="0" spcFirstLastPara="1" vertOverflow="ellipsis" vert="horz" wrap="square" anchor="ctr" anchorCtr="1"/>
        <a:lstStyle/>
        <a:p>
          <a:pPr>
            <a:defRPr sz="1200" b="1" i="0" u="none" strike="noStrike" kern="1200" cap="all" spc="150" baseline="0">
              <a:solidFill>
                <a:schemeClr val="tx1">
                  <a:lumMod val="50000"/>
                  <a:lumOff val="50000"/>
                </a:schemeClr>
              </a:solidFill>
              <a:latin typeface="+mn-lt"/>
              <a:ea typeface="+mn-ea"/>
              <a:cs typeface="+mn-cs"/>
            </a:defRPr>
          </a:pPr>
          <a:endParaRPr lang="de-DE"/>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10"/>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11"/>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12"/>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21"/>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22"/>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2.8260342283925207E-2"/>
          <c:y val="0.10885527676668399"/>
          <c:w val="0.876734681200246"/>
          <c:h val="0.7943463826334406"/>
        </c:manualLayout>
      </c:layout>
      <c:barChart>
        <c:barDir val="col"/>
        <c:grouping val="clustered"/>
        <c:varyColors val="0"/>
        <c:ser>
          <c:idx val="0"/>
          <c:order val="0"/>
          <c:tx>
            <c:strRef>
              <c:f>'Rio Tinto'!$I$96</c:f>
              <c:strCache>
                <c:ptCount val="1"/>
                <c:pt idx="0">
                  <c:v>Ergebnis</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'Rio Tinto'!$H$97:$H$105</c:f>
              <c:strCache>
                <c:ptCount val="8"/>
                <c:pt idx="0">
                  <c:v>2010</c:v>
                </c:pt>
                <c:pt idx="1">
                  <c:v>2011</c:v>
                </c:pt>
                <c:pt idx="2">
                  <c:v>2012</c:v>
                </c:pt>
                <c:pt idx="3">
                  <c:v>2013</c:v>
                </c:pt>
                <c:pt idx="4">
                  <c:v>2014</c:v>
                </c:pt>
                <c:pt idx="5">
                  <c:v>2015</c:v>
                </c:pt>
                <c:pt idx="6">
                  <c:v>2016</c:v>
                </c:pt>
                <c:pt idx="7">
                  <c:v>2017</c:v>
                </c:pt>
              </c:strCache>
            </c:strRef>
          </c:cat>
          <c:val>
            <c:numRef>
              <c:f>'Rio Tinto'!$I$97:$I$105</c:f>
              <c:numCache>
                <c:formatCode>_-* #,##0\ _€_-;\-* #,##0\ _€_-;_-* "-"??\ _€_-;_-@_-</c:formatCode>
                <c:ptCount val="8"/>
                <c:pt idx="0">
                  <c:v>1699.73</c:v>
                </c:pt>
                <c:pt idx="1">
                  <c:v>1107.4010000000001</c:v>
                </c:pt>
                <c:pt idx="2">
                  <c:v>2042.6159999999998</c:v>
                </c:pt>
                <c:pt idx="3">
                  <c:v>1992.7309999999998</c:v>
                </c:pt>
                <c:pt idx="4">
                  <c:v>0</c:v>
                </c:pt>
                <c:pt idx="5">
                  <c:v>1622.6559999999997</c:v>
                </c:pt>
                <c:pt idx="6">
                  <c:v>0</c:v>
                </c:pt>
                <c:pt idx="7">
                  <c:v>0</c:v>
                </c:pt>
              </c:numCache>
            </c:numRef>
          </c:val>
          <c:extLst>
            <c:ext xmlns:c16="http://schemas.microsoft.com/office/drawing/2014/chart" uri="{C3380CC4-5D6E-409C-BE32-E72D297353CC}">
              <c16:uniqueId val="{00000001-01CF-4FAA-9700-C9E7544F7A79}"/>
            </c:ext>
          </c:extLst>
        </c:ser>
        <c:dLbls>
          <c:dLblPos val="outEnd"/>
          <c:showLegendKey val="0"/>
          <c:showVal val="1"/>
          <c:showCatName val="0"/>
          <c:showSerName val="0"/>
          <c:showPercent val="0"/>
          <c:showBubbleSize val="0"/>
        </c:dLbls>
        <c:gapWidth val="164"/>
        <c:overlap val="-22"/>
        <c:axId val="106340352"/>
        <c:axId val="106341888"/>
      </c:barChart>
      <c:catAx>
        <c:axId val="106340352"/>
        <c:scaling>
          <c:orientation val="minMax"/>
        </c:scaling>
        <c:delete val="0"/>
        <c:axPos val="b"/>
        <c:numFmt formatCode="General" sourceLinked="0"/>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6341888"/>
        <c:crosses val="autoZero"/>
        <c:auto val="1"/>
        <c:lblAlgn val="ctr"/>
        <c:lblOffset val="100"/>
        <c:noMultiLvlLbl val="0"/>
      </c:catAx>
      <c:valAx>
        <c:axId val="106341888"/>
        <c:scaling>
          <c:orientation val="minMax"/>
        </c:scaling>
        <c:delete val="0"/>
        <c:axPos val="l"/>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6340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0000000000000029" r="0.70000000000000029" t="0.78740157499999996" header="0.30000000000000016" footer="0.30000000000000016"/>
    <c:pageSetup/>
  </c:printSettings>
  <c:extLst/>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pivotSource>
    <c:name>[Dirty_Profits_6_Data_ONLINE.xlsx]Rio Tinto!PivotTable2</c:name>
    <c:fmtId val="7"/>
  </c:pivotSource>
  <c:chart>
    <c:title>
      <c:tx>
        <c:rich>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r>
              <a:rPr lang="en-US" sz="1200" b="1" i="0" u="none" strike="noStrike" kern="1200" cap="all" spc="150" baseline="0">
                <a:solidFill>
                  <a:sysClr val="windowText" lastClr="000000">
                    <a:lumMod val="50000"/>
                    <a:lumOff val="50000"/>
                  </a:sysClr>
                </a:solidFill>
                <a:latin typeface="+mn-lt"/>
                <a:ea typeface="+mn-ea"/>
                <a:cs typeface="+mn-cs"/>
              </a:rPr>
              <a:t>FRESH CAPITAL PROVIDED BY</a:t>
            </a:r>
          </a:p>
          <a:p>
            <a:pPr algn="ctr" rtl="0">
              <a:defRPr sz="1200" b="1" cap="all" spc="150">
                <a:solidFill>
                  <a:sysClr val="windowText" lastClr="000000">
                    <a:lumMod val="50000"/>
                    <a:lumOff val="50000"/>
                  </a:sysClr>
                </a:solidFill>
              </a:defRPr>
            </a:pPr>
            <a:r>
              <a:rPr lang="en-US" sz="1200" b="1" i="0" u="none" strike="noStrike" kern="1200" cap="all" spc="150" baseline="0">
                <a:solidFill>
                  <a:sysClr val="windowText" lastClr="000000">
                    <a:lumMod val="50000"/>
                    <a:lumOff val="50000"/>
                  </a:sysClr>
                </a:solidFill>
                <a:latin typeface="+mn-lt"/>
                <a:ea typeface="+mn-ea"/>
                <a:cs typeface="+mn-cs"/>
              </a:rPr>
              <a:t>FI COUNTRY</a:t>
            </a:r>
          </a:p>
        </c:rich>
      </c:tx>
      <c:overlay val="0"/>
      <c:spPr>
        <a:noFill/>
        <a:ln>
          <a:noFill/>
        </a:ln>
        <a:effectLst/>
      </c:spPr>
      <c:txPr>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endParaRPr lang="de-DE"/>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marker>
          <c:symbol val="none"/>
        </c:marker>
      </c:pivotFmt>
      <c:pivotFmt>
        <c:idx val="2"/>
        <c:spPr>
          <a:solidFill>
            <a:schemeClr val="accent1"/>
          </a:solidFill>
          <a:ln w="19050">
            <a:solidFill>
              <a:schemeClr val="lt1"/>
            </a:solidFill>
          </a:ln>
          <a:effectLst/>
        </c:spPr>
        <c:marker>
          <c:symbol val="none"/>
        </c:marker>
      </c:pivotFmt>
      <c:pivotFmt>
        <c:idx val="3"/>
        <c:spPr>
          <a:solidFill>
            <a:schemeClr val="accent1"/>
          </a:solidFill>
          <a:ln w="19050">
            <a:solidFill>
              <a:schemeClr val="lt1"/>
            </a:solidFill>
          </a:ln>
          <a:effectLst/>
        </c:spPr>
        <c:marker>
          <c:symbol val="none"/>
        </c:marker>
      </c:pivotFmt>
      <c:pivotFmt>
        <c:idx val="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marker>
          <c:symbol val="none"/>
        </c:marker>
      </c:pivotFmt>
      <c:pivotFmt>
        <c:idx val="6"/>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7"/>
        <c:spPr>
          <a:solidFill>
            <a:schemeClr val="accent1">
              <a:shade val="58000"/>
            </a:schemeClr>
          </a:solidFill>
          <a:ln w="19050">
            <a:solidFill>
              <a:schemeClr val="lt1"/>
            </a:solidFill>
          </a:ln>
          <a:effectLst/>
        </c:spPr>
      </c:pivotFmt>
      <c:pivotFmt>
        <c:idx val="8"/>
        <c:spPr>
          <a:solidFill>
            <a:schemeClr val="accent1">
              <a:shade val="86000"/>
            </a:schemeClr>
          </a:solidFill>
          <a:ln w="19050">
            <a:solidFill>
              <a:schemeClr val="lt1"/>
            </a:solidFill>
          </a:ln>
          <a:effectLst/>
        </c:spPr>
      </c:pivotFmt>
      <c:pivotFmt>
        <c:idx val="9"/>
        <c:spPr>
          <a:solidFill>
            <a:schemeClr val="accent1">
              <a:tint val="86000"/>
            </a:schemeClr>
          </a:solidFill>
          <a:ln w="19050">
            <a:solidFill>
              <a:schemeClr val="lt1"/>
            </a:solidFill>
          </a:ln>
          <a:effectLst/>
        </c:spPr>
      </c:pivotFmt>
      <c:pivotFmt>
        <c:idx val="10"/>
        <c:spPr>
          <a:solidFill>
            <a:schemeClr val="accent1">
              <a:tint val="58000"/>
            </a:schemeClr>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3"/>
        <c:spPr>
          <a:solidFill>
            <a:schemeClr val="accent1">
              <a:shade val="58000"/>
            </a:schemeClr>
          </a:solidFill>
          <a:ln w="19050">
            <a:solidFill>
              <a:schemeClr val="lt1"/>
            </a:solidFill>
          </a:ln>
          <a:effectLst/>
        </c:spPr>
      </c:pivotFmt>
      <c:pivotFmt>
        <c:idx val="14"/>
        <c:spPr>
          <a:solidFill>
            <a:schemeClr val="accent1">
              <a:tint val="86000"/>
            </a:schemeClr>
          </a:solidFill>
          <a:ln w="19050">
            <a:solidFill>
              <a:schemeClr val="lt1"/>
            </a:solidFill>
          </a:ln>
          <a:effectLst/>
        </c:spPr>
      </c:pivotFmt>
      <c:pivotFmt>
        <c:idx val="15"/>
        <c:spPr>
          <a:solidFill>
            <a:schemeClr val="accent1">
              <a:tint val="58000"/>
            </a:schemeClr>
          </a:solidFill>
          <a:ln w="19050">
            <a:solidFill>
              <a:schemeClr val="lt1"/>
            </a:solidFill>
          </a:ln>
          <a:effectLst/>
        </c:spPr>
      </c:pivotFmt>
      <c:pivotFmt>
        <c:idx val="16"/>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7"/>
        <c:spPr>
          <a:solidFill>
            <a:schemeClr val="accent1">
              <a:shade val="58000"/>
            </a:schemeClr>
          </a:solidFill>
          <a:ln w="19050">
            <a:solidFill>
              <a:schemeClr val="lt1"/>
            </a:solidFill>
          </a:ln>
          <a:effectLst/>
        </c:spPr>
      </c:pivotFmt>
      <c:pivotFmt>
        <c:idx val="18"/>
        <c:spPr>
          <a:solidFill>
            <a:schemeClr val="accent1">
              <a:tint val="86000"/>
            </a:schemeClr>
          </a:solidFill>
          <a:ln w="19050">
            <a:solidFill>
              <a:schemeClr val="lt1"/>
            </a:solidFill>
          </a:ln>
          <a:effectLst/>
        </c:spPr>
      </c:pivotFmt>
      <c:pivotFmt>
        <c:idx val="19"/>
        <c:spPr>
          <a:solidFill>
            <a:schemeClr val="accent1">
              <a:tint val="58000"/>
            </a:schemeClr>
          </a:solidFill>
          <a:ln w="19050">
            <a:solidFill>
              <a:schemeClr val="lt1"/>
            </a:solidFill>
          </a:ln>
          <a:effectLst/>
        </c:spPr>
      </c:pivotFmt>
      <c:pivotFmt>
        <c:idx val="20"/>
        <c:spPr>
          <a:solidFill>
            <a:schemeClr val="accent1">
              <a:shade val="86000"/>
            </a:schemeClr>
          </a:solidFill>
          <a:ln w="19050">
            <a:solidFill>
              <a:schemeClr val="lt1"/>
            </a:solidFill>
          </a:ln>
          <a:effectLst/>
        </c:spPr>
      </c:pivotFmt>
      <c:pivotFmt>
        <c:idx val="21"/>
        <c:spPr>
          <a:solidFill>
            <a:schemeClr val="accent1">
              <a:shade val="86000"/>
            </a:schemeClr>
          </a:solidFill>
          <a:ln w="19050">
            <a:solidFill>
              <a:schemeClr val="lt1"/>
            </a:solidFill>
          </a:ln>
          <a:effectLst/>
        </c:spPr>
      </c:pivotFmt>
    </c:pivotFmts>
    <c:plotArea>
      <c:layout/>
      <c:pieChart>
        <c:varyColors val="1"/>
        <c:ser>
          <c:idx val="0"/>
          <c:order val="0"/>
          <c:tx>
            <c:strRef>
              <c:f>'Rio Tinto'!$C$95</c:f>
              <c:strCache>
                <c:ptCount val="1"/>
                <c:pt idx="0">
                  <c:v>Ergebnis</c:v>
                </c:pt>
              </c:strCache>
            </c:strRef>
          </c:tx>
          <c:dPt>
            <c:idx val="0"/>
            <c:bubble3D val="0"/>
            <c:spPr>
              <a:solidFill>
                <a:schemeClr val="accent1">
                  <a:shade val="58000"/>
                </a:schemeClr>
              </a:solidFill>
              <a:ln w="19050">
                <a:solidFill>
                  <a:schemeClr val="lt1"/>
                </a:solidFill>
              </a:ln>
              <a:effectLst/>
            </c:spPr>
            <c:extLst>
              <c:ext xmlns:c16="http://schemas.microsoft.com/office/drawing/2014/chart" uri="{C3380CC4-5D6E-409C-BE32-E72D297353CC}">
                <c16:uniqueId val="{00000001-D5EA-43A7-8976-B9422674B0B8}"/>
              </c:ext>
            </c:extLst>
          </c:dPt>
          <c:dPt>
            <c:idx val="1"/>
            <c:bubble3D val="0"/>
            <c:spPr>
              <a:solidFill>
                <a:schemeClr val="accent1">
                  <a:shade val="86000"/>
                </a:schemeClr>
              </a:solidFill>
              <a:ln w="19050">
                <a:solidFill>
                  <a:schemeClr val="lt1"/>
                </a:solidFill>
              </a:ln>
              <a:effectLst/>
            </c:spPr>
            <c:extLst>
              <c:ext xmlns:c16="http://schemas.microsoft.com/office/drawing/2014/chart" uri="{C3380CC4-5D6E-409C-BE32-E72D297353CC}">
                <c16:uniqueId val="{00000003-D5EA-43A7-8976-B9422674B0B8}"/>
              </c:ext>
            </c:extLst>
          </c:dPt>
          <c:dPt>
            <c:idx val="2"/>
            <c:bubble3D val="0"/>
            <c:spPr>
              <a:solidFill>
                <a:schemeClr val="accent1">
                  <a:tint val="86000"/>
                </a:schemeClr>
              </a:solidFill>
              <a:ln w="19050">
                <a:solidFill>
                  <a:schemeClr val="lt1"/>
                </a:solidFill>
              </a:ln>
              <a:effectLst/>
            </c:spPr>
            <c:extLst>
              <c:ext xmlns:c16="http://schemas.microsoft.com/office/drawing/2014/chart" uri="{C3380CC4-5D6E-409C-BE32-E72D297353CC}">
                <c16:uniqueId val="{00000005-D5EA-43A7-8976-B9422674B0B8}"/>
              </c:ext>
            </c:extLst>
          </c:dPt>
          <c:dPt>
            <c:idx val="3"/>
            <c:bubble3D val="0"/>
            <c:spPr>
              <a:solidFill>
                <a:schemeClr val="accent1">
                  <a:tint val="58000"/>
                </a:schemeClr>
              </a:solidFill>
              <a:ln w="19050">
                <a:solidFill>
                  <a:schemeClr val="lt1"/>
                </a:solidFill>
              </a:ln>
              <a:effectLst/>
            </c:spPr>
            <c:extLst>
              <c:ext xmlns:c16="http://schemas.microsoft.com/office/drawing/2014/chart" uri="{C3380CC4-5D6E-409C-BE32-E72D297353CC}">
                <c16:uniqueId val="{00000007-D5EA-43A7-8976-B9422674B0B8}"/>
              </c:ext>
            </c:extLst>
          </c:dPt>
          <c:dPt>
            <c:idx val="4"/>
            <c:bubble3D val="0"/>
            <c:spPr>
              <a:solidFill>
                <a:schemeClr val="accent1">
                  <a:tint val="30000"/>
                </a:schemeClr>
              </a:solidFill>
              <a:ln w="19050">
                <a:solidFill>
                  <a:schemeClr val="lt1"/>
                </a:solidFill>
              </a:ln>
              <a:effectLst/>
            </c:spPr>
            <c:extLst>
              <c:ext xmlns:c16="http://schemas.microsoft.com/office/drawing/2014/chart" uri="{C3380CC4-5D6E-409C-BE32-E72D297353CC}">
                <c16:uniqueId val="{00000009-D5EA-43A7-8976-B9422674B0B8}"/>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'Rio Tinto'!$B$96:$B$100</c:f>
              <c:strCache>
                <c:ptCount val="4"/>
                <c:pt idx="0">
                  <c:v>France</c:v>
                </c:pt>
                <c:pt idx="1">
                  <c:v>Germany</c:v>
                </c:pt>
                <c:pt idx="2">
                  <c:v>Switzerland</c:v>
                </c:pt>
                <c:pt idx="3">
                  <c:v>UK</c:v>
                </c:pt>
              </c:strCache>
            </c:strRef>
          </c:cat>
          <c:val>
            <c:numRef>
              <c:f>'Rio Tinto'!$C$96:$C$100</c:f>
              <c:numCache>
                <c:formatCode>_-* #,##0\ _€_-;\-* #,##0\ _€_-;_-* "-"??\ _€_-;_-@_-</c:formatCode>
                <c:ptCount val="4"/>
                <c:pt idx="0">
                  <c:v>2924.8070000000002</c:v>
                </c:pt>
                <c:pt idx="1">
                  <c:v>1600.5279999999998</c:v>
                </c:pt>
                <c:pt idx="2">
                  <c:v>1665.0459999999998</c:v>
                </c:pt>
                <c:pt idx="3">
                  <c:v>2274.7530000000006</c:v>
                </c:pt>
              </c:numCache>
            </c:numRef>
          </c:val>
          <c:extLst>
            <c:ext xmlns:c16="http://schemas.microsoft.com/office/drawing/2014/chart" uri="{C3380CC4-5D6E-409C-BE32-E72D297353CC}">
              <c16:uniqueId val="{0000000A-D5EA-43A7-8976-B9422674B0B8}"/>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pivotSource>
    <c:name>[Dirty_Profits_6_Data_ONLINE.xlsx]Rio Tinto!PivotTable3</c:name>
    <c:fmtId val="8"/>
  </c:pivotSource>
  <c:chart>
    <c:title>
      <c:tx>
        <c:rich>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r>
              <a:rPr lang="en-US" sz="1200" b="1" i="0" u="none" strike="noStrike" kern="1200" cap="all" spc="150" baseline="0">
                <a:solidFill>
                  <a:sysClr val="windowText" lastClr="000000">
                    <a:lumMod val="50000"/>
                    <a:lumOff val="50000"/>
                  </a:sysClr>
                </a:solidFill>
                <a:latin typeface="+mn-lt"/>
                <a:ea typeface="+mn-ea"/>
                <a:cs typeface="+mn-cs"/>
              </a:rPr>
              <a:t>FRESH CAPITAL PROVIDED BY BANK</a:t>
            </a:r>
          </a:p>
        </c:rich>
      </c:tx>
      <c:layout>
        <c:manualLayout>
          <c:xMode val="edge"/>
          <c:yMode val="edge"/>
          <c:x val="0.21409711286089239"/>
          <c:y val="2.7777777777777776E-2"/>
        </c:manualLayout>
      </c:layout>
      <c:overlay val="0"/>
      <c:spPr>
        <a:noFill/>
        <a:ln>
          <a:noFill/>
        </a:ln>
        <a:effectLst/>
      </c:spPr>
      <c:txPr>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endParaRPr lang="de-DE"/>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2"/>
        <c:spPr>
          <a:solidFill>
            <a:schemeClr val="accent1">
              <a:shade val="45000"/>
            </a:schemeClr>
          </a:solidFill>
          <a:ln w="19050">
            <a:solidFill>
              <a:schemeClr val="lt1"/>
            </a:solidFill>
          </a:ln>
          <a:effectLst/>
        </c:spPr>
      </c:pivotFmt>
      <c:pivotFmt>
        <c:idx val="3"/>
        <c:spPr>
          <a:solidFill>
            <a:schemeClr val="accent1">
              <a:shade val="61000"/>
            </a:schemeClr>
          </a:solidFill>
          <a:ln w="19050">
            <a:solidFill>
              <a:schemeClr val="lt1"/>
            </a:solidFill>
          </a:ln>
          <a:effectLst/>
        </c:spPr>
      </c:pivotFmt>
      <c:pivotFmt>
        <c:idx val="4"/>
        <c:spPr>
          <a:solidFill>
            <a:schemeClr val="accent1">
              <a:shade val="76000"/>
            </a:schemeClr>
          </a:solidFill>
          <a:ln w="19050">
            <a:solidFill>
              <a:schemeClr val="lt1"/>
            </a:solidFill>
          </a:ln>
          <a:effectLst/>
        </c:spPr>
      </c:pivotFmt>
      <c:pivotFmt>
        <c:idx val="5"/>
        <c:spPr>
          <a:solidFill>
            <a:schemeClr val="accent1">
              <a:shade val="92000"/>
            </a:schemeClr>
          </a:solidFill>
          <a:ln w="19050">
            <a:solidFill>
              <a:schemeClr val="lt1"/>
            </a:solidFill>
          </a:ln>
          <a:effectLst/>
        </c:spPr>
      </c:pivotFmt>
      <c:pivotFmt>
        <c:idx val="6"/>
        <c:spPr>
          <a:solidFill>
            <a:schemeClr val="accent1">
              <a:tint val="93000"/>
            </a:schemeClr>
          </a:solidFill>
          <a:ln w="19050">
            <a:solidFill>
              <a:schemeClr val="lt1"/>
            </a:solidFill>
          </a:ln>
          <a:effectLst/>
        </c:spPr>
      </c:pivotFmt>
      <c:pivotFmt>
        <c:idx val="7"/>
        <c:spPr>
          <a:solidFill>
            <a:schemeClr val="accent1">
              <a:tint val="77000"/>
            </a:schemeClr>
          </a:solidFill>
          <a:ln w="19050">
            <a:solidFill>
              <a:schemeClr val="lt1"/>
            </a:solidFill>
          </a:ln>
          <a:effectLst/>
        </c:spPr>
      </c:pivotFmt>
      <c:pivotFmt>
        <c:idx val="8"/>
        <c:spPr>
          <a:solidFill>
            <a:schemeClr val="accent1">
              <a:tint val="62000"/>
            </a:schemeClr>
          </a:solidFill>
          <a:ln w="19050">
            <a:solidFill>
              <a:schemeClr val="lt1"/>
            </a:solidFill>
          </a:ln>
          <a:effectLst/>
        </c:spPr>
      </c:pivotFmt>
      <c:pivotFmt>
        <c:idx val="9"/>
        <c:spPr>
          <a:solidFill>
            <a:schemeClr val="accent1">
              <a:tint val="46000"/>
            </a:schemeClr>
          </a:solidFill>
          <a:ln w="19050">
            <a:solidFill>
              <a:schemeClr val="lt1"/>
            </a:solidFill>
          </a:ln>
          <a:effectLst/>
        </c:spPr>
      </c:pivotFmt>
      <c:pivotFmt>
        <c:idx val="10"/>
        <c:spPr>
          <a:solidFill>
            <a:schemeClr val="accent1">
              <a:shade val="58000"/>
            </a:schemeClr>
          </a:solidFill>
          <a:ln w="19050">
            <a:solidFill>
              <a:schemeClr val="lt1"/>
            </a:solidFill>
          </a:ln>
          <a:effectLst/>
        </c:spPr>
      </c:pivotFmt>
      <c:pivotFmt>
        <c:idx val="11"/>
        <c:spPr>
          <a:solidFill>
            <a:schemeClr val="accent1">
              <a:shade val="76000"/>
            </a:schemeClr>
          </a:solidFill>
          <a:ln w="19050">
            <a:solidFill>
              <a:schemeClr val="lt1"/>
            </a:solidFill>
          </a:ln>
          <a:effectLst/>
        </c:spPr>
      </c:pivotFmt>
      <c:pivotFmt>
        <c:idx val="12"/>
        <c:spPr>
          <a:solidFill>
            <a:schemeClr val="accent1">
              <a:shade val="95000"/>
            </a:schemeClr>
          </a:solidFill>
          <a:ln w="19050">
            <a:solidFill>
              <a:schemeClr val="lt1"/>
            </a:solidFill>
          </a:ln>
          <a:effectLst/>
        </c:spPr>
      </c:pivotFmt>
      <c:pivotFmt>
        <c:idx val="13"/>
        <c:spPr>
          <a:solidFill>
            <a:schemeClr val="accent1">
              <a:tint val="77000"/>
            </a:schemeClr>
          </a:solidFill>
          <a:ln w="19050">
            <a:solidFill>
              <a:schemeClr val="lt1"/>
            </a:solidFill>
          </a:ln>
          <a:effectLst/>
        </c:spPr>
      </c:pivotFmt>
      <c:pivotFmt>
        <c:idx val="14"/>
        <c:spPr>
          <a:solidFill>
            <a:schemeClr val="accent1">
              <a:tint val="58000"/>
            </a:schemeClr>
          </a:solidFill>
          <a:ln w="19050">
            <a:solidFill>
              <a:schemeClr val="lt1"/>
            </a:solidFill>
          </a:ln>
          <a:effectLst/>
        </c:spPr>
      </c:pivotFmt>
      <c:pivotFmt>
        <c:idx val="15"/>
        <c:spPr>
          <a:solidFill>
            <a:schemeClr val="accent1">
              <a:tint val="49000"/>
            </a:schemeClr>
          </a:solidFill>
          <a:ln w="19050">
            <a:solidFill>
              <a:schemeClr val="lt1"/>
            </a:solidFill>
          </a:ln>
          <a:effectLst/>
        </c:spPr>
      </c:pivotFmt>
      <c:pivotFmt>
        <c:idx val="16"/>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7"/>
        <c:spPr>
          <a:solidFill>
            <a:schemeClr val="accent1">
              <a:shade val="45000"/>
            </a:schemeClr>
          </a:solidFill>
          <a:ln w="19050">
            <a:solidFill>
              <a:schemeClr val="lt1"/>
            </a:solidFill>
          </a:ln>
          <a:effectLst/>
        </c:spPr>
      </c:pivotFmt>
      <c:pivotFmt>
        <c:idx val="18"/>
        <c:spPr>
          <a:solidFill>
            <a:schemeClr val="accent1">
              <a:shade val="61000"/>
            </a:schemeClr>
          </a:solidFill>
          <a:ln w="19050">
            <a:solidFill>
              <a:schemeClr val="lt1"/>
            </a:solidFill>
          </a:ln>
          <a:effectLst/>
        </c:spPr>
      </c:pivotFmt>
      <c:pivotFmt>
        <c:idx val="19"/>
        <c:spPr>
          <a:solidFill>
            <a:schemeClr val="accent1">
              <a:shade val="76000"/>
            </a:schemeClr>
          </a:solidFill>
          <a:ln w="19050">
            <a:solidFill>
              <a:schemeClr val="lt1"/>
            </a:solidFill>
          </a:ln>
          <a:effectLst/>
        </c:spPr>
      </c:pivotFmt>
      <c:pivotFmt>
        <c:idx val="20"/>
        <c:spPr>
          <a:solidFill>
            <a:schemeClr val="accent1">
              <a:tint val="93000"/>
            </a:schemeClr>
          </a:solidFill>
          <a:ln w="19050">
            <a:solidFill>
              <a:schemeClr val="lt1"/>
            </a:solidFill>
          </a:ln>
          <a:effectLst/>
        </c:spPr>
      </c:pivotFmt>
      <c:pivotFmt>
        <c:idx val="21"/>
        <c:spPr>
          <a:solidFill>
            <a:schemeClr val="accent1">
              <a:tint val="77000"/>
            </a:schemeClr>
          </a:solidFill>
          <a:ln w="19050">
            <a:solidFill>
              <a:schemeClr val="lt1"/>
            </a:solidFill>
          </a:ln>
          <a:effectLst/>
        </c:spPr>
      </c:pivotFmt>
      <c:pivotFmt>
        <c:idx val="22"/>
        <c:spPr>
          <a:solidFill>
            <a:schemeClr val="accent1">
              <a:tint val="62000"/>
            </a:schemeClr>
          </a:solidFill>
          <a:ln w="19050">
            <a:solidFill>
              <a:schemeClr val="lt1"/>
            </a:solidFill>
          </a:ln>
          <a:effectLst/>
        </c:spPr>
      </c:pivotFmt>
      <c:pivotFmt>
        <c:idx val="23"/>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24"/>
        <c:spPr>
          <a:solidFill>
            <a:schemeClr val="accent1">
              <a:shade val="45000"/>
            </a:schemeClr>
          </a:solidFill>
          <a:ln w="19050">
            <a:solidFill>
              <a:schemeClr val="lt1"/>
            </a:solidFill>
          </a:ln>
          <a:effectLst/>
        </c:spPr>
      </c:pivotFmt>
      <c:pivotFmt>
        <c:idx val="25"/>
        <c:spPr>
          <a:solidFill>
            <a:schemeClr val="accent1">
              <a:shade val="61000"/>
            </a:schemeClr>
          </a:solidFill>
          <a:ln w="19050">
            <a:solidFill>
              <a:schemeClr val="lt1"/>
            </a:solidFill>
          </a:ln>
          <a:effectLst/>
        </c:spPr>
      </c:pivotFmt>
      <c:pivotFmt>
        <c:idx val="26"/>
        <c:spPr>
          <a:solidFill>
            <a:schemeClr val="accent1">
              <a:shade val="76000"/>
            </a:schemeClr>
          </a:solidFill>
          <a:ln w="19050">
            <a:solidFill>
              <a:schemeClr val="lt1"/>
            </a:solidFill>
          </a:ln>
          <a:effectLst/>
        </c:spPr>
      </c:pivotFmt>
      <c:pivotFmt>
        <c:idx val="27"/>
        <c:spPr>
          <a:solidFill>
            <a:schemeClr val="accent1">
              <a:tint val="93000"/>
            </a:schemeClr>
          </a:solidFill>
          <a:ln w="19050">
            <a:solidFill>
              <a:schemeClr val="lt1"/>
            </a:solidFill>
          </a:ln>
          <a:effectLst/>
        </c:spPr>
      </c:pivotFmt>
      <c:pivotFmt>
        <c:idx val="28"/>
        <c:spPr>
          <a:solidFill>
            <a:schemeClr val="accent1">
              <a:tint val="77000"/>
            </a:schemeClr>
          </a:solidFill>
          <a:ln w="19050">
            <a:solidFill>
              <a:schemeClr val="lt1"/>
            </a:solidFill>
          </a:ln>
          <a:effectLst/>
        </c:spPr>
      </c:pivotFmt>
      <c:pivotFmt>
        <c:idx val="29"/>
        <c:spPr>
          <a:solidFill>
            <a:schemeClr val="accent1">
              <a:tint val="62000"/>
            </a:schemeClr>
          </a:solidFill>
          <a:ln w="19050">
            <a:solidFill>
              <a:schemeClr val="lt1"/>
            </a:solidFill>
          </a:ln>
          <a:effectLst/>
        </c:spPr>
      </c:pivotFmt>
      <c:pivotFmt>
        <c:idx val="30"/>
        <c:spPr>
          <a:solidFill>
            <a:schemeClr val="accent1">
              <a:shade val="65000"/>
            </a:schemeClr>
          </a:solidFill>
          <a:ln w="19050">
            <a:solidFill>
              <a:schemeClr val="lt1"/>
            </a:solidFill>
          </a:ln>
          <a:effectLst/>
        </c:spPr>
      </c:pivotFmt>
      <c:pivotFmt>
        <c:idx val="31"/>
        <c:spPr>
          <a:solidFill>
            <a:schemeClr val="accent1">
              <a:shade val="65000"/>
            </a:schemeClr>
          </a:solidFill>
          <a:ln w="19050">
            <a:solidFill>
              <a:schemeClr val="lt1"/>
            </a:solidFill>
          </a:ln>
          <a:effectLst/>
        </c:spPr>
      </c:pivotFmt>
    </c:pivotFmts>
    <c:plotArea>
      <c:layout>
        <c:manualLayout>
          <c:layoutTarget val="inner"/>
          <c:xMode val="edge"/>
          <c:yMode val="edge"/>
          <c:x val="0.25456012442889081"/>
          <c:y val="0.25152830081022476"/>
          <c:w val="0.44396636531544659"/>
          <c:h val="0.65147238388679662"/>
        </c:manualLayout>
      </c:layout>
      <c:pieChart>
        <c:varyColors val="1"/>
        <c:ser>
          <c:idx val="0"/>
          <c:order val="0"/>
          <c:tx>
            <c:strRef>
              <c:f>'Rio Tinto'!$F$95</c:f>
              <c:strCache>
                <c:ptCount val="1"/>
                <c:pt idx="0">
                  <c:v>Ergebnis</c:v>
                </c:pt>
              </c:strCache>
            </c:strRef>
          </c:tx>
          <c:dPt>
            <c:idx val="0"/>
            <c:bubble3D val="0"/>
            <c:spPr>
              <a:solidFill>
                <a:schemeClr val="accent1">
                  <a:shade val="61000"/>
                </a:schemeClr>
              </a:solidFill>
              <a:ln w="19050">
                <a:solidFill>
                  <a:schemeClr val="lt1"/>
                </a:solidFill>
              </a:ln>
              <a:effectLst/>
            </c:spPr>
            <c:extLst>
              <c:ext xmlns:c16="http://schemas.microsoft.com/office/drawing/2014/chart" uri="{C3380CC4-5D6E-409C-BE32-E72D297353CC}">
                <c16:uniqueId val="{00000001-9586-47F5-B7BD-343802DB3EB3}"/>
              </c:ext>
            </c:extLst>
          </c:dPt>
          <c:dPt>
            <c:idx val="1"/>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3-9586-47F5-B7BD-343802DB3EB3}"/>
              </c:ext>
            </c:extLst>
          </c:dPt>
          <c:dPt>
            <c:idx val="2"/>
            <c:bubble3D val="0"/>
            <c:spPr>
              <a:solidFill>
                <a:schemeClr val="accent1">
                  <a:tint val="93000"/>
                </a:schemeClr>
              </a:solidFill>
              <a:ln w="19050">
                <a:solidFill>
                  <a:schemeClr val="lt1"/>
                </a:solidFill>
              </a:ln>
              <a:effectLst/>
            </c:spPr>
            <c:extLst>
              <c:ext xmlns:c16="http://schemas.microsoft.com/office/drawing/2014/chart" uri="{C3380CC4-5D6E-409C-BE32-E72D297353CC}">
                <c16:uniqueId val="{00000005-9586-47F5-B7BD-343802DB3EB3}"/>
              </c:ext>
            </c:extLst>
          </c:dPt>
          <c:dPt>
            <c:idx val="3"/>
            <c:bubble3D val="0"/>
            <c:spPr>
              <a:solidFill>
                <a:schemeClr val="accent1">
                  <a:tint val="62000"/>
                </a:schemeClr>
              </a:solidFill>
              <a:ln w="19050">
                <a:solidFill>
                  <a:schemeClr val="lt1"/>
                </a:solidFill>
              </a:ln>
              <a:effectLst/>
            </c:spPr>
            <c:extLst>
              <c:ext xmlns:c16="http://schemas.microsoft.com/office/drawing/2014/chart" uri="{C3380CC4-5D6E-409C-BE32-E72D297353CC}">
                <c16:uniqueId val="{00000007-9586-47F5-B7BD-343802DB3EB3}"/>
              </c:ext>
            </c:extLst>
          </c:dPt>
          <c:dPt>
            <c:idx val="4"/>
            <c:bubble3D val="0"/>
            <c:spPr>
              <a:solidFill>
                <a:schemeClr val="accent1">
                  <a:shade val="76000"/>
                </a:schemeClr>
              </a:solidFill>
              <a:ln w="19050">
                <a:solidFill>
                  <a:schemeClr val="lt1"/>
                </a:solidFill>
              </a:ln>
              <a:effectLst/>
            </c:spPr>
            <c:extLst>
              <c:ext xmlns:c16="http://schemas.microsoft.com/office/drawing/2014/chart" uri="{C3380CC4-5D6E-409C-BE32-E72D297353CC}">
                <c16:uniqueId val="{00000009-9586-47F5-B7BD-343802DB3EB3}"/>
              </c:ext>
            </c:extLst>
          </c:dPt>
          <c:dPt>
            <c:idx val="5"/>
            <c:bubble3D val="0"/>
            <c:spPr>
              <a:solidFill>
                <a:schemeClr val="accent1">
                  <a:shade val="45000"/>
                </a:schemeClr>
              </a:solidFill>
              <a:ln w="19050">
                <a:solidFill>
                  <a:schemeClr val="lt1"/>
                </a:solidFill>
              </a:ln>
              <a:effectLst/>
            </c:spPr>
            <c:extLst>
              <c:ext xmlns:c16="http://schemas.microsoft.com/office/drawing/2014/chart" uri="{C3380CC4-5D6E-409C-BE32-E72D297353CC}">
                <c16:uniqueId val="{0000000B-9586-47F5-B7BD-343802DB3EB3}"/>
              </c:ext>
            </c:extLst>
          </c:dPt>
          <c:dPt>
            <c:idx val="6"/>
            <c:bubble3D val="0"/>
            <c:spPr>
              <a:solidFill>
                <a:schemeClr val="accent1">
                  <a:tint val="77000"/>
                </a:schemeClr>
              </a:solidFill>
              <a:ln w="19050">
                <a:solidFill>
                  <a:schemeClr val="lt1"/>
                </a:solidFill>
              </a:ln>
              <a:effectLst/>
            </c:spPr>
            <c:extLst>
              <c:ext xmlns:c16="http://schemas.microsoft.com/office/drawing/2014/chart" uri="{C3380CC4-5D6E-409C-BE32-E72D297353CC}">
                <c16:uniqueId val="{0000000D-9586-47F5-B7BD-343802DB3EB3}"/>
              </c:ext>
            </c:extLst>
          </c:dPt>
          <c:dPt>
            <c:idx val="7"/>
            <c:bubble3D val="0"/>
            <c:spPr>
              <a:solidFill>
                <a:schemeClr val="accent1">
                  <a:tint val="30000"/>
                </a:schemeClr>
              </a:solidFill>
              <a:ln w="19050">
                <a:solidFill>
                  <a:schemeClr val="lt1"/>
                </a:solidFill>
              </a:ln>
              <a:effectLst/>
            </c:spPr>
            <c:extLst>
              <c:ext xmlns:c16="http://schemas.microsoft.com/office/drawing/2014/chart" uri="{C3380CC4-5D6E-409C-BE32-E72D297353CC}">
                <c16:uniqueId val="{0000000F-9586-47F5-B7BD-343802DB3EB3}"/>
              </c:ext>
            </c:extLst>
          </c:dPt>
          <c:dPt>
            <c:idx val="8"/>
            <c:bubble3D val="0"/>
            <c:spPr>
              <a:solidFill>
                <a:schemeClr val="accent1">
                  <a:tint val="13000"/>
                </a:schemeClr>
              </a:solidFill>
              <a:ln w="19050">
                <a:solidFill>
                  <a:schemeClr val="lt1"/>
                </a:solidFill>
              </a:ln>
              <a:effectLst/>
            </c:spPr>
            <c:extLst>
              <c:ext xmlns:c16="http://schemas.microsoft.com/office/drawing/2014/chart" uri="{C3380CC4-5D6E-409C-BE32-E72D297353CC}">
                <c16:uniqueId val="{00000011-9586-47F5-B7BD-343802DB3EB3}"/>
              </c:ext>
            </c:extLst>
          </c:dPt>
          <c:dPt>
            <c:idx val="9"/>
            <c:bubble3D val="0"/>
            <c:spPr>
              <a:solidFill>
                <a:schemeClr val="accent1">
                  <a:tint val="95000"/>
                </a:schemeClr>
              </a:solidFill>
              <a:ln w="19050">
                <a:solidFill>
                  <a:schemeClr val="lt1"/>
                </a:solidFill>
              </a:ln>
              <a:effectLst/>
            </c:spPr>
            <c:extLst>
              <c:ext xmlns:c16="http://schemas.microsoft.com/office/drawing/2014/chart" uri="{C3380CC4-5D6E-409C-BE32-E72D297353CC}">
                <c16:uniqueId val="{00000013-9586-47F5-B7BD-343802DB3EB3}"/>
              </c:ext>
            </c:extLst>
          </c:dPt>
          <c:dPt>
            <c:idx val="10"/>
            <c:bubble3D val="0"/>
            <c:spPr>
              <a:solidFill>
                <a:schemeClr val="accent1">
                  <a:tint val="78000"/>
                </a:schemeClr>
              </a:solidFill>
              <a:ln w="19050">
                <a:solidFill>
                  <a:schemeClr val="lt1"/>
                </a:solidFill>
              </a:ln>
              <a:effectLst/>
            </c:spPr>
            <c:extLst>
              <c:ext xmlns:c16="http://schemas.microsoft.com/office/drawing/2014/chart" uri="{C3380CC4-5D6E-409C-BE32-E72D297353CC}">
                <c16:uniqueId val="{00000015-9586-47F5-B7BD-343802DB3EB3}"/>
              </c:ext>
            </c:extLst>
          </c:dPt>
          <c:dPt>
            <c:idx val="11"/>
            <c:bubble3D val="0"/>
            <c:spPr>
              <a:solidFill>
                <a:schemeClr val="accent1">
                  <a:tint val="60000"/>
                </a:schemeClr>
              </a:solidFill>
              <a:ln w="19050">
                <a:solidFill>
                  <a:schemeClr val="lt1"/>
                </a:solidFill>
              </a:ln>
              <a:effectLst/>
            </c:spPr>
            <c:extLst>
              <c:ext xmlns:c16="http://schemas.microsoft.com/office/drawing/2014/chart" uri="{C3380CC4-5D6E-409C-BE32-E72D297353CC}">
                <c16:uniqueId val="{00000017-9586-47F5-B7BD-343802DB3EB3}"/>
              </c:ext>
            </c:extLst>
          </c:dPt>
          <c:dPt>
            <c:idx val="12"/>
            <c:bubble3D val="0"/>
            <c:spPr>
              <a:solidFill>
                <a:schemeClr val="accent1">
                  <a:tint val="43000"/>
                </a:schemeClr>
              </a:solidFill>
              <a:ln w="19050">
                <a:solidFill>
                  <a:schemeClr val="lt1"/>
                </a:solidFill>
              </a:ln>
              <a:effectLst/>
            </c:spPr>
            <c:extLst>
              <c:ext xmlns:c16="http://schemas.microsoft.com/office/drawing/2014/chart" uri="{C3380CC4-5D6E-409C-BE32-E72D297353CC}">
                <c16:uniqueId val="{00000019-9586-47F5-B7BD-343802DB3EB3}"/>
              </c:ext>
            </c:extLst>
          </c:dPt>
          <c:dPt>
            <c:idx val="13"/>
            <c:bubble3D val="0"/>
            <c:spPr>
              <a:solidFill>
                <a:schemeClr val="accent1">
                  <a:tint val="25000"/>
                </a:schemeClr>
              </a:solidFill>
              <a:ln w="19050">
                <a:solidFill>
                  <a:schemeClr val="lt1"/>
                </a:solidFill>
              </a:ln>
              <a:effectLst/>
            </c:spPr>
            <c:extLst>
              <c:ext xmlns:c16="http://schemas.microsoft.com/office/drawing/2014/chart" uri="{C3380CC4-5D6E-409C-BE32-E72D297353CC}">
                <c16:uniqueId val="{0000001B-9586-47F5-B7BD-343802DB3EB3}"/>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'Rio Tinto'!$E$96:$E$103</c:f>
              <c:strCache>
                <c:ptCount val="7"/>
                <c:pt idx="0">
                  <c:v>BNP Paribas</c:v>
                </c:pt>
                <c:pt idx="1">
                  <c:v>Deutsche Bank</c:v>
                </c:pt>
                <c:pt idx="2">
                  <c:v>HSBC</c:v>
                </c:pt>
                <c:pt idx="3">
                  <c:v>Credit Suisse</c:v>
                </c:pt>
                <c:pt idx="4">
                  <c:v>Crédit Agricole</c:v>
                </c:pt>
                <c:pt idx="5">
                  <c:v>Barclays</c:v>
                </c:pt>
                <c:pt idx="6">
                  <c:v>UBS</c:v>
                </c:pt>
              </c:strCache>
            </c:strRef>
          </c:cat>
          <c:val>
            <c:numRef>
              <c:f>'Rio Tinto'!$F$96:$F$103</c:f>
              <c:numCache>
                <c:formatCode>_-* #,##0\ _€_-;\-* #,##0\ _€_-;_-* "-"??\ _€_-;_-@_-</c:formatCode>
                <c:ptCount val="7"/>
                <c:pt idx="0">
                  <c:v>1970.848</c:v>
                </c:pt>
                <c:pt idx="1">
                  <c:v>1600.5279999999998</c:v>
                </c:pt>
                <c:pt idx="2">
                  <c:v>1411.3590000000002</c:v>
                </c:pt>
                <c:pt idx="3">
                  <c:v>1322.604</c:v>
                </c:pt>
                <c:pt idx="4">
                  <c:v>953.95900000000006</c:v>
                </c:pt>
                <c:pt idx="5">
                  <c:v>863.39400000000001</c:v>
                </c:pt>
                <c:pt idx="6">
                  <c:v>342.44200000000001</c:v>
                </c:pt>
              </c:numCache>
            </c:numRef>
          </c:val>
          <c:extLst>
            <c:ext xmlns:c16="http://schemas.microsoft.com/office/drawing/2014/chart" uri="{C3380CC4-5D6E-409C-BE32-E72D297353CC}">
              <c16:uniqueId val="{0000001C-9586-47F5-B7BD-343802DB3EB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200" b="1" i="0" u="none" strike="noStrike" kern="1200" cap="all" spc="150" normalizeH="0" baseline="0">
                <a:solidFill>
                  <a:sysClr val="windowText" lastClr="000000">
                    <a:lumMod val="50000"/>
                    <a:lumOff val="50000"/>
                  </a:sysClr>
                </a:solidFill>
                <a:latin typeface="+mn-lt"/>
                <a:ea typeface="+mn-ea"/>
                <a:cs typeface="+mn-cs"/>
              </a:defRPr>
            </a:pPr>
            <a:r>
              <a:rPr lang="de-DE" sz="1200" b="1" i="0" u="none" strike="noStrike" kern="1200" cap="all" spc="150" normalizeH="0" baseline="0">
                <a:solidFill>
                  <a:sysClr val="windowText" lastClr="000000">
                    <a:lumMod val="50000"/>
                    <a:lumOff val="50000"/>
                  </a:sysClr>
                </a:solidFill>
                <a:latin typeface="+mn-lt"/>
                <a:ea typeface="+mn-ea"/>
                <a:cs typeface="+mn-cs"/>
              </a:rPr>
              <a:t>FRESH CAPITAL FOR COMPANY BY BANK</a:t>
            </a: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200" b="1" i="0" u="none" strike="noStrike" kern="1200" cap="all" spc="150" normalizeH="0" baseline="0">
              <a:solidFill>
                <a:sysClr val="windowText" lastClr="000000">
                  <a:lumMod val="50000"/>
                  <a:lumOff val="50000"/>
                </a:sysClr>
              </a:solidFill>
              <a:latin typeface="+mn-lt"/>
              <a:ea typeface="+mn-ea"/>
              <a:cs typeface="+mn-cs"/>
            </a:defRPr>
          </a:pPr>
          <a:endParaRPr lang="de-DE"/>
        </a:p>
      </c:txPr>
    </c:title>
    <c:autoTitleDeleted val="0"/>
    <c:plotArea>
      <c:layout/>
      <c:areaChart>
        <c:grouping val="stacked"/>
        <c:varyColors val="0"/>
        <c:ser>
          <c:idx val="0"/>
          <c:order val="0"/>
          <c:tx>
            <c:strRef>
              <c:f>'Rio Tinto'!$M$80</c:f>
              <c:strCache>
                <c:ptCount val="1"/>
                <c:pt idx="0">
                  <c:v>BNP Paribas</c:v>
                </c:pt>
              </c:strCache>
            </c:strRef>
          </c:tx>
          <c:spPr>
            <a:solidFill>
              <a:schemeClr val="accent1">
                <a:shade val="47000"/>
              </a:schemeClr>
            </a:solidFill>
            <a:ln>
              <a:noFill/>
            </a:ln>
            <a:effectLst/>
          </c:spPr>
          <c:cat>
            <c:numRef>
              <c:f>'Rio Tinto'!$L$81:$L$87</c:f>
              <c:numCache>
                <c:formatCode>General</c:formatCode>
                <c:ptCount val="7"/>
                <c:pt idx="0">
                  <c:v>2010</c:v>
                </c:pt>
                <c:pt idx="1">
                  <c:v>2011</c:v>
                </c:pt>
                <c:pt idx="2">
                  <c:v>2012</c:v>
                </c:pt>
                <c:pt idx="3">
                  <c:v>2013</c:v>
                </c:pt>
                <c:pt idx="4">
                  <c:v>2015</c:v>
                </c:pt>
                <c:pt idx="5">
                  <c:v>2016</c:v>
                </c:pt>
                <c:pt idx="6">
                  <c:v>2017</c:v>
                </c:pt>
              </c:numCache>
            </c:numRef>
          </c:cat>
          <c:val>
            <c:numRef>
              <c:f>'Rio Tinto'!$M$81:$M$87</c:f>
              <c:numCache>
                <c:formatCode>_-* #,##0\ _€_-;\-* #,##0\ _€_-;_-* "-"??\ _€_-;_-@_-</c:formatCode>
                <c:ptCount val="7"/>
                <c:pt idx="0">
                  <c:v>255.41800000000001</c:v>
                </c:pt>
                <c:pt idx="1">
                  <c:v>327.72200000000004</c:v>
                </c:pt>
                <c:pt idx="2">
                  <c:v>299.63499999999999</c:v>
                </c:pt>
                <c:pt idx="3">
                  <c:v>829.24300000000005</c:v>
                </c:pt>
                <c:pt idx="4">
                  <c:v>258.83</c:v>
                </c:pt>
                <c:pt idx="5">
                  <c:v>0</c:v>
                </c:pt>
                <c:pt idx="6">
                  <c:v>0</c:v>
                </c:pt>
              </c:numCache>
            </c:numRef>
          </c:val>
          <c:extLst>
            <c:ext xmlns:c16="http://schemas.microsoft.com/office/drawing/2014/chart" uri="{C3380CC4-5D6E-409C-BE32-E72D297353CC}">
              <c16:uniqueId val="{00000000-0766-4DD5-BDA2-62BFDB019213}"/>
            </c:ext>
          </c:extLst>
        </c:ser>
        <c:ser>
          <c:idx val="1"/>
          <c:order val="1"/>
          <c:tx>
            <c:strRef>
              <c:f>'Rio Tinto'!$N$80</c:f>
              <c:strCache>
                <c:ptCount val="1"/>
                <c:pt idx="0">
                  <c:v>Deutsche Bank</c:v>
                </c:pt>
              </c:strCache>
            </c:strRef>
          </c:tx>
          <c:spPr>
            <a:solidFill>
              <a:schemeClr val="accent1">
                <a:shade val="65000"/>
              </a:schemeClr>
            </a:solidFill>
            <a:ln>
              <a:noFill/>
            </a:ln>
            <a:effectLst/>
          </c:spPr>
          <c:cat>
            <c:numRef>
              <c:f>'Rio Tinto'!$L$81:$L$87</c:f>
              <c:numCache>
                <c:formatCode>General</c:formatCode>
                <c:ptCount val="7"/>
                <c:pt idx="0">
                  <c:v>2010</c:v>
                </c:pt>
                <c:pt idx="1">
                  <c:v>2011</c:v>
                </c:pt>
                <c:pt idx="2">
                  <c:v>2012</c:v>
                </c:pt>
                <c:pt idx="3">
                  <c:v>2013</c:v>
                </c:pt>
                <c:pt idx="4">
                  <c:v>2015</c:v>
                </c:pt>
                <c:pt idx="5">
                  <c:v>2016</c:v>
                </c:pt>
                <c:pt idx="6">
                  <c:v>2017</c:v>
                </c:pt>
              </c:numCache>
            </c:numRef>
          </c:cat>
          <c:val>
            <c:numRef>
              <c:f>'Rio Tinto'!$N$81:$N$87</c:f>
              <c:numCache>
                <c:formatCode>_-* #,##0\ _€_-;\-* #,##0\ _€_-;_-* "-"??\ _€_-;_-@_-</c:formatCode>
                <c:ptCount val="7"/>
                <c:pt idx="0">
                  <c:v>146.47</c:v>
                </c:pt>
                <c:pt idx="1">
                  <c:v>282.60399999999998</c:v>
                </c:pt>
                <c:pt idx="2">
                  <c:v>448.65</c:v>
                </c:pt>
                <c:pt idx="3">
                  <c:v>199.05</c:v>
                </c:pt>
                <c:pt idx="4">
                  <c:v>523.75399999999991</c:v>
                </c:pt>
                <c:pt idx="5">
                  <c:v>0</c:v>
                </c:pt>
                <c:pt idx="6">
                  <c:v>0</c:v>
                </c:pt>
              </c:numCache>
            </c:numRef>
          </c:val>
          <c:extLst>
            <c:ext xmlns:c16="http://schemas.microsoft.com/office/drawing/2014/chart" uri="{C3380CC4-5D6E-409C-BE32-E72D297353CC}">
              <c16:uniqueId val="{00000001-0766-4DD5-BDA2-62BFDB019213}"/>
            </c:ext>
          </c:extLst>
        </c:ser>
        <c:ser>
          <c:idx val="2"/>
          <c:order val="2"/>
          <c:tx>
            <c:strRef>
              <c:f>'Rio Tinto'!$O$80</c:f>
              <c:strCache>
                <c:ptCount val="1"/>
                <c:pt idx="0">
                  <c:v>HSBC</c:v>
                </c:pt>
              </c:strCache>
            </c:strRef>
          </c:tx>
          <c:spPr>
            <a:solidFill>
              <a:schemeClr val="accent1">
                <a:shade val="82000"/>
              </a:schemeClr>
            </a:solidFill>
            <a:ln>
              <a:noFill/>
            </a:ln>
            <a:effectLst/>
          </c:spPr>
          <c:cat>
            <c:numRef>
              <c:f>'Rio Tinto'!$L$81:$L$87</c:f>
              <c:numCache>
                <c:formatCode>General</c:formatCode>
                <c:ptCount val="7"/>
                <c:pt idx="0">
                  <c:v>2010</c:v>
                </c:pt>
                <c:pt idx="1">
                  <c:v>2011</c:v>
                </c:pt>
                <c:pt idx="2">
                  <c:v>2012</c:v>
                </c:pt>
                <c:pt idx="3">
                  <c:v>2013</c:v>
                </c:pt>
                <c:pt idx="4">
                  <c:v>2015</c:v>
                </c:pt>
                <c:pt idx="5">
                  <c:v>2016</c:v>
                </c:pt>
                <c:pt idx="6">
                  <c:v>2017</c:v>
                </c:pt>
              </c:numCache>
            </c:numRef>
          </c:cat>
          <c:val>
            <c:numRef>
              <c:f>'Rio Tinto'!$O$81:$O$87</c:f>
              <c:numCache>
                <c:formatCode>_-* #,##0\ _€_-;\-* #,##0\ _€_-;_-* "-"??\ _€_-;_-@_-</c:formatCode>
                <c:ptCount val="7"/>
                <c:pt idx="0">
                  <c:v>255.41800000000001</c:v>
                </c:pt>
                <c:pt idx="1">
                  <c:v>146.19900000000001</c:v>
                </c:pt>
                <c:pt idx="2">
                  <c:v>488.28</c:v>
                </c:pt>
                <c:pt idx="3">
                  <c:v>199.05</c:v>
                </c:pt>
                <c:pt idx="4">
                  <c:v>322.41199999999998</c:v>
                </c:pt>
                <c:pt idx="5">
                  <c:v>0</c:v>
                </c:pt>
                <c:pt idx="6">
                  <c:v>0</c:v>
                </c:pt>
              </c:numCache>
            </c:numRef>
          </c:val>
          <c:extLst>
            <c:ext xmlns:c16="http://schemas.microsoft.com/office/drawing/2014/chart" uri="{C3380CC4-5D6E-409C-BE32-E72D297353CC}">
              <c16:uniqueId val="{00000002-0766-4DD5-BDA2-62BFDB019213}"/>
            </c:ext>
          </c:extLst>
        </c:ser>
        <c:ser>
          <c:idx val="3"/>
          <c:order val="3"/>
          <c:tx>
            <c:strRef>
              <c:f>'Rio Tinto'!$P$80</c:f>
              <c:strCache>
                <c:ptCount val="1"/>
                <c:pt idx="0">
                  <c:v>Credit Suisse</c:v>
                </c:pt>
              </c:strCache>
            </c:strRef>
          </c:tx>
          <c:spPr>
            <a:solidFill>
              <a:schemeClr val="accent1"/>
            </a:solidFill>
            <a:ln>
              <a:noFill/>
            </a:ln>
            <a:effectLst/>
          </c:spPr>
          <c:cat>
            <c:numRef>
              <c:f>'Rio Tinto'!$L$81:$L$87</c:f>
              <c:numCache>
                <c:formatCode>General</c:formatCode>
                <c:ptCount val="7"/>
                <c:pt idx="0">
                  <c:v>2010</c:v>
                </c:pt>
                <c:pt idx="1">
                  <c:v>2011</c:v>
                </c:pt>
                <c:pt idx="2">
                  <c:v>2012</c:v>
                </c:pt>
                <c:pt idx="3">
                  <c:v>2013</c:v>
                </c:pt>
                <c:pt idx="4">
                  <c:v>2015</c:v>
                </c:pt>
                <c:pt idx="5">
                  <c:v>2016</c:v>
                </c:pt>
                <c:pt idx="6">
                  <c:v>2017</c:v>
                </c:pt>
              </c:numCache>
            </c:numRef>
          </c:cat>
          <c:val>
            <c:numRef>
              <c:f>'Rio Tinto'!$P$81:$P$87</c:f>
              <c:numCache>
                <c:formatCode>_-* #,##0\ _€_-;\-* #,##0\ _€_-;_-* "-"??\ _€_-;_-@_-</c:formatCode>
                <c:ptCount val="7"/>
                <c:pt idx="0">
                  <c:v>364.36599999999999</c:v>
                </c:pt>
                <c:pt idx="2">
                  <c:v>332.12</c:v>
                </c:pt>
                <c:pt idx="3">
                  <c:v>367.28800000000001</c:v>
                </c:pt>
                <c:pt idx="4">
                  <c:v>258.83</c:v>
                </c:pt>
                <c:pt idx="5">
                  <c:v>0</c:v>
                </c:pt>
                <c:pt idx="6">
                  <c:v>0</c:v>
                </c:pt>
              </c:numCache>
            </c:numRef>
          </c:val>
          <c:extLst>
            <c:ext xmlns:c16="http://schemas.microsoft.com/office/drawing/2014/chart" uri="{C3380CC4-5D6E-409C-BE32-E72D297353CC}">
              <c16:uniqueId val="{00000003-0766-4DD5-BDA2-62BFDB019213}"/>
            </c:ext>
          </c:extLst>
        </c:ser>
        <c:ser>
          <c:idx val="4"/>
          <c:order val="4"/>
          <c:tx>
            <c:strRef>
              <c:f>'Rio Tinto'!$Q$80</c:f>
              <c:strCache>
                <c:ptCount val="1"/>
                <c:pt idx="0">
                  <c:v>Crédit Agricole</c:v>
                </c:pt>
              </c:strCache>
            </c:strRef>
          </c:tx>
          <c:spPr>
            <a:solidFill>
              <a:schemeClr val="accent1">
                <a:tint val="83000"/>
              </a:schemeClr>
            </a:solidFill>
            <a:ln>
              <a:noFill/>
            </a:ln>
            <a:effectLst/>
          </c:spPr>
          <c:cat>
            <c:numRef>
              <c:f>'Rio Tinto'!$L$81:$L$87</c:f>
              <c:numCache>
                <c:formatCode>General</c:formatCode>
                <c:ptCount val="7"/>
                <c:pt idx="0">
                  <c:v>2010</c:v>
                </c:pt>
                <c:pt idx="1">
                  <c:v>2011</c:v>
                </c:pt>
                <c:pt idx="2">
                  <c:v>2012</c:v>
                </c:pt>
                <c:pt idx="3">
                  <c:v>2013</c:v>
                </c:pt>
                <c:pt idx="4">
                  <c:v>2015</c:v>
                </c:pt>
                <c:pt idx="5">
                  <c:v>2016</c:v>
                </c:pt>
                <c:pt idx="6">
                  <c:v>2017</c:v>
                </c:pt>
              </c:numCache>
            </c:numRef>
          </c:cat>
          <c:val>
            <c:numRef>
              <c:f>'Rio Tinto'!$Q$81:$Q$87</c:f>
              <c:numCache>
                <c:formatCode>_-* #,##0\ _€_-;\-* #,##0\ _€_-;_-* "-"??\ _€_-;_-@_-</c:formatCode>
                <c:ptCount val="7"/>
                <c:pt idx="0">
                  <c:v>255.41800000000001</c:v>
                </c:pt>
                <c:pt idx="1">
                  <c:v>29.24</c:v>
                </c:pt>
                <c:pt idx="2">
                  <c:v>211.42099999999999</c:v>
                </c:pt>
                <c:pt idx="3">
                  <c:v>199.05</c:v>
                </c:pt>
                <c:pt idx="4">
                  <c:v>258.83</c:v>
                </c:pt>
                <c:pt idx="5">
                  <c:v>0</c:v>
                </c:pt>
                <c:pt idx="6">
                  <c:v>0</c:v>
                </c:pt>
              </c:numCache>
            </c:numRef>
          </c:val>
          <c:extLst>
            <c:ext xmlns:c16="http://schemas.microsoft.com/office/drawing/2014/chart" uri="{C3380CC4-5D6E-409C-BE32-E72D297353CC}">
              <c16:uniqueId val="{00000004-0766-4DD5-BDA2-62BFDB019213}"/>
            </c:ext>
          </c:extLst>
        </c:ser>
        <c:ser>
          <c:idx val="5"/>
          <c:order val="5"/>
          <c:tx>
            <c:strRef>
              <c:f>'Rio Tinto'!$R$80</c:f>
              <c:strCache>
                <c:ptCount val="1"/>
                <c:pt idx="0">
                  <c:v>Barclays</c:v>
                </c:pt>
              </c:strCache>
            </c:strRef>
          </c:tx>
          <c:spPr>
            <a:solidFill>
              <a:schemeClr val="accent1">
                <a:tint val="65000"/>
              </a:schemeClr>
            </a:solidFill>
            <a:ln>
              <a:noFill/>
            </a:ln>
            <a:effectLst/>
          </c:spPr>
          <c:cat>
            <c:numRef>
              <c:f>'Rio Tinto'!$L$81:$L$87</c:f>
              <c:numCache>
                <c:formatCode>General</c:formatCode>
                <c:ptCount val="7"/>
                <c:pt idx="0">
                  <c:v>2010</c:v>
                </c:pt>
                <c:pt idx="1">
                  <c:v>2011</c:v>
                </c:pt>
                <c:pt idx="2">
                  <c:v>2012</c:v>
                </c:pt>
                <c:pt idx="3">
                  <c:v>2013</c:v>
                </c:pt>
                <c:pt idx="4">
                  <c:v>2015</c:v>
                </c:pt>
                <c:pt idx="5">
                  <c:v>2016</c:v>
                </c:pt>
                <c:pt idx="6">
                  <c:v>2017</c:v>
                </c:pt>
              </c:numCache>
            </c:numRef>
          </c:cat>
          <c:val>
            <c:numRef>
              <c:f>'Rio Tinto'!$R$81:$R$87</c:f>
              <c:numCache>
                <c:formatCode>_-* #,##0\ _€_-;\-* #,##0\ _€_-;_-* "-"??\ _€_-;_-@_-</c:formatCode>
                <c:ptCount val="7"/>
                <c:pt idx="0">
                  <c:v>255.41800000000001</c:v>
                </c:pt>
                <c:pt idx="1">
                  <c:v>292.39600000000002</c:v>
                </c:pt>
                <c:pt idx="2">
                  <c:v>116.53</c:v>
                </c:pt>
                <c:pt idx="3">
                  <c:v>199.05</c:v>
                </c:pt>
                <c:pt idx="5">
                  <c:v>0</c:v>
                </c:pt>
                <c:pt idx="6">
                  <c:v>0</c:v>
                </c:pt>
              </c:numCache>
            </c:numRef>
          </c:val>
          <c:extLst>
            <c:ext xmlns:c16="http://schemas.microsoft.com/office/drawing/2014/chart" uri="{C3380CC4-5D6E-409C-BE32-E72D297353CC}">
              <c16:uniqueId val="{00000005-0766-4DD5-BDA2-62BFDB019213}"/>
            </c:ext>
          </c:extLst>
        </c:ser>
        <c:ser>
          <c:idx val="6"/>
          <c:order val="6"/>
          <c:tx>
            <c:strRef>
              <c:f>'Rio Tinto'!$S$80</c:f>
              <c:strCache>
                <c:ptCount val="1"/>
                <c:pt idx="0">
                  <c:v>UBS</c:v>
                </c:pt>
              </c:strCache>
            </c:strRef>
          </c:tx>
          <c:spPr>
            <a:solidFill>
              <a:schemeClr val="accent1">
                <a:tint val="48000"/>
              </a:schemeClr>
            </a:solidFill>
            <a:ln>
              <a:noFill/>
            </a:ln>
            <a:effectLst/>
          </c:spPr>
          <c:cat>
            <c:numRef>
              <c:f>'Rio Tinto'!$L$81:$L$87</c:f>
              <c:numCache>
                <c:formatCode>General</c:formatCode>
                <c:ptCount val="7"/>
                <c:pt idx="0">
                  <c:v>2010</c:v>
                </c:pt>
                <c:pt idx="1">
                  <c:v>2011</c:v>
                </c:pt>
                <c:pt idx="2">
                  <c:v>2012</c:v>
                </c:pt>
                <c:pt idx="3">
                  <c:v>2013</c:v>
                </c:pt>
                <c:pt idx="4">
                  <c:v>2015</c:v>
                </c:pt>
                <c:pt idx="5">
                  <c:v>2016</c:v>
                </c:pt>
                <c:pt idx="6">
                  <c:v>2017</c:v>
                </c:pt>
              </c:numCache>
            </c:numRef>
          </c:cat>
          <c:val>
            <c:numRef>
              <c:f>'Rio Tinto'!$S$81:$S$87</c:f>
              <c:numCache>
                <c:formatCode>_-* #,##0\ _€_-;\-* #,##0\ _€_-;_-* "-"??\ _€_-;_-@_-</c:formatCode>
                <c:ptCount val="7"/>
                <c:pt idx="0">
                  <c:v>167.22200000000001</c:v>
                </c:pt>
                <c:pt idx="1">
                  <c:v>29.24</c:v>
                </c:pt>
                <c:pt idx="2">
                  <c:v>145.97999999999999</c:v>
                </c:pt>
                <c:pt idx="5">
                  <c:v>0</c:v>
                </c:pt>
                <c:pt idx="6">
                  <c:v>0</c:v>
                </c:pt>
              </c:numCache>
            </c:numRef>
          </c:val>
          <c:extLst>
            <c:ext xmlns:c16="http://schemas.microsoft.com/office/drawing/2014/chart" uri="{C3380CC4-5D6E-409C-BE32-E72D297353CC}">
              <c16:uniqueId val="{00000006-0766-4DD5-BDA2-62BFDB019213}"/>
            </c:ext>
          </c:extLst>
        </c:ser>
        <c:dLbls>
          <c:showLegendKey val="0"/>
          <c:showVal val="0"/>
          <c:showCatName val="0"/>
          <c:showSerName val="0"/>
          <c:showPercent val="0"/>
          <c:showBubbleSize val="0"/>
        </c:dLbls>
        <c:axId val="1454926303"/>
        <c:axId val="1454927135"/>
      </c:areaChart>
      <c:catAx>
        <c:axId val="1454926303"/>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de-DE"/>
          </a:p>
        </c:txPr>
        <c:crossAx val="1454927135"/>
        <c:crosses val="autoZero"/>
        <c:auto val="1"/>
        <c:lblAlgn val="ctr"/>
        <c:lblOffset val="100"/>
        <c:noMultiLvlLbl val="0"/>
      </c:catAx>
      <c:valAx>
        <c:axId val="1454927135"/>
        <c:scaling>
          <c:orientation val="minMax"/>
        </c:scaling>
        <c:delete val="0"/>
        <c:axPos val="l"/>
        <c:majorGridlines>
          <c:spPr>
            <a:ln w="9525" cap="flat" cmpd="sng" algn="ctr">
              <a:solidFill>
                <a:schemeClr val="dk1">
                  <a:lumMod val="15000"/>
                  <a:lumOff val="85000"/>
                </a:schemeClr>
              </a:solidFill>
              <a:round/>
            </a:ln>
            <a:effectLst/>
          </c:spPr>
        </c:majorGridlines>
        <c:numFmt formatCode="_-* #,##0\ _€_-;\-* #,##0\ _€_-;_-* &quot;-&quot;??\ _€_-;_-@_-"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e-DE"/>
          </a:p>
        </c:txPr>
        <c:crossAx val="1454926303"/>
        <c:crosses val="autoZero"/>
        <c:crossBetween val="midCat"/>
      </c:valAx>
      <c:spPr>
        <a:pattFill prst="ltDnDiag">
          <a:fgClr>
            <a:schemeClr val="dk1">
              <a:lumMod val="15000"/>
              <a:lumOff val="85000"/>
            </a:schemeClr>
          </a:fgClr>
          <a:bgClr>
            <a:schemeClr val="lt1"/>
          </a:bgClr>
        </a:patt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e-DE"/>
        </a:p>
      </c:txPr>
    </c:legend>
    <c:plotVisOnly val="1"/>
    <c:dispBlanksAs val="zero"/>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pivotSource>
    <c:name>[Dirty_Profits_6_Data_ONLINE.xlsx]Vale!PivotTable15</c:name>
    <c:fmtId val="26"/>
  </c:pivotSource>
  <c:chart>
    <c:title>
      <c:tx>
        <c:rich>
          <a:bodyPr rot="0" spcFirstLastPara="1" vertOverflow="ellipsis" vert="horz" wrap="square" anchor="ctr" anchorCtr="1"/>
          <a:lstStyle/>
          <a:p>
            <a:pPr>
              <a:defRPr sz="1200" b="1" i="0" u="none" strike="noStrike" kern="1200" cap="all" spc="150" baseline="0">
                <a:solidFill>
                  <a:schemeClr val="tx1">
                    <a:lumMod val="50000"/>
                    <a:lumOff val="50000"/>
                  </a:schemeClr>
                </a:solidFill>
                <a:latin typeface="+mn-lt"/>
                <a:ea typeface="+mn-ea"/>
                <a:cs typeface="+mn-cs"/>
              </a:defRPr>
            </a:pPr>
            <a:r>
              <a:rPr lang="de-DE" sz="1200"/>
              <a:t>Fresh capital</a:t>
            </a:r>
            <a:r>
              <a:rPr lang="de-DE" sz="1200" baseline="0"/>
              <a:t> for company over time</a:t>
            </a:r>
            <a:endParaRPr lang="de-DE" sz="1200"/>
          </a:p>
        </c:rich>
      </c:tx>
      <c:layout/>
      <c:overlay val="0"/>
      <c:spPr>
        <a:noFill/>
        <a:ln>
          <a:noFill/>
        </a:ln>
        <a:effectLst/>
      </c:spPr>
      <c:txPr>
        <a:bodyPr rot="0" spcFirstLastPara="1" vertOverflow="ellipsis" vert="horz" wrap="square" anchor="ctr" anchorCtr="1"/>
        <a:lstStyle/>
        <a:p>
          <a:pPr>
            <a:defRPr sz="1200" b="1" i="0" u="none" strike="noStrike" kern="1200" cap="all" spc="150" baseline="0">
              <a:solidFill>
                <a:schemeClr val="tx1">
                  <a:lumMod val="50000"/>
                  <a:lumOff val="50000"/>
                </a:schemeClr>
              </a:solidFill>
              <a:latin typeface="+mn-lt"/>
              <a:ea typeface="+mn-ea"/>
              <a:cs typeface="+mn-cs"/>
            </a:defRPr>
          </a:pPr>
          <a:endParaRPr lang="de-DE"/>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10"/>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11"/>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12"/>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21"/>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
        <c:idx val="22"/>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2.8260342283925207E-2"/>
          <c:y val="0.10885527676668399"/>
          <c:w val="0.876734681200246"/>
          <c:h val="0.7943463826334406"/>
        </c:manualLayout>
      </c:layout>
      <c:barChart>
        <c:barDir val="col"/>
        <c:grouping val="clustered"/>
        <c:varyColors val="0"/>
        <c:ser>
          <c:idx val="0"/>
          <c:order val="0"/>
          <c:tx>
            <c:strRef>
              <c:f>Vale!$I$96</c:f>
              <c:strCache>
                <c:ptCount val="1"/>
                <c:pt idx="0">
                  <c:v>Ergebnis</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Vale!$H$97:$H$105</c:f>
              <c:strCache>
                <c:ptCount val="8"/>
                <c:pt idx="0">
                  <c:v>2010</c:v>
                </c:pt>
                <c:pt idx="1">
                  <c:v>2011</c:v>
                </c:pt>
                <c:pt idx="2">
                  <c:v>2012</c:v>
                </c:pt>
                <c:pt idx="3">
                  <c:v>2013</c:v>
                </c:pt>
                <c:pt idx="4">
                  <c:v>2014</c:v>
                </c:pt>
                <c:pt idx="5">
                  <c:v>2015</c:v>
                </c:pt>
                <c:pt idx="6">
                  <c:v>2016</c:v>
                </c:pt>
                <c:pt idx="7">
                  <c:v>2017</c:v>
                </c:pt>
              </c:strCache>
            </c:strRef>
          </c:cat>
          <c:val>
            <c:numRef>
              <c:f>Vale!$I$97:$I$105</c:f>
              <c:numCache>
                <c:formatCode>_-* #,##0\ _€_-;\-* #,##0\ _€_-;_-* "-"??\ _€_-;_-@_-</c:formatCode>
                <c:ptCount val="8"/>
                <c:pt idx="0">
                  <c:v>1251.1950000000002</c:v>
                </c:pt>
                <c:pt idx="1">
                  <c:v>518.62235250000003</c:v>
                </c:pt>
                <c:pt idx="2">
                  <c:v>1286.75</c:v>
                </c:pt>
                <c:pt idx="3">
                  <c:v>85.26</c:v>
                </c:pt>
                <c:pt idx="4">
                  <c:v>196.54000000000002</c:v>
                </c:pt>
                <c:pt idx="5">
                  <c:v>1380.2076000000002</c:v>
                </c:pt>
                <c:pt idx="6">
                  <c:v>438.21300000000002</c:v>
                </c:pt>
                <c:pt idx="7">
                  <c:v>383.517</c:v>
                </c:pt>
              </c:numCache>
            </c:numRef>
          </c:val>
          <c:extLst>
            <c:ext xmlns:c16="http://schemas.microsoft.com/office/drawing/2014/chart" uri="{C3380CC4-5D6E-409C-BE32-E72D297353CC}">
              <c16:uniqueId val="{00000001-9C5B-41DF-8933-1394FBF828EC}"/>
            </c:ext>
          </c:extLst>
        </c:ser>
        <c:dLbls>
          <c:dLblPos val="outEnd"/>
          <c:showLegendKey val="0"/>
          <c:showVal val="1"/>
          <c:showCatName val="0"/>
          <c:showSerName val="0"/>
          <c:showPercent val="0"/>
          <c:showBubbleSize val="0"/>
        </c:dLbls>
        <c:gapWidth val="164"/>
        <c:overlap val="-22"/>
        <c:axId val="106340352"/>
        <c:axId val="106341888"/>
      </c:barChart>
      <c:catAx>
        <c:axId val="106340352"/>
        <c:scaling>
          <c:orientation val="minMax"/>
        </c:scaling>
        <c:delete val="0"/>
        <c:axPos val="b"/>
        <c:numFmt formatCode="General" sourceLinked="0"/>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6341888"/>
        <c:crosses val="autoZero"/>
        <c:auto val="1"/>
        <c:lblAlgn val="ctr"/>
        <c:lblOffset val="100"/>
        <c:noMultiLvlLbl val="0"/>
      </c:catAx>
      <c:valAx>
        <c:axId val="106341888"/>
        <c:scaling>
          <c:orientation val="minMax"/>
        </c:scaling>
        <c:delete val="0"/>
        <c:axPos val="l"/>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6340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0000000000000029" r="0.70000000000000029" t="0.78740157499999996" header="0.30000000000000016" footer="0.30000000000000016"/>
    <c:pageSetup/>
  </c:printSettings>
  <c:extLst/>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pivotSource>
    <c:name>[Dirty_Profits_6_Data_ONLINE.xlsx]Vale!PivotTable1</c:name>
    <c:fmtId val="5"/>
  </c:pivotSource>
  <c:chart>
    <c:title>
      <c:tx>
        <c:rich>
          <a:bodyPr rot="0" spcFirstLastPara="1" vertOverflow="ellipsis" vert="horz" wrap="square" anchor="ctr" anchorCtr="1"/>
          <a:lstStyle/>
          <a:p>
            <a:pPr algn="ctr" rtl="0">
              <a:defRPr sz="1200" b="1" i="0" u="none" strike="noStrike" kern="1200" cap="all" spc="150" normalizeH="0" baseline="0">
                <a:solidFill>
                  <a:sysClr val="windowText" lastClr="000000">
                    <a:lumMod val="50000"/>
                    <a:lumOff val="50000"/>
                  </a:sysClr>
                </a:solidFill>
                <a:latin typeface="+mn-lt"/>
                <a:ea typeface="+mn-ea"/>
                <a:cs typeface="+mn-cs"/>
              </a:defRPr>
            </a:pPr>
            <a:r>
              <a:rPr lang="de-DE" sz="1200" b="1" i="0" u="none" strike="noStrike" kern="1200" cap="all" spc="150" baseline="0">
                <a:solidFill>
                  <a:sysClr val="windowText" lastClr="000000">
                    <a:lumMod val="50000"/>
                    <a:lumOff val="50000"/>
                  </a:sysClr>
                </a:solidFill>
                <a:latin typeface="+mn-lt"/>
                <a:ea typeface="+mn-ea"/>
                <a:cs typeface="+mn-cs"/>
              </a:rPr>
              <a:t>FRESH CAPITAL FOR COMPANY BY BANK</a:t>
            </a:r>
          </a:p>
        </c:rich>
      </c:tx>
      <c:layout>
        <c:manualLayout>
          <c:xMode val="edge"/>
          <c:yMode val="edge"/>
          <c:x val="0.2456143470814304"/>
          <c:y val="3.0056924801618978E-2"/>
        </c:manualLayout>
      </c:layout>
      <c:overlay val="0"/>
      <c:spPr>
        <a:noFill/>
        <a:ln>
          <a:noFill/>
        </a:ln>
        <a:effectLst/>
      </c:spPr>
      <c:txPr>
        <a:bodyPr rot="0" spcFirstLastPara="1" vertOverflow="ellipsis" vert="horz" wrap="square" anchor="ctr" anchorCtr="1"/>
        <a:lstStyle/>
        <a:p>
          <a:pPr algn="ctr" rtl="0">
            <a:defRPr sz="1200" b="1" i="0" u="none" strike="noStrike" kern="1200" cap="all" spc="150" normalizeH="0" baseline="0">
              <a:solidFill>
                <a:sysClr val="windowText" lastClr="000000">
                  <a:lumMod val="50000"/>
                  <a:lumOff val="50000"/>
                </a:sysClr>
              </a:solidFill>
              <a:latin typeface="+mn-lt"/>
              <a:ea typeface="+mn-ea"/>
              <a:cs typeface="+mn-cs"/>
            </a:defRPr>
          </a:pPr>
          <a:endParaRPr lang="de-DE"/>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spPr>
          <a:solidFill>
            <a:schemeClr val="accent1"/>
          </a:solidFill>
          <a:ln w="25400">
            <a:noFill/>
          </a:ln>
          <a:effectLst/>
        </c:spPr>
        <c:marker>
          <c:spPr>
            <a:solidFill>
              <a:schemeClr val="lt1"/>
            </a:solidFill>
            <a:ln w="1587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pPr>
            <a:solidFill>
              <a:schemeClr val="lt1"/>
            </a:solidFill>
            <a:ln w="1587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w="25400">
            <a:noFill/>
          </a:ln>
          <a:effectLst/>
        </c:spPr>
        <c:marker>
          <c:spPr>
            <a:solidFill>
              <a:schemeClr val="lt1"/>
            </a:solidFill>
            <a:ln w="1587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w="25400">
            <a:noFill/>
          </a:ln>
          <a:effectLst/>
        </c:spPr>
        <c:marker>
          <c:spPr>
            <a:solidFill>
              <a:schemeClr val="lt1"/>
            </a:solidFill>
            <a:ln w="1587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w="25400">
            <a:noFill/>
          </a:ln>
          <a:effectLst/>
        </c:spPr>
        <c:marker>
          <c:symbol val="none"/>
        </c:marker>
      </c:pivotFmt>
      <c:pivotFmt>
        <c:idx val="12"/>
        <c:spPr>
          <a:solidFill>
            <a:schemeClr val="accent1"/>
          </a:solidFill>
          <a:ln w="25400">
            <a:noFill/>
          </a:ln>
          <a:effectLst/>
        </c:spPr>
        <c:marker>
          <c:symbol val="none"/>
        </c:marker>
      </c:pivotFmt>
      <c:pivotFmt>
        <c:idx val="13"/>
        <c:spPr>
          <a:solidFill>
            <a:schemeClr val="accent1"/>
          </a:solidFill>
          <a:ln w="25400">
            <a:noFill/>
          </a:ln>
          <a:effectLst/>
        </c:spPr>
        <c:marker>
          <c:symbol val="none"/>
        </c:marker>
      </c:pivotFmt>
      <c:pivotFmt>
        <c:idx val="14"/>
        <c:spPr>
          <a:solidFill>
            <a:schemeClr val="accent1"/>
          </a:solidFill>
          <a:ln w="25400">
            <a:noFill/>
          </a:ln>
          <a:effectLst/>
        </c:spPr>
        <c:marker>
          <c:spPr>
            <a:solidFill>
              <a:schemeClr val="lt1"/>
            </a:solidFill>
            <a:ln w="1587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w="25400">
            <a:noFill/>
          </a:ln>
          <a:effectLst/>
        </c:spPr>
        <c:marker>
          <c:symbol val="none"/>
        </c:marker>
      </c:pivotFmt>
      <c:pivotFmt>
        <c:idx val="16"/>
        <c:spPr>
          <a:solidFill>
            <a:schemeClr val="accent1"/>
          </a:solidFill>
          <a:ln w="25400">
            <a:noFill/>
          </a:ln>
          <a:effectLst/>
        </c:spPr>
        <c:marker>
          <c:symbol val="none"/>
        </c:marker>
      </c:pivotFmt>
      <c:pivotFmt>
        <c:idx val="17"/>
        <c:spPr>
          <a:solidFill>
            <a:schemeClr val="accent1"/>
          </a:solidFill>
          <a:ln w="25400">
            <a:noFill/>
          </a:ln>
          <a:effectLst/>
        </c:spPr>
        <c:marker>
          <c:symbol val="none"/>
        </c:marker>
      </c:pivotFmt>
      <c:pivotFmt>
        <c:idx val="18"/>
        <c:spPr>
          <a:solidFill>
            <a:schemeClr val="accent1"/>
          </a:solidFill>
          <a:ln w="25400">
            <a:noFill/>
          </a:ln>
          <a:effectLst/>
        </c:spPr>
        <c:marker>
          <c:symbol val="none"/>
        </c:marker>
      </c:pivotFmt>
      <c:pivotFmt>
        <c:idx val="19"/>
        <c:spPr>
          <a:solidFill>
            <a:schemeClr val="accent1"/>
          </a:solidFill>
          <a:ln w="25400">
            <a:noFill/>
          </a:ln>
          <a:effectLst/>
        </c:spPr>
        <c:marker>
          <c:symbol val="none"/>
        </c:marker>
      </c:pivotFmt>
      <c:pivotFmt>
        <c:idx val="20"/>
        <c:spPr>
          <a:solidFill>
            <a:schemeClr val="accent1"/>
          </a:solidFill>
          <a:ln w="25400">
            <a:noFill/>
          </a:ln>
          <a:effectLst/>
        </c:spPr>
        <c:marker>
          <c:symbol val="none"/>
        </c:marker>
      </c:pivotFmt>
      <c:pivotFmt>
        <c:idx val="21"/>
        <c:spPr>
          <a:solidFill>
            <a:schemeClr val="accent1"/>
          </a:solidFill>
          <a:ln w="25400">
            <a:noFill/>
          </a:ln>
          <a:effectLst/>
        </c:spPr>
        <c:marker>
          <c:symbol val="none"/>
        </c:marker>
      </c:pivotFmt>
      <c:pivotFmt>
        <c:idx val="22"/>
        <c:spPr>
          <a:solidFill>
            <a:schemeClr val="accent1"/>
          </a:solidFill>
          <a:ln w="25400">
            <a:noFill/>
          </a:ln>
          <a:effectLst/>
        </c:spPr>
        <c:marker>
          <c:symbol val="none"/>
        </c:marker>
      </c:pivotFmt>
      <c:pivotFmt>
        <c:idx val="23"/>
        <c:spPr>
          <a:solidFill>
            <a:schemeClr val="accent1"/>
          </a:solidFill>
          <a:ln w="25400">
            <a:noFill/>
          </a:ln>
          <a:effectLst/>
        </c:spPr>
        <c:marker>
          <c:symbol val="none"/>
        </c:marker>
      </c:pivotFmt>
      <c:pivotFmt>
        <c:idx val="24"/>
        <c:spPr>
          <a:solidFill>
            <a:schemeClr val="accent1"/>
          </a:solidFill>
          <a:ln w="25400">
            <a:noFill/>
          </a:ln>
          <a:effectLst/>
        </c:spPr>
        <c:marker>
          <c:symbol val="none"/>
        </c:marker>
      </c:pivotFmt>
      <c:pivotFmt>
        <c:idx val="25"/>
        <c:spPr>
          <a:solidFill>
            <a:schemeClr val="accent1"/>
          </a:solidFill>
          <a:ln w="25400">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w="25400">
            <a:noFill/>
          </a:ln>
          <a:effectLst/>
        </c:spPr>
        <c:marker>
          <c:symbol val="none"/>
        </c:marker>
      </c:pivotFmt>
      <c:pivotFmt>
        <c:idx val="30"/>
        <c:spPr>
          <a:solidFill>
            <a:schemeClr val="accent1"/>
          </a:solidFill>
          <a:ln w="25400">
            <a:noFill/>
          </a:ln>
          <a:effectLst/>
        </c:spPr>
        <c:marker>
          <c:symbol val="none"/>
        </c:marker>
      </c:pivotFmt>
      <c:pivotFmt>
        <c:idx val="31"/>
        <c:spPr>
          <a:solidFill>
            <a:schemeClr val="accent1"/>
          </a:solidFill>
          <a:ln w="25400">
            <a:noFill/>
          </a:ln>
          <a:effectLst/>
        </c:spPr>
        <c:marker>
          <c:symbol val="none"/>
        </c:marker>
      </c:pivotFmt>
      <c:pivotFmt>
        <c:idx val="32"/>
        <c:spPr>
          <a:solidFill>
            <a:schemeClr val="accent1"/>
          </a:solidFill>
          <a:ln w="25400">
            <a:noFill/>
          </a:ln>
          <a:effectLst/>
        </c:spPr>
        <c:marker>
          <c:symbol val="none"/>
        </c:marker>
      </c:pivotFmt>
      <c:pivotFmt>
        <c:idx val="33"/>
        <c:spPr>
          <a:solidFill>
            <a:schemeClr val="accent1"/>
          </a:solidFill>
          <a:ln w="25400">
            <a:noFill/>
          </a:ln>
          <a:effectLst/>
        </c:spPr>
        <c:marker>
          <c:symbol val="none"/>
        </c:marker>
      </c:pivotFmt>
      <c:pivotFmt>
        <c:idx val="34"/>
        <c:spPr>
          <a:solidFill>
            <a:schemeClr val="accent1"/>
          </a:solidFill>
          <a:ln w="25400">
            <a:noFill/>
          </a:ln>
          <a:effectLst/>
        </c:spPr>
        <c:marker>
          <c:symbol val="none"/>
        </c:marker>
      </c:pivotFmt>
      <c:pivotFmt>
        <c:idx val="35"/>
        <c:spPr>
          <a:solidFill>
            <a:schemeClr val="accent1"/>
          </a:solidFill>
          <a:ln w="25400">
            <a:noFill/>
          </a:ln>
          <a:effectLst/>
        </c:spPr>
        <c:marker>
          <c:symbol val="none"/>
        </c:marker>
      </c:pivotFmt>
      <c:pivotFmt>
        <c:idx val="36"/>
        <c:spPr>
          <a:solidFill>
            <a:schemeClr val="accent1"/>
          </a:solidFill>
          <a:ln w="25400">
            <a:noFill/>
          </a:ln>
          <a:effectLst/>
        </c:spPr>
        <c:marker>
          <c:symbol val="none"/>
        </c:marker>
      </c:pivotFmt>
      <c:pivotFmt>
        <c:idx val="37"/>
        <c:spPr>
          <a:solidFill>
            <a:schemeClr val="accent1"/>
          </a:solidFill>
          <a:ln w="25400">
            <a:noFill/>
          </a:ln>
          <a:effectLst/>
        </c:spPr>
        <c:marker>
          <c:symbol val="none"/>
        </c:marker>
      </c:pivotFmt>
      <c:pivotFmt>
        <c:idx val="38"/>
        <c:spPr>
          <a:solidFill>
            <a:schemeClr val="accent1"/>
          </a:solidFill>
          <a:ln w="25400">
            <a:noFill/>
          </a:ln>
          <a:effectLst/>
        </c:spPr>
        <c:marker>
          <c:symbol val="none"/>
        </c:marker>
      </c:pivotFmt>
      <c:pivotFmt>
        <c:idx val="39"/>
        <c:spPr>
          <a:solidFill>
            <a:schemeClr val="accent1"/>
          </a:solidFill>
          <a:ln w="25400">
            <a:noFill/>
          </a:ln>
          <a:effectLst/>
        </c:spPr>
        <c:marker>
          <c:symbol val="none"/>
        </c:marker>
      </c:pivotFmt>
      <c:pivotFmt>
        <c:idx val="40"/>
        <c:spPr>
          <a:solidFill>
            <a:schemeClr val="accent1"/>
          </a:solidFill>
          <a:ln w="25400">
            <a:noFill/>
          </a:ln>
          <a:effectLst/>
        </c:spPr>
        <c:marker>
          <c:symbol val="none"/>
        </c:marker>
      </c:pivotFmt>
      <c:pivotFmt>
        <c:idx val="41"/>
        <c:spPr>
          <a:solidFill>
            <a:schemeClr val="accent1"/>
          </a:solidFill>
          <a:ln w="25400">
            <a:noFill/>
          </a:ln>
          <a:effectLst/>
        </c:spPr>
        <c:marker>
          <c:symbol val="none"/>
        </c:marker>
      </c:pivotFmt>
      <c:pivotFmt>
        <c:idx val="42"/>
        <c:spPr>
          <a:solidFill>
            <a:schemeClr val="accent1"/>
          </a:solidFill>
          <a:ln w="25400">
            <a:noFill/>
          </a:ln>
          <a:effectLst/>
        </c:spPr>
        <c:marker>
          <c:symbol val="none"/>
        </c:marker>
      </c:pivotFmt>
      <c:pivotFmt>
        <c:idx val="43"/>
        <c:spPr>
          <a:solidFill>
            <a:schemeClr val="accent1"/>
          </a:solidFill>
          <a:ln w="25400">
            <a:noFill/>
          </a:ln>
          <a:effectLst/>
        </c:spPr>
        <c:marker>
          <c:symbol val="none"/>
        </c:marker>
      </c:pivotFmt>
      <c:pivotFmt>
        <c:idx val="44"/>
        <c:spPr>
          <a:solidFill>
            <a:schemeClr val="accent1"/>
          </a:solidFill>
          <a:ln w="25400">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w="25400">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w="25400">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w="25400">
            <a:noFill/>
          </a:ln>
          <a:effectLst/>
        </c:spPr>
        <c:marker>
          <c:symbol val="none"/>
        </c:marker>
      </c:pivotFmt>
      <c:pivotFmt>
        <c:idx val="53"/>
        <c:spPr>
          <a:solidFill>
            <a:schemeClr val="accent1"/>
          </a:solidFill>
          <a:ln w="25400">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w="25400">
            <a:noFill/>
          </a:ln>
          <a:effectLst/>
        </c:spPr>
        <c:marker>
          <c:symbol val="none"/>
        </c:marker>
      </c:pivotFmt>
      <c:pivotFmt>
        <c:idx val="58"/>
        <c:spPr>
          <a:solidFill>
            <a:schemeClr val="accent1"/>
          </a:solidFill>
          <a:ln w="25400">
            <a:noFill/>
          </a:ln>
          <a:effectLst/>
        </c:spPr>
        <c:marker>
          <c:symbol val="none"/>
        </c:marker>
      </c:pivotFmt>
      <c:pivotFmt>
        <c:idx val="59"/>
        <c:spPr>
          <a:solidFill>
            <a:schemeClr val="accent1"/>
          </a:solidFill>
          <a:ln w="25400">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chemeClr val="accent1"/>
          </a:solidFill>
          <a:ln>
            <a:noFill/>
          </a:ln>
          <a:effectLst/>
        </c:spPr>
        <c:marker>
          <c:symbol val="none"/>
        </c:marker>
      </c:pivotFmt>
      <c:pivotFmt>
        <c:idx val="63"/>
        <c:spPr>
          <a:solidFill>
            <a:schemeClr val="accent1"/>
          </a:solidFill>
          <a:ln w="25400">
            <a:noFill/>
          </a:ln>
          <a:effectLst/>
        </c:spPr>
        <c:marker>
          <c:symbol val="none"/>
        </c:marker>
      </c:pivotFmt>
      <c:pivotFmt>
        <c:idx val="64"/>
        <c:spPr>
          <a:solidFill>
            <a:schemeClr val="accent1"/>
          </a:solidFill>
          <a:ln w="25400">
            <a:noFill/>
          </a:ln>
          <a:effectLst/>
        </c:spPr>
        <c:marker>
          <c:symbol val="none"/>
        </c:marker>
      </c:pivotFmt>
      <c:pivotFmt>
        <c:idx val="65"/>
        <c:spPr>
          <a:solidFill>
            <a:schemeClr val="accent1"/>
          </a:solidFill>
          <a:ln w="25400">
            <a:noFill/>
          </a:ln>
          <a:effectLst/>
        </c:spPr>
        <c:marker>
          <c:symbol val="none"/>
        </c:marker>
      </c:pivotFmt>
      <c:pivotFmt>
        <c:idx val="66"/>
        <c:spPr>
          <a:solidFill>
            <a:schemeClr val="accent1"/>
          </a:solidFill>
          <a:ln>
            <a:noFill/>
          </a:ln>
          <a:effectLst/>
        </c:spPr>
        <c:marker>
          <c:symbol val="none"/>
        </c:marker>
      </c:pivotFmt>
      <c:pivotFmt>
        <c:idx val="67"/>
        <c:spPr>
          <a:solidFill>
            <a:schemeClr val="accent1"/>
          </a:solidFill>
          <a:ln>
            <a:noFill/>
          </a:ln>
          <a:effectLst/>
        </c:spPr>
        <c:marker>
          <c:symbol val="none"/>
        </c:marker>
      </c:pivotFmt>
      <c:pivotFmt>
        <c:idx val="68"/>
        <c:spPr>
          <a:solidFill>
            <a:schemeClr val="accent1"/>
          </a:solidFill>
          <a:ln>
            <a:noFill/>
          </a:ln>
          <a:effectLst/>
        </c:spPr>
        <c:marker>
          <c:symbol val="none"/>
        </c:marker>
      </c:pivotFmt>
      <c:pivotFmt>
        <c:idx val="69"/>
        <c:spPr>
          <a:solidFill>
            <a:schemeClr val="accent1"/>
          </a:solidFill>
          <a:ln w="25400">
            <a:noFill/>
          </a:ln>
          <a:effectLst/>
        </c:spPr>
        <c:marker>
          <c:symbol val="none"/>
        </c:marker>
      </c:pivotFmt>
      <c:pivotFmt>
        <c:idx val="70"/>
        <c:spPr>
          <a:solidFill>
            <a:schemeClr val="accent1"/>
          </a:solidFill>
          <a:ln w="25400">
            <a:noFill/>
          </a:ln>
          <a:effectLst/>
        </c:spPr>
        <c:marker>
          <c:symbol val="none"/>
        </c:marker>
      </c:pivotFmt>
      <c:pivotFmt>
        <c:idx val="71"/>
        <c:spPr>
          <a:solidFill>
            <a:schemeClr val="accent1"/>
          </a:solidFill>
          <a:ln w="25400">
            <a:noFill/>
          </a:ln>
          <a:effectLst/>
        </c:spPr>
        <c:marker>
          <c:symbol val="none"/>
        </c:marker>
      </c:pivotFmt>
      <c:pivotFmt>
        <c:idx val="72"/>
        <c:spPr>
          <a:solidFill>
            <a:schemeClr val="accent1"/>
          </a:solidFill>
          <a:ln w="25400">
            <a:noFill/>
          </a:ln>
          <a:effectLst/>
        </c:spPr>
        <c:marker>
          <c:symbol val="none"/>
        </c:marker>
      </c:pivotFmt>
      <c:pivotFmt>
        <c:idx val="73"/>
        <c:spPr>
          <a:solidFill>
            <a:schemeClr val="accent1"/>
          </a:solidFill>
          <a:ln w="25400">
            <a:noFill/>
          </a:ln>
          <a:effectLst/>
        </c:spPr>
        <c:marker>
          <c:symbol val="none"/>
        </c:marker>
      </c:pivotFmt>
      <c:pivotFmt>
        <c:idx val="74"/>
        <c:spPr>
          <a:solidFill>
            <a:schemeClr val="accent1"/>
          </a:solidFill>
          <a:ln>
            <a:noFill/>
          </a:ln>
          <a:effectLst/>
        </c:spPr>
        <c:marker>
          <c:symbol val="none"/>
        </c:marker>
      </c:pivotFmt>
    </c:pivotFmts>
    <c:plotArea>
      <c:layout>
        <c:manualLayout>
          <c:layoutTarget val="inner"/>
          <c:xMode val="edge"/>
          <c:yMode val="edge"/>
          <c:x val="8.5098054982141361E-2"/>
          <c:y val="0.14651172546601551"/>
          <c:w val="0.71881288935968923"/>
          <c:h val="0.75539828229813544"/>
        </c:manualLayout>
      </c:layout>
      <c:areaChart>
        <c:grouping val="stacked"/>
        <c:varyColors val="0"/>
        <c:ser>
          <c:idx val="0"/>
          <c:order val="0"/>
          <c:tx>
            <c:strRef>
              <c:f>Vale!$C$80:$C$81</c:f>
              <c:strCache>
                <c:ptCount val="1"/>
                <c:pt idx="0">
                  <c:v>HSBC</c:v>
                </c:pt>
              </c:strCache>
            </c:strRef>
          </c:tx>
          <c:spPr>
            <a:solidFill>
              <a:schemeClr val="accent1">
                <a:shade val="45000"/>
              </a:schemeClr>
            </a:solidFill>
            <a:ln w="25400">
              <a:noFill/>
            </a:ln>
            <a:effectLst/>
          </c:spPr>
          <c:cat>
            <c:strRef>
              <c:f>Vale!$B$82:$B$90</c:f>
              <c:strCache>
                <c:ptCount val="8"/>
                <c:pt idx="0">
                  <c:v>2010</c:v>
                </c:pt>
                <c:pt idx="1">
                  <c:v>2011</c:v>
                </c:pt>
                <c:pt idx="2">
                  <c:v>2012</c:v>
                </c:pt>
                <c:pt idx="3">
                  <c:v>2013</c:v>
                </c:pt>
                <c:pt idx="4">
                  <c:v>2014</c:v>
                </c:pt>
                <c:pt idx="5">
                  <c:v>2015</c:v>
                </c:pt>
                <c:pt idx="6">
                  <c:v>2016</c:v>
                </c:pt>
                <c:pt idx="7">
                  <c:v>2017</c:v>
                </c:pt>
              </c:strCache>
            </c:strRef>
          </c:cat>
          <c:val>
            <c:numRef>
              <c:f>Vale!$C$82:$C$90</c:f>
              <c:numCache>
                <c:formatCode>_-* #,##0\ _€_-;\-* #,##0\ _€_-;_-* "-"??\ _€_-;_-@_-</c:formatCode>
                <c:ptCount val="8"/>
                <c:pt idx="0">
                  <c:v>187.08</c:v>
                </c:pt>
                <c:pt idx="1">
                  <c:v>102.07034</c:v>
                </c:pt>
                <c:pt idx="2">
                  <c:v>494.33</c:v>
                </c:pt>
                <c:pt idx="3">
                  <c:v>85.26</c:v>
                </c:pt>
                <c:pt idx="4">
                  <c:v>164.11</c:v>
                </c:pt>
                <c:pt idx="5">
                  <c:v>331.65899999999999</c:v>
                </c:pt>
                <c:pt idx="6">
                  <c:v>220.245</c:v>
                </c:pt>
                <c:pt idx="7">
                  <c:v>89.19</c:v>
                </c:pt>
              </c:numCache>
            </c:numRef>
          </c:val>
          <c:extLst>
            <c:ext xmlns:c16="http://schemas.microsoft.com/office/drawing/2014/chart" uri="{C3380CC4-5D6E-409C-BE32-E72D297353CC}">
              <c16:uniqueId val="{00000000-ECB7-435F-BE7F-57954195AD9D}"/>
            </c:ext>
          </c:extLst>
        </c:ser>
        <c:ser>
          <c:idx val="1"/>
          <c:order val="1"/>
          <c:tx>
            <c:strRef>
              <c:f>Vale!$D$80:$D$81</c:f>
              <c:strCache>
                <c:ptCount val="1"/>
                <c:pt idx="0">
                  <c:v>BNP Paribas</c:v>
                </c:pt>
              </c:strCache>
            </c:strRef>
          </c:tx>
          <c:spPr>
            <a:solidFill>
              <a:schemeClr val="accent1">
                <a:shade val="61000"/>
              </a:schemeClr>
            </a:solidFill>
            <a:ln>
              <a:noFill/>
            </a:ln>
            <a:effectLst/>
          </c:spPr>
          <c:cat>
            <c:strRef>
              <c:f>Vale!$B$82:$B$90</c:f>
              <c:strCache>
                <c:ptCount val="8"/>
                <c:pt idx="0">
                  <c:v>2010</c:v>
                </c:pt>
                <c:pt idx="1">
                  <c:v>2011</c:v>
                </c:pt>
                <c:pt idx="2">
                  <c:v>2012</c:v>
                </c:pt>
                <c:pt idx="3">
                  <c:v>2013</c:v>
                </c:pt>
                <c:pt idx="4">
                  <c:v>2014</c:v>
                </c:pt>
                <c:pt idx="5">
                  <c:v>2015</c:v>
                </c:pt>
                <c:pt idx="6">
                  <c:v>2016</c:v>
                </c:pt>
                <c:pt idx="7">
                  <c:v>2017</c:v>
                </c:pt>
              </c:strCache>
            </c:strRef>
          </c:cat>
          <c:val>
            <c:numRef>
              <c:f>Vale!$D$82:$D$90</c:f>
              <c:numCache>
                <c:formatCode>_-* #,##0\ _€_-;\-* #,##0\ _€_-;_-* "-"??\ _€_-;_-@_-</c:formatCode>
                <c:ptCount val="8"/>
                <c:pt idx="0">
                  <c:v>187.08</c:v>
                </c:pt>
                <c:pt idx="1">
                  <c:v>78.980339999999998</c:v>
                </c:pt>
                <c:pt idx="2">
                  <c:v>83.33</c:v>
                </c:pt>
                <c:pt idx="4">
                  <c:v>32.43</c:v>
                </c:pt>
                <c:pt idx="5">
                  <c:v>351.74834999999996</c:v>
                </c:pt>
                <c:pt idx="6">
                  <c:v>139.19800000000001</c:v>
                </c:pt>
                <c:pt idx="7">
                  <c:v>62.433</c:v>
                </c:pt>
              </c:numCache>
            </c:numRef>
          </c:val>
          <c:extLst>
            <c:ext xmlns:c16="http://schemas.microsoft.com/office/drawing/2014/chart" uri="{C3380CC4-5D6E-409C-BE32-E72D297353CC}">
              <c16:uniqueId val="{00000001-ECB7-435F-BE7F-57954195AD9D}"/>
            </c:ext>
          </c:extLst>
        </c:ser>
        <c:ser>
          <c:idx val="2"/>
          <c:order val="2"/>
          <c:tx>
            <c:strRef>
              <c:f>Vale!$E$80:$E$81</c:f>
              <c:strCache>
                <c:ptCount val="1"/>
                <c:pt idx="0">
                  <c:v>Crédit Agricole</c:v>
                </c:pt>
              </c:strCache>
            </c:strRef>
          </c:tx>
          <c:spPr>
            <a:solidFill>
              <a:schemeClr val="accent1">
                <a:shade val="76000"/>
              </a:schemeClr>
            </a:solidFill>
            <a:ln>
              <a:noFill/>
            </a:ln>
            <a:effectLst/>
          </c:spPr>
          <c:cat>
            <c:strRef>
              <c:f>Vale!$B$82:$B$90</c:f>
              <c:strCache>
                <c:ptCount val="8"/>
                <c:pt idx="0">
                  <c:v>2010</c:v>
                </c:pt>
                <c:pt idx="1">
                  <c:v>2011</c:v>
                </c:pt>
                <c:pt idx="2">
                  <c:v>2012</c:v>
                </c:pt>
                <c:pt idx="3">
                  <c:v>2013</c:v>
                </c:pt>
                <c:pt idx="4">
                  <c:v>2014</c:v>
                </c:pt>
                <c:pt idx="5">
                  <c:v>2015</c:v>
                </c:pt>
                <c:pt idx="6">
                  <c:v>2016</c:v>
                </c:pt>
                <c:pt idx="7">
                  <c:v>2017</c:v>
                </c:pt>
              </c:strCache>
            </c:strRef>
          </c:cat>
          <c:val>
            <c:numRef>
              <c:f>Vale!$E$82:$E$90</c:f>
              <c:numCache>
                <c:formatCode>_-* #,##0\ _€_-;\-* #,##0\ _€_-;_-* "-"??\ _€_-;_-@_-</c:formatCode>
                <c:ptCount val="8"/>
                <c:pt idx="0">
                  <c:v>187.08</c:v>
                </c:pt>
                <c:pt idx="1">
                  <c:v>127.6502425</c:v>
                </c:pt>
                <c:pt idx="2">
                  <c:v>83.33</c:v>
                </c:pt>
                <c:pt idx="5">
                  <c:v>351.74834999999996</c:v>
                </c:pt>
                <c:pt idx="6">
                  <c:v>27.84</c:v>
                </c:pt>
                <c:pt idx="7">
                  <c:v>120.40649999999999</c:v>
                </c:pt>
              </c:numCache>
            </c:numRef>
          </c:val>
          <c:extLst>
            <c:ext xmlns:c16="http://schemas.microsoft.com/office/drawing/2014/chart" uri="{C3380CC4-5D6E-409C-BE32-E72D297353CC}">
              <c16:uniqueId val="{00000002-ECB7-435F-BE7F-57954195AD9D}"/>
            </c:ext>
          </c:extLst>
        </c:ser>
        <c:ser>
          <c:idx val="3"/>
          <c:order val="3"/>
          <c:tx>
            <c:strRef>
              <c:f>Vale!$F$80:$F$81</c:f>
              <c:strCache>
                <c:ptCount val="1"/>
                <c:pt idx="0">
                  <c:v>Credit Suisse</c:v>
                </c:pt>
              </c:strCache>
            </c:strRef>
          </c:tx>
          <c:spPr>
            <a:solidFill>
              <a:schemeClr val="accent1">
                <a:shade val="92000"/>
              </a:schemeClr>
            </a:solidFill>
            <a:ln w="25400">
              <a:noFill/>
            </a:ln>
            <a:effectLst/>
          </c:spPr>
          <c:cat>
            <c:strRef>
              <c:f>Vale!$B$82:$B$90</c:f>
              <c:strCache>
                <c:ptCount val="8"/>
                <c:pt idx="0">
                  <c:v>2010</c:v>
                </c:pt>
                <c:pt idx="1">
                  <c:v>2011</c:v>
                </c:pt>
                <c:pt idx="2">
                  <c:v>2012</c:v>
                </c:pt>
                <c:pt idx="3">
                  <c:v>2013</c:v>
                </c:pt>
                <c:pt idx="4">
                  <c:v>2014</c:v>
                </c:pt>
                <c:pt idx="5">
                  <c:v>2015</c:v>
                </c:pt>
                <c:pt idx="6">
                  <c:v>2016</c:v>
                </c:pt>
                <c:pt idx="7">
                  <c:v>2017</c:v>
                </c:pt>
              </c:strCache>
            </c:strRef>
          </c:cat>
          <c:val>
            <c:numRef>
              <c:f>Vale!$F$82:$F$90</c:f>
              <c:numCache>
                <c:formatCode>_-* #,##0\ _€_-;\-* #,##0\ _€_-;_-* "-"??\ _€_-;_-@_-</c:formatCode>
                <c:ptCount val="8"/>
                <c:pt idx="0">
                  <c:v>689.95500000000004</c:v>
                </c:pt>
                <c:pt idx="1">
                  <c:v>34.640500000000003</c:v>
                </c:pt>
              </c:numCache>
            </c:numRef>
          </c:val>
          <c:extLst>
            <c:ext xmlns:c16="http://schemas.microsoft.com/office/drawing/2014/chart" uri="{C3380CC4-5D6E-409C-BE32-E72D297353CC}">
              <c16:uniqueId val="{00000003-ECB7-435F-BE7F-57954195AD9D}"/>
            </c:ext>
          </c:extLst>
        </c:ser>
        <c:ser>
          <c:idx val="4"/>
          <c:order val="4"/>
          <c:tx>
            <c:strRef>
              <c:f>Vale!$G$80:$G$81</c:f>
              <c:strCache>
                <c:ptCount val="1"/>
                <c:pt idx="0">
                  <c:v>Deutsche Bank</c:v>
                </c:pt>
              </c:strCache>
            </c:strRef>
          </c:tx>
          <c:spPr>
            <a:solidFill>
              <a:schemeClr val="accent1">
                <a:tint val="93000"/>
              </a:schemeClr>
            </a:solidFill>
            <a:ln>
              <a:noFill/>
            </a:ln>
            <a:effectLst/>
          </c:spPr>
          <c:cat>
            <c:strRef>
              <c:f>Vale!$B$82:$B$90</c:f>
              <c:strCache>
                <c:ptCount val="8"/>
                <c:pt idx="0">
                  <c:v>2010</c:v>
                </c:pt>
                <c:pt idx="1">
                  <c:v>2011</c:v>
                </c:pt>
                <c:pt idx="2">
                  <c:v>2012</c:v>
                </c:pt>
                <c:pt idx="3">
                  <c:v>2013</c:v>
                </c:pt>
                <c:pt idx="4">
                  <c:v>2014</c:v>
                </c:pt>
                <c:pt idx="5">
                  <c:v>2015</c:v>
                </c:pt>
                <c:pt idx="6">
                  <c:v>2016</c:v>
                </c:pt>
                <c:pt idx="7">
                  <c:v>2017</c:v>
                </c:pt>
              </c:strCache>
            </c:strRef>
          </c:cat>
          <c:val>
            <c:numRef>
              <c:f>Vale!$G$82:$G$90</c:f>
              <c:numCache>
                <c:formatCode>_-* #,##0\ _€_-;\-* #,##0\ _€_-;_-* "-"??\ _€_-;_-@_-</c:formatCode>
                <c:ptCount val="8"/>
                <c:pt idx="1">
                  <c:v>78.980339999999998</c:v>
                </c:pt>
                <c:pt idx="2">
                  <c:v>312.88</c:v>
                </c:pt>
                <c:pt idx="5">
                  <c:v>197.73</c:v>
                </c:pt>
                <c:pt idx="7">
                  <c:v>111.4875</c:v>
                </c:pt>
              </c:numCache>
            </c:numRef>
          </c:val>
          <c:extLst>
            <c:ext xmlns:c16="http://schemas.microsoft.com/office/drawing/2014/chart" uri="{C3380CC4-5D6E-409C-BE32-E72D297353CC}">
              <c16:uniqueId val="{00000004-ECB7-435F-BE7F-57954195AD9D}"/>
            </c:ext>
          </c:extLst>
        </c:ser>
        <c:ser>
          <c:idx val="5"/>
          <c:order val="5"/>
          <c:tx>
            <c:strRef>
              <c:f>Vale!$H$80:$H$81</c:f>
              <c:strCache>
                <c:ptCount val="1"/>
                <c:pt idx="0">
                  <c:v>Barclays</c:v>
                </c:pt>
              </c:strCache>
            </c:strRef>
          </c:tx>
          <c:spPr>
            <a:solidFill>
              <a:schemeClr val="accent1">
                <a:tint val="77000"/>
              </a:schemeClr>
            </a:solidFill>
            <a:ln>
              <a:noFill/>
            </a:ln>
            <a:effectLst/>
          </c:spPr>
          <c:cat>
            <c:strRef>
              <c:f>Vale!$B$82:$B$90</c:f>
              <c:strCache>
                <c:ptCount val="8"/>
                <c:pt idx="0">
                  <c:v>2010</c:v>
                </c:pt>
                <c:pt idx="1">
                  <c:v>2011</c:v>
                </c:pt>
                <c:pt idx="2">
                  <c:v>2012</c:v>
                </c:pt>
                <c:pt idx="3">
                  <c:v>2013</c:v>
                </c:pt>
                <c:pt idx="4">
                  <c:v>2014</c:v>
                </c:pt>
                <c:pt idx="5">
                  <c:v>2015</c:v>
                </c:pt>
                <c:pt idx="6">
                  <c:v>2016</c:v>
                </c:pt>
                <c:pt idx="7">
                  <c:v>2017</c:v>
                </c:pt>
              </c:strCache>
            </c:strRef>
          </c:cat>
          <c:val>
            <c:numRef>
              <c:f>Vale!$H$82:$H$90</c:f>
              <c:numCache>
                <c:formatCode>_-* #,##0\ _€_-;\-* #,##0\ _€_-;_-* "-"??\ _€_-;_-@_-</c:formatCode>
                <c:ptCount val="8"/>
                <c:pt idx="1">
                  <c:v>78.980339999999998</c:v>
                </c:pt>
                <c:pt idx="2">
                  <c:v>312.88</c:v>
                </c:pt>
                <c:pt idx="5">
                  <c:v>102.6789</c:v>
                </c:pt>
              </c:numCache>
            </c:numRef>
          </c:val>
          <c:extLst>
            <c:ext xmlns:c16="http://schemas.microsoft.com/office/drawing/2014/chart" uri="{C3380CC4-5D6E-409C-BE32-E72D297353CC}">
              <c16:uniqueId val="{00000005-ECB7-435F-BE7F-57954195AD9D}"/>
            </c:ext>
          </c:extLst>
        </c:ser>
        <c:ser>
          <c:idx val="6"/>
          <c:order val="6"/>
          <c:tx>
            <c:strRef>
              <c:f>Vale!$I$80:$I$81</c:f>
              <c:strCache>
                <c:ptCount val="1"/>
                <c:pt idx="0">
                  <c:v>DZ Bank</c:v>
                </c:pt>
              </c:strCache>
            </c:strRef>
          </c:tx>
          <c:spPr>
            <a:solidFill>
              <a:schemeClr val="accent1">
                <a:tint val="62000"/>
              </a:schemeClr>
            </a:solidFill>
            <a:ln w="25400">
              <a:noFill/>
            </a:ln>
            <a:effectLst/>
          </c:spPr>
          <c:cat>
            <c:strRef>
              <c:f>Vale!$B$82:$B$90</c:f>
              <c:strCache>
                <c:ptCount val="8"/>
                <c:pt idx="0">
                  <c:v>2010</c:v>
                </c:pt>
                <c:pt idx="1">
                  <c:v>2011</c:v>
                </c:pt>
                <c:pt idx="2">
                  <c:v>2012</c:v>
                </c:pt>
                <c:pt idx="3">
                  <c:v>2013</c:v>
                </c:pt>
                <c:pt idx="4">
                  <c:v>2014</c:v>
                </c:pt>
                <c:pt idx="5">
                  <c:v>2015</c:v>
                </c:pt>
                <c:pt idx="6">
                  <c:v>2016</c:v>
                </c:pt>
                <c:pt idx="7">
                  <c:v>2017</c:v>
                </c:pt>
              </c:strCache>
            </c:strRef>
          </c:cat>
          <c:val>
            <c:numRef>
              <c:f>Vale!$I$82:$I$90</c:f>
              <c:numCache>
                <c:formatCode>_-* #,##0\ _€_-;\-* #,##0\ _€_-;_-* "-"??\ _€_-;_-@_-</c:formatCode>
                <c:ptCount val="8"/>
                <c:pt idx="1">
                  <c:v>17.320250000000001</c:v>
                </c:pt>
                <c:pt idx="5">
                  <c:v>44.643000000000001</c:v>
                </c:pt>
              </c:numCache>
            </c:numRef>
          </c:val>
          <c:extLst>
            <c:ext xmlns:c16="http://schemas.microsoft.com/office/drawing/2014/chart" uri="{C3380CC4-5D6E-409C-BE32-E72D297353CC}">
              <c16:uniqueId val="{00000006-ECB7-435F-BE7F-57954195AD9D}"/>
            </c:ext>
          </c:extLst>
        </c:ser>
        <c:ser>
          <c:idx val="7"/>
          <c:order val="7"/>
          <c:tx>
            <c:strRef>
              <c:f>Vale!$J$80:$J$81</c:f>
              <c:strCache>
                <c:ptCount val="1"/>
                <c:pt idx="0">
                  <c:v>ING</c:v>
                </c:pt>
              </c:strCache>
            </c:strRef>
          </c:tx>
          <c:spPr>
            <a:solidFill>
              <a:schemeClr val="accent1">
                <a:tint val="46000"/>
              </a:schemeClr>
            </a:solidFill>
            <a:ln w="25400">
              <a:noFill/>
            </a:ln>
            <a:effectLst/>
          </c:spPr>
          <c:cat>
            <c:strRef>
              <c:f>Vale!$B$82:$B$90</c:f>
              <c:strCache>
                <c:ptCount val="8"/>
                <c:pt idx="0">
                  <c:v>2010</c:v>
                </c:pt>
                <c:pt idx="1">
                  <c:v>2011</c:v>
                </c:pt>
                <c:pt idx="2">
                  <c:v>2012</c:v>
                </c:pt>
                <c:pt idx="3">
                  <c:v>2013</c:v>
                </c:pt>
                <c:pt idx="4">
                  <c:v>2014</c:v>
                </c:pt>
                <c:pt idx="5">
                  <c:v>2015</c:v>
                </c:pt>
                <c:pt idx="6">
                  <c:v>2016</c:v>
                </c:pt>
                <c:pt idx="7">
                  <c:v>2017</c:v>
                </c:pt>
              </c:strCache>
            </c:strRef>
          </c:cat>
          <c:val>
            <c:numRef>
              <c:f>Vale!$J$82:$J$90</c:f>
              <c:numCache>
                <c:formatCode>_-* #,##0\ _€_-;\-* #,##0\ _€_-;_-* "-"??\ _€_-;_-@_-</c:formatCode>
                <c:ptCount val="8"/>
                <c:pt idx="6">
                  <c:v>50.93</c:v>
                </c:pt>
              </c:numCache>
            </c:numRef>
          </c:val>
          <c:extLst>
            <c:ext xmlns:c16="http://schemas.microsoft.com/office/drawing/2014/chart" uri="{C3380CC4-5D6E-409C-BE32-E72D297353CC}">
              <c16:uniqueId val="{00000007-ECB7-435F-BE7F-57954195AD9D}"/>
            </c:ext>
          </c:extLst>
        </c:ser>
        <c:dLbls>
          <c:showLegendKey val="0"/>
          <c:showVal val="0"/>
          <c:showCatName val="0"/>
          <c:showSerName val="0"/>
          <c:showPercent val="0"/>
          <c:showBubbleSize val="0"/>
        </c:dLbls>
        <c:axId val="216244127"/>
        <c:axId val="216249951"/>
      </c:areaChart>
      <c:catAx>
        <c:axId val="216244127"/>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de-DE"/>
          </a:p>
        </c:txPr>
        <c:crossAx val="216249951"/>
        <c:crosses val="autoZero"/>
        <c:auto val="1"/>
        <c:lblAlgn val="ctr"/>
        <c:lblOffset val="100"/>
        <c:noMultiLvlLbl val="0"/>
      </c:catAx>
      <c:valAx>
        <c:axId val="216249951"/>
        <c:scaling>
          <c:orientation val="minMax"/>
        </c:scaling>
        <c:delete val="0"/>
        <c:axPos val="l"/>
        <c:majorGridlines>
          <c:spPr>
            <a:ln w="9525" cap="flat" cmpd="sng" algn="ctr">
              <a:solidFill>
                <a:schemeClr val="dk1">
                  <a:lumMod val="15000"/>
                  <a:lumOff val="85000"/>
                </a:schemeClr>
              </a:solidFill>
              <a:round/>
            </a:ln>
            <a:effectLst/>
          </c:spPr>
        </c:majorGridlines>
        <c:numFmt formatCode="_-* #,##0\ _€_-;\-* #,##0\ _€_-;_-* &quot;-&quot;??\ _€_-;_-@_-"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e-DE"/>
          </a:p>
        </c:txPr>
        <c:crossAx val="216244127"/>
        <c:crosses val="autoZero"/>
        <c:crossBetween val="midCat"/>
      </c:valAx>
      <c:spPr>
        <a:pattFill prst="ltDnDiag">
          <a:fgClr>
            <a:schemeClr val="dk1">
              <a:lumMod val="15000"/>
              <a:lumOff val="85000"/>
            </a:schemeClr>
          </a:fgClr>
          <a:bgClr>
            <a:schemeClr val="lt1"/>
          </a:bgClr>
        </a:pattFill>
        <a:ln>
          <a:noFill/>
        </a:ln>
        <a:effectLst/>
      </c:spPr>
    </c:plotArea>
    <c:legend>
      <c:legendPos val="r"/>
      <c:layout>
        <c:manualLayout>
          <c:xMode val="edge"/>
          <c:yMode val="edge"/>
          <c:x val="0.83921608365961853"/>
          <c:y val="0.14843767419106491"/>
          <c:w val="9.3619974080216592E-2"/>
          <c:h val="0.5621695494117181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e-DE"/>
        </a:p>
      </c:txPr>
    </c:legend>
    <c:plotVisOnly val="1"/>
    <c:dispBlanksAs val="zero"/>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pivotSource>
    <c:name>[Dirty_Profits_6_Data_ONLINE.xlsx]Vale!PivotTable2</c:name>
    <c:fmtId val="8"/>
  </c:pivotSource>
  <c:chart>
    <c:title>
      <c:tx>
        <c:rich>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r>
              <a:rPr lang="en-US" sz="1200" b="1" i="0" u="none" strike="noStrike" kern="1200" cap="all" spc="150" baseline="0">
                <a:solidFill>
                  <a:sysClr val="windowText" lastClr="000000">
                    <a:lumMod val="50000"/>
                    <a:lumOff val="50000"/>
                  </a:sysClr>
                </a:solidFill>
                <a:latin typeface="+mn-lt"/>
                <a:ea typeface="+mn-ea"/>
                <a:cs typeface="+mn-cs"/>
              </a:rPr>
              <a:t>FRESH CAPITAL PROVIDED BY</a:t>
            </a:r>
          </a:p>
          <a:p>
            <a:pPr algn="ctr" rtl="0">
              <a:defRPr sz="1200" b="1" cap="all" spc="150">
                <a:solidFill>
                  <a:sysClr val="windowText" lastClr="000000">
                    <a:lumMod val="50000"/>
                    <a:lumOff val="50000"/>
                  </a:sysClr>
                </a:solidFill>
              </a:defRPr>
            </a:pPr>
            <a:r>
              <a:rPr lang="en-US" sz="1200" b="1" i="0" u="none" strike="noStrike" kern="1200" cap="all" spc="150" baseline="0">
                <a:solidFill>
                  <a:sysClr val="windowText" lastClr="000000">
                    <a:lumMod val="50000"/>
                    <a:lumOff val="50000"/>
                  </a:sysClr>
                </a:solidFill>
                <a:latin typeface="+mn-lt"/>
                <a:ea typeface="+mn-ea"/>
                <a:cs typeface="+mn-cs"/>
              </a:rPr>
              <a:t>FI COUNTRY</a:t>
            </a:r>
          </a:p>
        </c:rich>
      </c:tx>
      <c:layout/>
      <c:overlay val="0"/>
      <c:spPr>
        <a:noFill/>
        <a:ln>
          <a:noFill/>
        </a:ln>
        <a:effectLst/>
      </c:spPr>
      <c:txPr>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endParaRPr lang="de-DE"/>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marker>
          <c:symbol val="none"/>
        </c:marker>
      </c:pivotFmt>
      <c:pivotFmt>
        <c:idx val="2"/>
        <c:spPr>
          <a:solidFill>
            <a:schemeClr val="accent1"/>
          </a:solidFill>
          <a:ln w="19050">
            <a:solidFill>
              <a:schemeClr val="lt1"/>
            </a:solidFill>
          </a:ln>
          <a:effectLst/>
        </c:spPr>
        <c:marker>
          <c:symbol val="none"/>
        </c:marker>
      </c:pivotFmt>
      <c:pivotFmt>
        <c:idx val="3"/>
        <c:spPr>
          <a:solidFill>
            <a:schemeClr val="accent1"/>
          </a:solidFill>
          <a:ln w="19050">
            <a:solidFill>
              <a:schemeClr val="lt1"/>
            </a:solidFill>
          </a:ln>
          <a:effectLst/>
        </c:spPr>
        <c:marker>
          <c:symbol val="none"/>
        </c:marker>
      </c:pivotFmt>
      <c:pivotFmt>
        <c:idx val="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marker>
          <c:symbol val="none"/>
        </c:marker>
      </c:pivotFmt>
      <c:pivotFmt>
        <c:idx val="6"/>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7"/>
        <c:spPr>
          <a:solidFill>
            <a:schemeClr val="accent1">
              <a:shade val="58000"/>
            </a:schemeClr>
          </a:solidFill>
          <a:ln w="19050">
            <a:solidFill>
              <a:schemeClr val="lt1"/>
            </a:solidFill>
          </a:ln>
          <a:effectLst/>
        </c:spPr>
      </c:pivotFmt>
      <c:pivotFmt>
        <c:idx val="8"/>
        <c:spPr>
          <a:solidFill>
            <a:schemeClr val="accent1">
              <a:shade val="86000"/>
            </a:schemeClr>
          </a:solidFill>
          <a:ln w="19050">
            <a:solidFill>
              <a:schemeClr val="lt1"/>
            </a:solidFill>
          </a:ln>
          <a:effectLst/>
        </c:spPr>
      </c:pivotFmt>
      <c:pivotFmt>
        <c:idx val="9"/>
        <c:spPr>
          <a:solidFill>
            <a:schemeClr val="accent1">
              <a:tint val="86000"/>
            </a:schemeClr>
          </a:solidFill>
          <a:ln w="19050">
            <a:solidFill>
              <a:schemeClr val="lt1"/>
            </a:solidFill>
          </a:ln>
          <a:effectLst/>
        </c:spPr>
      </c:pivotFmt>
      <c:pivotFmt>
        <c:idx val="10"/>
        <c:spPr>
          <a:solidFill>
            <a:schemeClr val="accent1">
              <a:tint val="58000"/>
            </a:schemeClr>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3"/>
        <c:spPr>
          <a:solidFill>
            <a:schemeClr val="accent1">
              <a:shade val="58000"/>
            </a:schemeClr>
          </a:solidFill>
          <a:ln w="19050">
            <a:solidFill>
              <a:schemeClr val="lt1"/>
            </a:solidFill>
          </a:ln>
          <a:effectLst/>
        </c:spPr>
      </c:pivotFmt>
      <c:pivotFmt>
        <c:idx val="14"/>
        <c:spPr>
          <a:solidFill>
            <a:schemeClr val="accent1">
              <a:tint val="86000"/>
            </a:schemeClr>
          </a:solidFill>
          <a:ln w="19050">
            <a:solidFill>
              <a:schemeClr val="lt1"/>
            </a:solidFill>
          </a:ln>
          <a:effectLst/>
        </c:spPr>
      </c:pivotFmt>
      <c:pivotFmt>
        <c:idx val="15"/>
        <c:spPr>
          <a:solidFill>
            <a:schemeClr val="accent1">
              <a:tint val="58000"/>
            </a:schemeClr>
          </a:solidFill>
          <a:ln w="19050">
            <a:solidFill>
              <a:schemeClr val="lt1"/>
            </a:solidFill>
          </a:ln>
          <a:effectLst/>
        </c:spPr>
      </c:pivotFmt>
      <c:pivotFmt>
        <c:idx val="16"/>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7"/>
        <c:spPr>
          <a:solidFill>
            <a:schemeClr val="accent1">
              <a:shade val="58000"/>
            </a:schemeClr>
          </a:solidFill>
          <a:ln w="19050">
            <a:solidFill>
              <a:schemeClr val="lt1"/>
            </a:solidFill>
          </a:ln>
          <a:effectLst/>
        </c:spPr>
      </c:pivotFmt>
      <c:pivotFmt>
        <c:idx val="18"/>
        <c:spPr>
          <a:solidFill>
            <a:schemeClr val="accent1">
              <a:tint val="86000"/>
            </a:schemeClr>
          </a:solidFill>
          <a:ln w="19050">
            <a:solidFill>
              <a:schemeClr val="lt1"/>
            </a:solidFill>
          </a:ln>
          <a:effectLst/>
        </c:spPr>
      </c:pivotFmt>
      <c:pivotFmt>
        <c:idx val="19"/>
        <c:spPr>
          <a:solidFill>
            <a:schemeClr val="accent1">
              <a:tint val="58000"/>
            </a:schemeClr>
          </a:solidFill>
          <a:ln w="19050">
            <a:solidFill>
              <a:schemeClr val="lt1"/>
            </a:solidFill>
          </a:ln>
          <a:effectLst/>
        </c:spPr>
      </c:pivotFmt>
      <c:pivotFmt>
        <c:idx val="20"/>
        <c:spPr>
          <a:solidFill>
            <a:schemeClr val="accent1"/>
          </a:solidFill>
          <a:ln w="19050">
            <a:solidFill>
              <a:schemeClr val="lt1"/>
            </a:solidFill>
          </a:ln>
          <a:effectLst/>
        </c:spPr>
        <c:marker>
          <c:symbol val="none"/>
        </c:marker>
        <c:dLbl>
          <c:idx val="0"/>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ext>
          </c:extLst>
        </c:dLbl>
      </c:pivotFmt>
      <c:pivotFmt>
        <c:idx val="21"/>
        <c:spPr>
          <a:solidFill>
            <a:schemeClr val="accent1">
              <a:shade val="58000"/>
            </a:schemeClr>
          </a:solidFill>
          <a:ln w="19050">
            <a:solidFill>
              <a:schemeClr val="lt1"/>
            </a:solidFill>
          </a:ln>
          <a:effectLst/>
        </c:spPr>
      </c:pivotFmt>
      <c:pivotFmt>
        <c:idx val="22"/>
        <c:spPr>
          <a:solidFill>
            <a:schemeClr val="accent1">
              <a:tint val="86000"/>
            </a:schemeClr>
          </a:solidFill>
          <a:ln w="19050">
            <a:solidFill>
              <a:schemeClr val="lt1"/>
            </a:solidFill>
          </a:ln>
          <a:effectLst/>
        </c:spPr>
      </c:pivotFmt>
      <c:pivotFmt>
        <c:idx val="23"/>
        <c:spPr>
          <a:solidFill>
            <a:schemeClr val="accent1">
              <a:tint val="58000"/>
            </a:schemeClr>
          </a:solidFill>
          <a:ln w="19050">
            <a:solidFill>
              <a:schemeClr val="lt1"/>
            </a:solidFill>
          </a:ln>
          <a:effectLst/>
        </c:spPr>
      </c:pivotFmt>
      <c:pivotFmt>
        <c:idx val="24"/>
        <c:spPr>
          <a:solidFill>
            <a:schemeClr val="accent1">
              <a:shade val="76000"/>
            </a:schemeClr>
          </a:solidFill>
          <a:ln w="19050">
            <a:solidFill>
              <a:schemeClr val="lt1"/>
            </a:solidFill>
          </a:ln>
          <a:effectLst/>
        </c:spPr>
      </c:pivotFmt>
      <c:pivotFmt>
        <c:idx val="25"/>
        <c:spPr>
          <a:solidFill>
            <a:schemeClr val="accent1"/>
          </a:solidFill>
          <a:ln w="19050">
            <a:solidFill>
              <a:schemeClr val="lt1"/>
            </a:solidFill>
          </a:ln>
          <a:effectLst/>
        </c:spPr>
      </c:pivotFmt>
      <c:pivotFmt>
        <c:idx val="26"/>
        <c:spPr>
          <a:solidFill>
            <a:schemeClr val="accent1">
              <a:shade val="76000"/>
            </a:schemeClr>
          </a:solidFill>
          <a:ln w="19050">
            <a:solidFill>
              <a:schemeClr val="lt1"/>
            </a:solidFill>
          </a:ln>
          <a:effectLst/>
        </c:spPr>
      </c:pivotFmt>
      <c:pivotFmt>
        <c:idx val="27"/>
        <c:spPr>
          <a:solidFill>
            <a:schemeClr val="accent1"/>
          </a:solidFill>
          <a:ln w="19050">
            <a:solidFill>
              <a:schemeClr val="lt1"/>
            </a:solidFill>
          </a:ln>
          <a:effectLst/>
        </c:spPr>
      </c:pivotFmt>
    </c:pivotFmts>
    <c:plotArea>
      <c:layout/>
      <c:pieChart>
        <c:varyColors val="1"/>
        <c:ser>
          <c:idx val="0"/>
          <c:order val="0"/>
          <c:tx>
            <c:strRef>
              <c:f>Vale!$C$95</c:f>
              <c:strCache>
                <c:ptCount val="1"/>
                <c:pt idx="0">
                  <c:v>Ergebnis</c:v>
                </c:pt>
              </c:strCache>
            </c:strRef>
          </c:tx>
          <c:dPt>
            <c:idx val="0"/>
            <c:bubble3D val="0"/>
            <c:spPr>
              <a:solidFill>
                <a:schemeClr val="accent1">
                  <a:shade val="58000"/>
                </a:schemeClr>
              </a:solidFill>
              <a:ln w="19050">
                <a:solidFill>
                  <a:schemeClr val="lt1"/>
                </a:solidFill>
              </a:ln>
              <a:effectLst/>
            </c:spPr>
            <c:extLst>
              <c:ext xmlns:c16="http://schemas.microsoft.com/office/drawing/2014/chart" uri="{C3380CC4-5D6E-409C-BE32-E72D297353CC}">
                <c16:uniqueId val="{00000001-D3AB-4422-A719-CF762D411175}"/>
              </c:ext>
            </c:extLst>
          </c:dPt>
          <c:dPt>
            <c:idx val="1"/>
            <c:bubble3D val="0"/>
            <c:spPr>
              <a:solidFill>
                <a:schemeClr val="accent1">
                  <a:shade val="76000"/>
                </a:schemeClr>
              </a:solidFill>
              <a:ln w="19050">
                <a:solidFill>
                  <a:schemeClr val="lt1"/>
                </a:solidFill>
              </a:ln>
              <a:effectLst/>
            </c:spPr>
            <c:extLst>
              <c:ext xmlns:c16="http://schemas.microsoft.com/office/drawing/2014/chart" uri="{C3380CC4-5D6E-409C-BE32-E72D297353CC}">
                <c16:uniqueId val="{00000003-D3AB-4422-A719-CF762D411175}"/>
              </c:ext>
            </c:extLst>
          </c:dPt>
          <c:dPt>
            <c:idx val="2"/>
            <c:bubble3D val="0"/>
            <c:spPr>
              <a:solidFill>
                <a:schemeClr val="accent1"/>
              </a:solidFill>
              <a:ln w="19050">
                <a:solidFill>
                  <a:schemeClr val="lt1"/>
                </a:solidFill>
              </a:ln>
              <a:effectLst/>
            </c:spPr>
            <c:extLst>
              <c:ext xmlns:c16="http://schemas.microsoft.com/office/drawing/2014/chart" uri="{C3380CC4-5D6E-409C-BE32-E72D297353CC}">
                <c16:uniqueId val="{00000005-D3AB-4422-A719-CF762D411175}"/>
              </c:ext>
            </c:extLst>
          </c:dPt>
          <c:dPt>
            <c:idx val="3"/>
            <c:bubble3D val="0"/>
            <c:spPr>
              <a:solidFill>
                <a:schemeClr val="accent1">
                  <a:tint val="86000"/>
                </a:schemeClr>
              </a:solidFill>
              <a:ln w="19050">
                <a:solidFill>
                  <a:schemeClr val="lt1"/>
                </a:solidFill>
              </a:ln>
              <a:effectLst/>
            </c:spPr>
            <c:extLst>
              <c:ext xmlns:c16="http://schemas.microsoft.com/office/drawing/2014/chart" uri="{C3380CC4-5D6E-409C-BE32-E72D297353CC}">
                <c16:uniqueId val="{00000007-D3AB-4422-A719-CF762D411175}"/>
              </c:ext>
            </c:extLst>
          </c:dPt>
          <c:dPt>
            <c:idx val="4"/>
            <c:bubble3D val="0"/>
            <c:spPr>
              <a:solidFill>
                <a:schemeClr val="accent1">
                  <a:tint val="58000"/>
                </a:schemeClr>
              </a:solidFill>
              <a:ln w="19050">
                <a:solidFill>
                  <a:schemeClr val="lt1"/>
                </a:solidFill>
              </a:ln>
              <a:effectLst/>
            </c:spPr>
            <c:extLst>
              <c:ext xmlns:c16="http://schemas.microsoft.com/office/drawing/2014/chart" uri="{C3380CC4-5D6E-409C-BE32-E72D297353CC}">
                <c16:uniqueId val="{00000009-D3AB-4422-A719-CF762D411175}"/>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Vale!$B$96:$B$101</c:f>
              <c:strCache>
                <c:ptCount val="5"/>
                <c:pt idx="0">
                  <c:v>France</c:v>
                </c:pt>
                <c:pt idx="1">
                  <c:v>Germany</c:v>
                </c:pt>
                <c:pt idx="2">
                  <c:v>Netherlands</c:v>
                </c:pt>
                <c:pt idx="3">
                  <c:v>Switzerland</c:v>
                </c:pt>
                <c:pt idx="4">
                  <c:v>UK</c:v>
                </c:pt>
              </c:strCache>
            </c:strRef>
          </c:cat>
          <c:val>
            <c:numRef>
              <c:f>Vale!$C$96:$C$101</c:f>
              <c:numCache>
                <c:formatCode>_-* #,##0\ _€_-;\-* #,##0\ _€_-;_-* "-"??\ _€_-;_-@_-</c:formatCode>
                <c:ptCount val="5"/>
                <c:pt idx="0">
                  <c:v>1833.2547825000001</c:v>
                </c:pt>
                <c:pt idx="1">
                  <c:v>763.04108999999994</c:v>
                </c:pt>
                <c:pt idx="2">
                  <c:v>50.93</c:v>
                </c:pt>
                <c:pt idx="3">
                  <c:v>724.59550000000002</c:v>
                </c:pt>
                <c:pt idx="4">
                  <c:v>2168.4835800000001</c:v>
                </c:pt>
              </c:numCache>
            </c:numRef>
          </c:val>
          <c:extLst>
            <c:ext xmlns:c16="http://schemas.microsoft.com/office/drawing/2014/chart" uri="{C3380CC4-5D6E-409C-BE32-E72D297353CC}">
              <c16:uniqueId val="{0000000A-D3AB-4422-A719-CF762D41117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pivotSource>
    <c:name>[Dirty_Profits_6_Data_ONLINE.xlsx]Analysis of DP categories!PivotTable1</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Fresh money for different categories of mining companies</a:t>
            </a:r>
          </a:p>
        </c:rich>
      </c:tx>
      <c:layout>
        <c:manualLayout>
          <c:xMode val="edge"/>
          <c:yMode val="edge"/>
          <c:x val="0.13181818181818181"/>
          <c:y val="2.252252252252252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pivotFmt>
      <c:pivotFmt>
        <c:idx val="23"/>
      </c:pivotFmt>
      <c:pivotFmt>
        <c:idx val="24"/>
      </c:pivotFmt>
      <c:pivotFmt>
        <c:idx val="25"/>
      </c:pivotFmt>
      <c:pivotFmt>
        <c:idx val="26"/>
      </c:pivotFmt>
      <c:pivotFmt>
        <c:idx val="27"/>
      </c:pivotFmt>
      <c:pivotFmt>
        <c:idx val="28"/>
      </c:pivotFmt>
      <c:pivotFmt>
        <c:idx val="29"/>
      </c:pivotFmt>
      <c:pivotFmt>
        <c:idx val="30"/>
      </c:pivotFmt>
      <c:pivotFmt>
        <c:idx val="31"/>
      </c:pivotFmt>
      <c:pivotFmt>
        <c:idx val="32"/>
      </c:pivotFmt>
      <c:pivotFmt>
        <c:idx val="33"/>
      </c:pivotFmt>
      <c:pivotFmt>
        <c:idx val="34"/>
      </c:pivotFmt>
      <c:pivotFmt>
        <c:idx val="35"/>
      </c:pivotFmt>
      <c:pivotFmt>
        <c:idx val="36"/>
      </c:pivotFmt>
      <c:pivotFmt>
        <c:idx val="37"/>
      </c:pivotFmt>
      <c:pivotFmt>
        <c:idx val="38"/>
      </c:pivotFmt>
      <c:pivotFmt>
        <c:idx val="39"/>
      </c:pivotFmt>
      <c:pivotFmt>
        <c:idx val="40"/>
      </c:pivotFmt>
      <c:pivotFmt>
        <c:idx val="41"/>
      </c:pivotFmt>
      <c:pivotFmt>
        <c:idx val="42"/>
      </c:pivotFmt>
      <c:pivotFmt>
        <c:idx val="43"/>
      </c:pivotFmt>
      <c:pivotFmt>
        <c:idx val="44"/>
      </c:pivotFmt>
      <c:pivotFmt>
        <c:idx val="45"/>
      </c:pivotFmt>
      <c:pivotFmt>
        <c:idx val="46"/>
      </c:pivotFmt>
      <c:pivotFmt>
        <c:idx val="47"/>
      </c:pivotFmt>
      <c:pivotFmt>
        <c:idx val="48"/>
      </c:pivotFmt>
      <c:pivotFmt>
        <c:idx val="49"/>
      </c:pivotFmt>
      <c:pivotFmt>
        <c:idx val="50"/>
      </c:pivotFmt>
      <c:pivotFmt>
        <c:idx val="51"/>
      </c:pivotFmt>
      <c:pivotFmt>
        <c:idx val="52"/>
      </c:pivotFmt>
      <c:pivotFmt>
        <c:idx val="53"/>
      </c:pivotFmt>
      <c:pivotFmt>
        <c:idx val="54"/>
      </c:pivotFmt>
      <c:pivotFmt>
        <c:idx val="55"/>
      </c:pivotFmt>
      <c:pivotFmt>
        <c:idx val="56"/>
      </c:pivotFmt>
      <c:pivotFmt>
        <c:idx val="57"/>
      </c:pivotFmt>
      <c:pivotFmt>
        <c:idx val="58"/>
      </c:pivotFmt>
      <c:pivotFmt>
        <c:idx val="59"/>
      </c:pivotFmt>
      <c:pivotFmt>
        <c:idx val="60"/>
      </c:pivotFmt>
      <c:pivotFmt>
        <c:idx val="61"/>
      </c:pivotFmt>
      <c:pivotFmt>
        <c:idx val="62"/>
      </c:pivotFmt>
      <c:pivotFmt>
        <c:idx val="63"/>
      </c:pivotFmt>
      <c:pivotFmt>
        <c:idx val="64"/>
      </c:pivotFmt>
      <c:pivotFmt>
        <c:idx val="65"/>
      </c:pivotFmt>
      <c:pivotFmt>
        <c:idx val="66"/>
      </c:pivotFmt>
      <c:pivotFmt>
        <c:idx val="67"/>
      </c:pivotFmt>
      <c:pivotFmt>
        <c:idx val="68"/>
      </c:pivotFmt>
      <c:pivotFmt>
        <c:idx val="69"/>
      </c:pivotFmt>
      <c:pivotFmt>
        <c:idx val="70"/>
      </c:pivotFmt>
      <c:pivotFmt>
        <c:idx val="71"/>
      </c:pivotFmt>
      <c:pivotFmt>
        <c:idx val="72"/>
      </c:pivotFmt>
      <c:pivotFmt>
        <c:idx val="73"/>
      </c:pivotFmt>
      <c:pivotFmt>
        <c:idx val="74"/>
      </c:pivotFmt>
      <c:pivotFmt>
        <c:idx val="75"/>
      </c:pivotFmt>
      <c:pivotFmt>
        <c:idx val="76"/>
      </c:pivotFmt>
      <c:pivotFmt>
        <c:idx val="77"/>
      </c:pivotFmt>
      <c:pivotFmt>
        <c:idx val="78"/>
      </c:pivotFmt>
      <c:pivotFmt>
        <c:idx val="79"/>
      </c:pivotFmt>
      <c:pivotFmt>
        <c:idx val="80"/>
      </c:pivotFmt>
      <c:pivotFmt>
        <c:idx val="81"/>
      </c:pivotFmt>
      <c:pivotFmt>
        <c:idx val="82"/>
      </c:pivotFmt>
      <c:pivotFmt>
        <c:idx val="83"/>
      </c:pivotFmt>
      <c:pivotFmt>
        <c:idx val="84"/>
      </c:pivotFmt>
      <c:pivotFmt>
        <c:idx val="85"/>
      </c:pivotFmt>
      <c:pivotFmt>
        <c:idx val="86"/>
      </c:pivotFmt>
      <c:pivotFmt>
        <c:idx val="87"/>
      </c:pivotFmt>
      <c:pivotFmt>
        <c:idx val="88"/>
      </c:pivotFmt>
      <c:pivotFmt>
        <c:idx val="89"/>
      </c:pivotFmt>
      <c:pivotFmt>
        <c:idx val="90"/>
      </c:pivotFmt>
      <c:pivotFmt>
        <c:idx val="91"/>
      </c:pivotFmt>
      <c:pivotFmt>
        <c:idx val="92"/>
      </c:pivotFmt>
      <c:pivotFmt>
        <c:idx val="93"/>
      </c:pivotFmt>
      <c:pivotFmt>
        <c:idx val="94"/>
      </c:pivotFmt>
      <c:pivotFmt>
        <c:idx val="95"/>
      </c:pivotFmt>
      <c:pivotFmt>
        <c:idx val="96"/>
      </c:pivotFmt>
      <c:pivotFmt>
        <c:idx val="97"/>
      </c:pivotFmt>
      <c:pivotFmt>
        <c:idx val="98"/>
      </c:pivotFmt>
      <c:pivotFmt>
        <c:idx val="99"/>
      </c:pivotFmt>
      <c:pivotFmt>
        <c:idx val="100"/>
      </c:pivotFmt>
      <c:pivotFmt>
        <c:idx val="101"/>
      </c:pivotFmt>
      <c:pivotFmt>
        <c:idx val="102"/>
      </c:pivotFmt>
      <c:pivotFmt>
        <c:idx val="103"/>
      </c:pivotFmt>
      <c:pivotFmt>
        <c:idx val="104"/>
      </c:pivotFmt>
      <c:pivotFmt>
        <c:idx val="105"/>
      </c:pivotFmt>
      <c:pivotFmt>
        <c:idx val="106"/>
      </c:pivotFmt>
      <c:pivotFmt>
        <c:idx val="107"/>
      </c:pivotFmt>
      <c:pivotFmt>
        <c:idx val="108"/>
      </c:pivotFmt>
      <c:pivotFmt>
        <c:idx val="109"/>
      </c:pivotFmt>
      <c:pivotFmt>
        <c:idx val="110"/>
      </c:pivotFmt>
      <c:pivotFmt>
        <c:idx val="111"/>
      </c:pivotFmt>
      <c:pivotFmt>
        <c:idx val="112"/>
      </c:pivotFmt>
      <c:pivotFmt>
        <c:idx val="113"/>
      </c:pivotFmt>
      <c:pivotFmt>
        <c:idx val="114"/>
      </c:pivotFmt>
      <c:pivotFmt>
        <c:idx val="115"/>
      </c:pivotFmt>
      <c:pivotFmt>
        <c:idx val="116"/>
      </c:pivotFmt>
      <c:pivotFmt>
        <c:idx val="117"/>
      </c:pivotFmt>
      <c:pivotFmt>
        <c:idx val="118"/>
      </c:pivotFmt>
      <c:pivotFmt>
        <c:idx val="119"/>
      </c:pivotFmt>
      <c:pivotFmt>
        <c:idx val="120"/>
      </c:pivotFmt>
      <c:pivotFmt>
        <c:idx val="121"/>
      </c:pivotFmt>
      <c:pivotFmt>
        <c:idx val="122"/>
      </c:pivotFmt>
      <c:pivotFmt>
        <c:idx val="123"/>
      </c:pivotFmt>
      <c:pivotFmt>
        <c:idx val="124"/>
      </c:pivotFmt>
      <c:pivotFmt>
        <c:idx val="125"/>
      </c:pivotFmt>
      <c:pivotFmt>
        <c:idx val="126"/>
      </c:pivotFmt>
      <c:pivotFmt>
        <c:idx val="127"/>
      </c:pivotFmt>
      <c:pivotFmt>
        <c:idx val="128"/>
      </c:pivotFmt>
      <c:pivotFmt>
        <c:idx val="129"/>
      </c:pivotFmt>
      <c:pivotFmt>
        <c:idx val="130"/>
      </c:pivotFmt>
      <c:pivotFmt>
        <c:idx val="131"/>
      </c:pivotFmt>
      <c:pivotFmt>
        <c:idx val="132"/>
      </c:pivotFmt>
      <c:pivotFmt>
        <c:idx val="133"/>
      </c:pivotFmt>
      <c:pivotFmt>
        <c:idx val="134"/>
      </c:pivotFmt>
      <c:pivotFmt>
        <c:idx val="135"/>
      </c:pivotFmt>
      <c:pivotFmt>
        <c:idx val="136"/>
      </c:pivotFmt>
      <c:pivotFmt>
        <c:idx val="137"/>
      </c:pivotFmt>
      <c:pivotFmt>
        <c:idx val="138"/>
      </c:pivotFmt>
      <c:pivotFmt>
        <c:idx val="139"/>
      </c:pivotFmt>
      <c:pivotFmt>
        <c:idx val="140"/>
      </c:pivotFmt>
      <c:pivotFmt>
        <c:idx val="141"/>
      </c:pivotFmt>
      <c:pivotFmt>
        <c:idx val="142"/>
      </c:pivotFmt>
      <c:pivotFmt>
        <c:idx val="143"/>
      </c:pivotFmt>
      <c:pivotFmt>
        <c:idx val="144"/>
      </c:pivotFmt>
      <c:pivotFmt>
        <c:idx val="145"/>
      </c:pivotFmt>
      <c:pivotFmt>
        <c:idx val="146"/>
      </c:pivotFmt>
      <c:pivotFmt>
        <c:idx val="147"/>
      </c:pivotFmt>
      <c:pivotFmt>
        <c:idx val="148"/>
      </c:pivotFmt>
      <c:pivotFmt>
        <c:idx val="149"/>
      </c:pivotFmt>
      <c:pivotFmt>
        <c:idx val="150"/>
      </c:pivotFmt>
      <c:pivotFmt>
        <c:idx val="151"/>
      </c:pivotFmt>
      <c:pivotFmt>
        <c:idx val="152"/>
      </c:pivotFmt>
      <c:pivotFmt>
        <c:idx val="153"/>
      </c:pivotFmt>
      <c:pivotFmt>
        <c:idx val="154"/>
      </c:pivotFmt>
      <c:pivotFmt>
        <c:idx val="155"/>
      </c:pivotFmt>
      <c:pivotFmt>
        <c:idx val="156"/>
      </c:pivotFmt>
      <c:pivotFmt>
        <c:idx val="157"/>
      </c:pivotFmt>
      <c:pivotFmt>
        <c:idx val="158"/>
      </c:pivotFmt>
      <c:pivotFmt>
        <c:idx val="159"/>
      </c:pivotFmt>
      <c:pivotFmt>
        <c:idx val="160"/>
      </c:pivotFmt>
      <c:pivotFmt>
        <c:idx val="161"/>
      </c:pivotFmt>
      <c:pivotFmt>
        <c:idx val="162"/>
      </c:pivotFmt>
      <c:pivotFmt>
        <c:idx val="163"/>
      </c:pivotFmt>
      <c:pivotFmt>
        <c:idx val="164"/>
      </c:pivotFmt>
      <c:pivotFmt>
        <c:idx val="165"/>
      </c:pivotFmt>
      <c:pivotFmt>
        <c:idx val="166"/>
      </c:pivotFmt>
      <c:pivotFmt>
        <c:idx val="167"/>
      </c:pivotFmt>
      <c:pivotFmt>
        <c:idx val="168"/>
      </c:pivotFmt>
      <c:pivotFmt>
        <c:idx val="169"/>
      </c:pivotFmt>
      <c:pivotFmt>
        <c:idx val="170"/>
      </c:pivotFmt>
      <c:pivotFmt>
        <c:idx val="171"/>
      </c:pivotFmt>
      <c:pivotFmt>
        <c:idx val="172"/>
      </c:pivotFmt>
      <c:pivotFmt>
        <c:idx val="173"/>
      </c:pivotFmt>
      <c:pivotFmt>
        <c:idx val="174"/>
      </c:pivotFmt>
      <c:pivotFmt>
        <c:idx val="175"/>
      </c:pivotFmt>
      <c:pivotFmt>
        <c:idx val="176"/>
      </c:pivotFmt>
      <c:pivotFmt>
        <c:idx val="177"/>
      </c:pivotFmt>
      <c:pivotFmt>
        <c:idx val="178"/>
      </c:pivotFmt>
      <c:pivotFmt>
        <c:idx val="179"/>
      </c:pivotFmt>
      <c:pivotFmt>
        <c:idx val="180"/>
      </c:pivotFmt>
      <c:pivotFmt>
        <c:idx val="181"/>
      </c:pivotFmt>
      <c:pivotFmt>
        <c:idx val="182"/>
      </c:pivotFmt>
      <c:pivotFmt>
        <c:idx val="183"/>
      </c:pivotFmt>
      <c:pivotFmt>
        <c:idx val="184"/>
      </c:pivotFmt>
      <c:pivotFmt>
        <c:idx val="185"/>
        <c:spPr>
          <a:solidFill>
            <a:schemeClr val="accent2"/>
          </a:solidFill>
          <a:ln>
            <a:noFill/>
          </a:ln>
          <a:effectLst/>
        </c:spPr>
        <c:marker>
          <c:symbol val="none"/>
        </c:marker>
      </c:pivotFmt>
      <c:pivotFmt>
        <c:idx val="186"/>
        <c:spPr>
          <a:solidFill>
            <a:schemeClr val="accent2"/>
          </a:solidFill>
          <a:ln>
            <a:noFill/>
          </a:ln>
          <a:effectLst/>
        </c:spPr>
        <c:marker>
          <c:symbol val="none"/>
        </c:marker>
      </c:pivotFmt>
      <c:pivotFmt>
        <c:idx val="187"/>
        <c:spPr>
          <a:solidFill>
            <a:schemeClr val="accent2"/>
          </a:solidFill>
          <a:ln>
            <a:noFill/>
          </a:ln>
          <a:effectLst/>
        </c:spPr>
        <c:marker>
          <c:symbol val="none"/>
        </c:marker>
      </c:pivotFmt>
    </c:pivotFmts>
    <c:plotArea>
      <c:layout/>
      <c:barChart>
        <c:barDir val="bar"/>
        <c:grouping val="stacked"/>
        <c:varyColors val="0"/>
        <c:ser>
          <c:idx val="0"/>
          <c:order val="0"/>
          <c:tx>
            <c:strRef>
              <c:f>'Analysis of DP categories'!$H$36:$H$37</c:f>
              <c:strCache>
                <c:ptCount val="1"/>
                <c:pt idx="0">
                  <c:v>The Pits</c:v>
                </c:pt>
              </c:strCache>
            </c:strRef>
          </c:tx>
          <c:spPr>
            <a:solidFill>
              <a:schemeClr val="accent2">
                <a:shade val="65000"/>
              </a:schemeClr>
            </a:solidFill>
            <a:ln>
              <a:noFill/>
            </a:ln>
            <a:effectLst/>
          </c:spPr>
          <c:invertIfNegative val="0"/>
          <c:cat>
            <c:strRef>
              <c:f>'Analysis of DP categories'!$G$38:$G$48</c:f>
              <c:strCache>
                <c:ptCount val="10"/>
                <c:pt idx="0">
                  <c:v>BNP Paribas</c:v>
                </c:pt>
                <c:pt idx="1">
                  <c:v>Barclays</c:v>
                </c:pt>
                <c:pt idx="2">
                  <c:v>Crédit Agricole</c:v>
                </c:pt>
                <c:pt idx="3">
                  <c:v>HSBC</c:v>
                </c:pt>
                <c:pt idx="4">
                  <c:v>UBS</c:v>
                </c:pt>
                <c:pt idx="5">
                  <c:v>Deutsche Bank</c:v>
                </c:pt>
                <c:pt idx="6">
                  <c:v>Credit Suisse</c:v>
                </c:pt>
                <c:pt idx="7">
                  <c:v>ING</c:v>
                </c:pt>
                <c:pt idx="8">
                  <c:v>Rabobank</c:v>
                </c:pt>
                <c:pt idx="9">
                  <c:v>DZ Bank</c:v>
                </c:pt>
              </c:strCache>
            </c:strRef>
          </c:cat>
          <c:val>
            <c:numRef>
              <c:f>'Analysis of DP categories'!$H$38:$H$48</c:f>
              <c:numCache>
                <c:formatCode>_(* #,##0.00_);_(* \(#,##0.00\);_(* "-"??_);_(@_)</c:formatCode>
                <c:ptCount val="10"/>
                <c:pt idx="0">
                  <c:v>4863.2622999999994</c:v>
                </c:pt>
                <c:pt idx="1">
                  <c:v>3669.0899999999988</c:v>
                </c:pt>
                <c:pt idx="2">
                  <c:v>5446.99</c:v>
                </c:pt>
                <c:pt idx="3">
                  <c:v>5145.6841999999988</c:v>
                </c:pt>
                <c:pt idx="4">
                  <c:v>2302.6499999999996</c:v>
                </c:pt>
                <c:pt idx="5">
                  <c:v>4361.67</c:v>
                </c:pt>
                <c:pt idx="6">
                  <c:v>3005.6619999999998</c:v>
                </c:pt>
                <c:pt idx="7">
                  <c:v>2952.8712999999993</c:v>
                </c:pt>
                <c:pt idx="8">
                  <c:v>207.79275000000001</c:v>
                </c:pt>
                <c:pt idx="9">
                  <c:v>293</c:v>
                </c:pt>
              </c:numCache>
            </c:numRef>
          </c:val>
          <c:extLst>
            <c:ext xmlns:c16="http://schemas.microsoft.com/office/drawing/2014/chart" uri="{C3380CC4-5D6E-409C-BE32-E72D297353CC}">
              <c16:uniqueId val="{00000000-BC78-4524-B730-DF2EF61FFB08}"/>
            </c:ext>
          </c:extLst>
        </c:ser>
        <c:ser>
          <c:idx val="1"/>
          <c:order val="1"/>
          <c:tx>
            <c:strRef>
              <c:f>'Analysis of DP categories'!$I$36:$I$37</c:f>
              <c:strCache>
                <c:ptCount val="1"/>
                <c:pt idx="0">
                  <c:v>Undermined</c:v>
                </c:pt>
              </c:strCache>
            </c:strRef>
          </c:tx>
          <c:spPr>
            <a:solidFill>
              <a:schemeClr val="accent2"/>
            </a:solidFill>
            <a:ln>
              <a:noFill/>
            </a:ln>
            <a:effectLst/>
          </c:spPr>
          <c:invertIfNegative val="0"/>
          <c:cat>
            <c:strRef>
              <c:f>'Analysis of DP categories'!$G$38:$G$48</c:f>
              <c:strCache>
                <c:ptCount val="10"/>
                <c:pt idx="0">
                  <c:v>BNP Paribas</c:v>
                </c:pt>
                <c:pt idx="1">
                  <c:v>Barclays</c:v>
                </c:pt>
                <c:pt idx="2">
                  <c:v>Crédit Agricole</c:v>
                </c:pt>
                <c:pt idx="3">
                  <c:v>HSBC</c:v>
                </c:pt>
                <c:pt idx="4">
                  <c:v>UBS</c:v>
                </c:pt>
                <c:pt idx="5">
                  <c:v>Deutsche Bank</c:v>
                </c:pt>
                <c:pt idx="6">
                  <c:v>Credit Suisse</c:v>
                </c:pt>
                <c:pt idx="7">
                  <c:v>ING</c:v>
                </c:pt>
                <c:pt idx="8">
                  <c:v>Rabobank</c:v>
                </c:pt>
                <c:pt idx="9">
                  <c:v>DZ Bank</c:v>
                </c:pt>
              </c:strCache>
            </c:strRef>
          </c:cat>
          <c:val>
            <c:numRef>
              <c:f>'Analysis of DP categories'!$I$38:$I$48</c:f>
              <c:numCache>
                <c:formatCode>_(* #,##0.00_);_(* \(#,##0.00\);_(* "-"??_);_(@_)</c:formatCode>
                <c:ptCount val="10"/>
                <c:pt idx="0">
                  <c:v>7678.3189895000005</c:v>
                </c:pt>
                <c:pt idx="1">
                  <c:v>6289.1393400000006</c:v>
                </c:pt>
                <c:pt idx="2">
                  <c:v>5741.5688419999997</c:v>
                </c:pt>
                <c:pt idx="3">
                  <c:v>6723.7094399999978</c:v>
                </c:pt>
                <c:pt idx="4">
                  <c:v>4422.7610999999997</c:v>
                </c:pt>
                <c:pt idx="5">
                  <c:v>4717.1964399999997</c:v>
                </c:pt>
                <c:pt idx="6">
                  <c:v>6039.7017999999989</c:v>
                </c:pt>
                <c:pt idx="7">
                  <c:v>2984.1414995000005</c:v>
                </c:pt>
                <c:pt idx="8">
                  <c:v>2122.8377000000005</c:v>
                </c:pt>
                <c:pt idx="9">
                  <c:v>1025.5244499999999</c:v>
                </c:pt>
              </c:numCache>
            </c:numRef>
          </c:val>
          <c:extLst>
            <c:ext xmlns:c16="http://schemas.microsoft.com/office/drawing/2014/chart" uri="{C3380CC4-5D6E-409C-BE32-E72D297353CC}">
              <c16:uniqueId val="{00000001-BC78-4524-B730-DF2EF61FFB08}"/>
            </c:ext>
          </c:extLst>
        </c:ser>
        <c:ser>
          <c:idx val="2"/>
          <c:order val="2"/>
          <c:tx>
            <c:strRef>
              <c:f>'Analysis of DP categories'!$J$36:$J$37</c:f>
              <c:strCache>
                <c:ptCount val="1"/>
                <c:pt idx="0">
                  <c:v>"Miner" Threat</c:v>
                </c:pt>
              </c:strCache>
            </c:strRef>
          </c:tx>
          <c:spPr>
            <a:solidFill>
              <a:schemeClr val="accent2">
                <a:tint val="65000"/>
              </a:schemeClr>
            </a:solidFill>
            <a:ln>
              <a:noFill/>
            </a:ln>
            <a:effectLst/>
          </c:spPr>
          <c:invertIfNegative val="0"/>
          <c:cat>
            <c:strRef>
              <c:f>'Analysis of DP categories'!$G$38:$G$48</c:f>
              <c:strCache>
                <c:ptCount val="10"/>
                <c:pt idx="0">
                  <c:v>BNP Paribas</c:v>
                </c:pt>
                <c:pt idx="1">
                  <c:v>Barclays</c:v>
                </c:pt>
                <c:pt idx="2">
                  <c:v>Crédit Agricole</c:v>
                </c:pt>
                <c:pt idx="3">
                  <c:v>HSBC</c:v>
                </c:pt>
                <c:pt idx="4">
                  <c:v>UBS</c:v>
                </c:pt>
                <c:pt idx="5">
                  <c:v>Deutsche Bank</c:v>
                </c:pt>
                <c:pt idx="6">
                  <c:v>Credit Suisse</c:v>
                </c:pt>
                <c:pt idx="7">
                  <c:v>ING</c:v>
                </c:pt>
                <c:pt idx="8">
                  <c:v>Rabobank</c:v>
                </c:pt>
                <c:pt idx="9">
                  <c:v>DZ Bank</c:v>
                </c:pt>
              </c:strCache>
            </c:strRef>
          </c:cat>
          <c:val>
            <c:numRef>
              <c:f>'Analysis of DP categories'!$J$38:$J$48</c:f>
              <c:numCache>
                <c:formatCode>_(* #,##0.00_);_(* \(#,##0.00\);_(* "-"??_);_(@_)</c:formatCode>
                <c:ptCount val="10"/>
                <c:pt idx="0">
                  <c:v>3418.6940000000004</c:v>
                </c:pt>
                <c:pt idx="1">
                  <c:v>5491.5704999999998</c:v>
                </c:pt>
                <c:pt idx="2">
                  <c:v>3047.8519999999999</c:v>
                </c:pt>
                <c:pt idx="3">
                  <c:v>1080.0219999999999</c:v>
                </c:pt>
                <c:pt idx="4">
                  <c:v>4031.4950000000003</c:v>
                </c:pt>
                <c:pt idx="5">
                  <c:v>622.29999999999995</c:v>
                </c:pt>
                <c:pt idx="7">
                  <c:v>2623.3139999999999</c:v>
                </c:pt>
              </c:numCache>
            </c:numRef>
          </c:val>
          <c:extLst>
            <c:ext xmlns:c16="http://schemas.microsoft.com/office/drawing/2014/chart" uri="{C3380CC4-5D6E-409C-BE32-E72D297353CC}">
              <c16:uniqueId val="{00000002-BC78-4524-B730-DF2EF61FFB08}"/>
            </c:ext>
          </c:extLst>
        </c:ser>
        <c:dLbls>
          <c:showLegendKey val="0"/>
          <c:showVal val="0"/>
          <c:showCatName val="0"/>
          <c:showSerName val="0"/>
          <c:showPercent val="0"/>
          <c:showBubbleSize val="0"/>
        </c:dLbls>
        <c:gapWidth val="150"/>
        <c:overlap val="100"/>
        <c:axId val="77232768"/>
        <c:axId val="77250944"/>
      </c:barChart>
      <c:catAx>
        <c:axId val="77232768"/>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7250944"/>
        <c:crosses val="autoZero"/>
        <c:auto val="1"/>
        <c:lblAlgn val="ctr"/>
        <c:lblOffset val="100"/>
        <c:noMultiLvlLbl val="0"/>
      </c:catAx>
      <c:valAx>
        <c:axId val="77250944"/>
        <c:scaling>
          <c:orientation val="minMax"/>
        </c:scaling>
        <c:delete val="0"/>
        <c:axPos val="b"/>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723276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0000000000000018" r="0.70000000000000018" t="0.78740157499999996" header="0.3000000000000001" footer="0.3000000000000001"/>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pivotSource>
    <c:name>[Dirty_Profits_6_Data_ONLINE.xlsx]Vale!PivotTable3</c:name>
    <c:fmtId val="9"/>
  </c:pivotSource>
  <c:chart>
    <c:title>
      <c:tx>
        <c:rich>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r>
              <a:rPr lang="en-US" sz="1200" b="1" i="0" u="none" strike="noStrike" kern="1200" cap="all" spc="150" baseline="0">
                <a:solidFill>
                  <a:sysClr val="windowText" lastClr="000000">
                    <a:lumMod val="50000"/>
                    <a:lumOff val="50000"/>
                  </a:sysClr>
                </a:solidFill>
                <a:latin typeface="+mn-lt"/>
                <a:ea typeface="+mn-ea"/>
                <a:cs typeface="+mn-cs"/>
              </a:rPr>
              <a:t>FRESH CAPITAL PROVIDED BY BANK</a:t>
            </a:r>
          </a:p>
        </c:rich>
      </c:tx>
      <c:layout>
        <c:manualLayout>
          <c:xMode val="edge"/>
          <c:yMode val="edge"/>
          <c:x val="0.21409711286089239"/>
          <c:y val="2.7777777777777776E-2"/>
        </c:manualLayout>
      </c:layout>
      <c:overlay val="0"/>
      <c:spPr>
        <a:noFill/>
        <a:ln>
          <a:noFill/>
        </a:ln>
        <a:effectLst/>
      </c:spPr>
      <c:txPr>
        <a:bodyPr rot="0" spcFirstLastPara="1" vertOverflow="ellipsis" vert="horz" wrap="square" anchor="ctr" anchorCtr="1"/>
        <a:lstStyle/>
        <a:p>
          <a:pPr algn="ctr" rtl="0">
            <a:defRPr sz="1200" b="1" i="0" u="none" strike="noStrike" kern="1200" cap="all" spc="150" baseline="0">
              <a:solidFill>
                <a:sysClr val="windowText" lastClr="000000">
                  <a:lumMod val="50000"/>
                  <a:lumOff val="50000"/>
                </a:sysClr>
              </a:solidFill>
              <a:latin typeface="+mn-lt"/>
              <a:ea typeface="+mn-ea"/>
              <a:cs typeface="+mn-cs"/>
            </a:defRPr>
          </a:pPr>
          <a:endParaRPr lang="de-DE"/>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2"/>
        <c:spPr>
          <a:solidFill>
            <a:schemeClr val="accent1">
              <a:shade val="45000"/>
            </a:schemeClr>
          </a:solidFill>
          <a:ln w="19050">
            <a:solidFill>
              <a:schemeClr val="lt1"/>
            </a:solidFill>
          </a:ln>
          <a:effectLst/>
        </c:spPr>
      </c:pivotFmt>
      <c:pivotFmt>
        <c:idx val="3"/>
        <c:spPr>
          <a:solidFill>
            <a:schemeClr val="accent1">
              <a:shade val="61000"/>
            </a:schemeClr>
          </a:solidFill>
          <a:ln w="19050">
            <a:solidFill>
              <a:schemeClr val="lt1"/>
            </a:solidFill>
          </a:ln>
          <a:effectLst/>
        </c:spPr>
      </c:pivotFmt>
      <c:pivotFmt>
        <c:idx val="4"/>
        <c:spPr>
          <a:solidFill>
            <a:schemeClr val="accent1">
              <a:shade val="76000"/>
            </a:schemeClr>
          </a:solidFill>
          <a:ln w="19050">
            <a:solidFill>
              <a:schemeClr val="lt1"/>
            </a:solidFill>
          </a:ln>
          <a:effectLst/>
        </c:spPr>
      </c:pivotFmt>
      <c:pivotFmt>
        <c:idx val="5"/>
        <c:spPr>
          <a:solidFill>
            <a:schemeClr val="accent1">
              <a:shade val="92000"/>
            </a:schemeClr>
          </a:solidFill>
          <a:ln w="19050">
            <a:solidFill>
              <a:schemeClr val="lt1"/>
            </a:solidFill>
          </a:ln>
          <a:effectLst/>
        </c:spPr>
      </c:pivotFmt>
      <c:pivotFmt>
        <c:idx val="6"/>
        <c:spPr>
          <a:solidFill>
            <a:schemeClr val="accent1">
              <a:tint val="93000"/>
            </a:schemeClr>
          </a:solidFill>
          <a:ln w="19050">
            <a:solidFill>
              <a:schemeClr val="lt1"/>
            </a:solidFill>
          </a:ln>
          <a:effectLst/>
        </c:spPr>
      </c:pivotFmt>
      <c:pivotFmt>
        <c:idx val="7"/>
        <c:spPr>
          <a:solidFill>
            <a:schemeClr val="accent1">
              <a:tint val="77000"/>
            </a:schemeClr>
          </a:solidFill>
          <a:ln w="19050">
            <a:solidFill>
              <a:schemeClr val="lt1"/>
            </a:solidFill>
          </a:ln>
          <a:effectLst/>
        </c:spPr>
      </c:pivotFmt>
      <c:pivotFmt>
        <c:idx val="8"/>
        <c:spPr>
          <a:solidFill>
            <a:schemeClr val="accent1">
              <a:tint val="62000"/>
            </a:schemeClr>
          </a:solidFill>
          <a:ln w="19050">
            <a:solidFill>
              <a:schemeClr val="lt1"/>
            </a:solidFill>
          </a:ln>
          <a:effectLst/>
        </c:spPr>
      </c:pivotFmt>
      <c:pivotFmt>
        <c:idx val="9"/>
        <c:spPr>
          <a:solidFill>
            <a:schemeClr val="accent1">
              <a:tint val="46000"/>
            </a:schemeClr>
          </a:solidFill>
          <a:ln w="19050">
            <a:solidFill>
              <a:schemeClr val="lt1"/>
            </a:solidFill>
          </a:ln>
          <a:effectLst/>
        </c:spPr>
      </c:pivotFmt>
      <c:pivotFmt>
        <c:idx val="10"/>
        <c:spPr>
          <a:solidFill>
            <a:schemeClr val="accent1">
              <a:shade val="58000"/>
            </a:schemeClr>
          </a:solidFill>
          <a:ln w="19050">
            <a:solidFill>
              <a:schemeClr val="lt1"/>
            </a:solidFill>
          </a:ln>
          <a:effectLst/>
        </c:spPr>
      </c:pivotFmt>
      <c:pivotFmt>
        <c:idx val="11"/>
        <c:spPr>
          <a:solidFill>
            <a:schemeClr val="accent1">
              <a:shade val="76000"/>
            </a:schemeClr>
          </a:solidFill>
          <a:ln w="19050">
            <a:solidFill>
              <a:schemeClr val="lt1"/>
            </a:solidFill>
          </a:ln>
          <a:effectLst/>
        </c:spPr>
      </c:pivotFmt>
      <c:pivotFmt>
        <c:idx val="12"/>
        <c:spPr>
          <a:solidFill>
            <a:schemeClr val="accent1">
              <a:shade val="95000"/>
            </a:schemeClr>
          </a:solidFill>
          <a:ln w="19050">
            <a:solidFill>
              <a:schemeClr val="lt1"/>
            </a:solidFill>
          </a:ln>
          <a:effectLst/>
        </c:spPr>
      </c:pivotFmt>
      <c:pivotFmt>
        <c:idx val="13"/>
        <c:spPr>
          <a:solidFill>
            <a:schemeClr val="accent1">
              <a:tint val="77000"/>
            </a:schemeClr>
          </a:solidFill>
          <a:ln w="19050">
            <a:solidFill>
              <a:schemeClr val="lt1"/>
            </a:solidFill>
          </a:ln>
          <a:effectLst/>
        </c:spPr>
      </c:pivotFmt>
      <c:pivotFmt>
        <c:idx val="14"/>
        <c:spPr>
          <a:solidFill>
            <a:schemeClr val="accent1">
              <a:tint val="58000"/>
            </a:schemeClr>
          </a:solidFill>
          <a:ln w="19050">
            <a:solidFill>
              <a:schemeClr val="lt1"/>
            </a:solidFill>
          </a:ln>
          <a:effectLst/>
        </c:spPr>
      </c:pivotFmt>
      <c:pivotFmt>
        <c:idx val="15"/>
        <c:spPr>
          <a:solidFill>
            <a:schemeClr val="accent1">
              <a:tint val="49000"/>
            </a:schemeClr>
          </a:solidFill>
          <a:ln w="19050">
            <a:solidFill>
              <a:schemeClr val="lt1"/>
            </a:solidFill>
          </a:ln>
          <a:effectLst/>
        </c:spPr>
      </c:pivotFmt>
      <c:pivotFmt>
        <c:idx val="16"/>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7"/>
        <c:spPr>
          <a:solidFill>
            <a:schemeClr val="accent1">
              <a:shade val="45000"/>
            </a:schemeClr>
          </a:solidFill>
          <a:ln w="19050">
            <a:solidFill>
              <a:schemeClr val="lt1"/>
            </a:solidFill>
          </a:ln>
          <a:effectLst/>
        </c:spPr>
      </c:pivotFmt>
      <c:pivotFmt>
        <c:idx val="18"/>
        <c:spPr>
          <a:solidFill>
            <a:schemeClr val="accent1">
              <a:shade val="61000"/>
            </a:schemeClr>
          </a:solidFill>
          <a:ln w="19050">
            <a:solidFill>
              <a:schemeClr val="lt1"/>
            </a:solidFill>
          </a:ln>
          <a:effectLst/>
        </c:spPr>
      </c:pivotFmt>
      <c:pivotFmt>
        <c:idx val="19"/>
        <c:spPr>
          <a:solidFill>
            <a:schemeClr val="accent1">
              <a:shade val="76000"/>
            </a:schemeClr>
          </a:solidFill>
          <a:ln w="19050">
            <a:solidFill>
              <a:schemeClr val="lt1"/>
            </a:solidFill>
          </a:ln>
          <a:effectLst/>
        </c:spPr>
      </c:pivotFmt>
      <c:pivotFmt>
        <c:idx val="20"/>
        <c:spPr>
          <a:solidFill>
            <a:schemeClr val="accent1">
              <a:tint val="93000"/>
            </a:schemeClr>
          </a:solidFill>
          <a:ln w="19050">
            <a:solidFill>
              <a:schemeClr val="lt1"/>
            </a:solidFill>
          </a:ln>
          <a:effectLst/>
        </c:spPr>
      </c:pivotFmt>
      <c:pivotFmt>
        <c:idx val="21"/>
        <c:spPr>
          <a:solidFill>
            <a:schemeClr val="accent1">
              <a:tint val="77000"/>
            </a:schemeClr>
          </a:solidFill>
          <a:ln w="19050">
            <a:solidFill>
              <a:schemeClr val="lt1"/>
            </a:solidFill>
          </a:ln>
          <a:effectLst/>
        </c:spPr>
      </c:pivotFmt>
      <c:pivotFmt>
        <c:idx val="22"/>
        <c:spPr>
          <a:solidFill>
            <a:schemeClr val="accent1">
              <a:tint val="62000"/>
            </a:schemeClr>
          </a:solidFill>
          <a:ln w="19050">
            <a:solidFill>
              <a:schemeClr val="lt1"/>
            </a:solidFill>
          </a:ln>
          <a:effectLst/>
        </c:spPr>
      </c:pivotFmt>
      <c:pivotFmt>
        <c:idx val="23"/>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24"/>
        <c:spPr>
          <a:solidFill>
            <a:schemeClr val="accent1">
              <a:shade val="45000"/>
            </a:schemeClr>
          </a:solidFill>
          <a:ln w="19050">
            <a:solidFill>
              <a:schemeClr val="lt1"/>
            </a:solidFill>
          </a:ln>
          <a:effectLst/>
        </c:spPr>
      </c:pivotFmt>
      <c:pivotFmt>
        <c:idx val="25"/>
        <c:spPr>
          <a:solidFill>
            <a:schemeClr val="accent1">
              <a:shade val="61000"/>
            </a:schemeClr>
          </a:solidFill>
          <a:ln w="19050">
            <a:solidFill>
              <a:schemeClr val="lt1"/>
            </a:solidFill>
          </a:ln>
          <a:effectLst/>
        </c:spPr>
      </c:pivotFmt>
      <c:pivotFmt>
        <c:idx val="26"/>
        <c:spPr>
          <a:solidFill>
            <a:schemeClr val="accent1">
              <a:shade val="76000"/>
            </a:schemeClr>
          </a:solidFill>
          <a:ln w="19050">
            <a:solidFill>
              <a:schemeClr val="lt1"/>
            </a:solidFill>
          </a:ln>
          <a:effectLst/>
        </c:spPr>
      </c:pivotFmt>
      <c:pivotFmt>
        <c:idx val="27"/>
        <c:spPr>
          <a:solidFill>
            <a:schemeClr val="accent1">
              <a:tint val="93000"/>
            </a:schemeClr>
          </a:solidFill>
          <a:ln w="19050">
            <a:solidFill>
              <a:schemeClr val="lt1"/>
            </a:solidFill>
          </a:ln>
          <a:effectLst/>
        </c:spPr>
      </c:pivotFmt>
      <c:pivotFmt>
        <c:idx val="28"/>
        <c:spPr>
          <a:solidFill>
            <a:schemeClr val="accent1">
              <a:tint val="77000"/>
            </a:schemeClr>
          </a:solidFill>
          <a:ln w="19050">
            <a:solidFill>
              <a:schemeClr val="lt1"/>
            </a:solidFill>
          </a:ln>
          <a:effectLst/>
        </c:spPr>
      </c:pivotFmt>
      <c:pivotFmt>
        <c:idx val="29"/>
        <c:spPr>
          <a:solidFill>
            <a:schemeClr val="accent1">
              <a:tint val="62000"/>
            </a:schemeClr>
          </a:solidFill>
          <a:ln w="19050">
            <a:solidFill>
              <a:schemeClr val="lt1"/>
            </a:solidFill>
          </a:ln>
          <a:effectLst/>
        </c:spPr>
      </c:pivotFmt>
      <c:pivotFmt>
        <c:idx val="30"/>
        <c:spPr>
          <a:solidFill>
            <a:schemeClr val="accent1"/>
          </a:solidFill>
          <a:ln w="19050">
            <a:solidFill>
              <a:schemeClr val="lt1"/>
            </a:solidFill>
          </a:ln>
          <a:effectLst/>
        </c:spPr>
        <c:marker>
          <c:symbol val="none"/>
        </c:marker>
        <c:dLbl>
          <c:idx val="0"/>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ext>
          </c:extLst>
        </c:dLbl>
      </c:pivotFmt>
      <c:pivotFmt>
        <c:idx val="31"/>
        <c:spPr>
          <a:solidFill>
            <a:schemeClr val="accent1">
              <a:shade val="45000"/>
            </a:schemeClr>
          </a:solidFill>
          <a:ln w="19050">
            <a:solidFill>
              <a:schemeClr val="lt1"/>
            </a:solidFill>
          </a:ln>
          <a:effectLst/>
        </c:spPr>
      </c:pivotFmt>
      <c:pivotFmt>
        <c:idx val="32"/>
        <c:spPr>
          <a:solidFill>
            <a:schemeClr val="accent1">
              <a:shade val="61000"/>
            </a:schemeClr>
          </a:solidFill>
          <a:ln w="19050">
            <a:solidFill>
              <a:schemeClr val="lt1"/>
            </a:solidFill>
          </a:ln>
          <a:effectLst/>
        </c:spPr>
      </c:pivotFmt>
      <c:pivotFmt>
        <c:idx val="33"/>
        <c:spPr>
          <a:solidFill>
            <a:schemeClr val="accent1">
              <a:shade val="76000"/>
            </a:schemeClr>
          </a:solidFill>
          <a:ln w="19050">
            <a:solidFill>
              <a:schemeClr val="lt1"/>
            </a:solidFill>
          </a:ln>
          <a:effectLst/>
        </c:spPr>
      </c:pivotFmt>
      <c:pivotFmt>
        <c:idx val="34"/>
        <c:spPr>
          <a:solidFill>
            <a:schemeClr val="accent1">
              <a:tint val="93000"/>
            </a:schemeClr>
          </a:solidFill>
          <a:ln w="19050">
            <a:solidFill>
              <a:schemeClr val="lt1"/>
            </a:solidFill>
          </a:ln>
          <a:effectLst/>
        </c:spPr>
      </c:pivotFmt>
      <c:pivotFmt>
        <c:idx val="35"/>
        <c:spPr>
          <a:solidFill>
            <a:schemeClr val="accent1">
              <a:tint val="77000"/>
            </a:schemeClr>
          </a:solidFill>
          <a:ln w="19050">
            <a:solidFill>
              <a:schemeClr val="lt1"/>
            </a:solidFill>
          </a:ln>
          <a:effectLst/>
        </c:spPr>
      </c:pivotFmt>
      <c:pivotFmt>
        <c:idx val="36"/>
        <c:spPr>
          <a:solidFill>
            <a:schemeClr val="accent1">
              <a:tint val="62000"/>
            </a:schemeClr>
          </a:solidFill>
          <a:ln w="19050">
            <a:solidFill>
              <a:schemeClr val="lt1"/>
            </a:solidFill>
          </a:ln>
          <a:effectLst/>
        </c:spPr>
      </c:pivotFmt>
      <c:pivotFmt>
        <c:idx val="37"/>
        <c:spPr>
          <a:solidFill>
            <a:schemeClr val="accent1">
              <a:tint val="93000"/>
            </a:schemeClr>
          </a:solidFill>
          <a:ln w="19050">
            <a:solidFill>
              <a:schemeClr val="lt1"/>
            </a:solidFill>
          </a:ln>
          <a:effectLst/>
        </c:spPr>
      </c:pivotFmt>
      <c:pivotFmt>
        <c:idx val="38"/>
        <c:spPr>
          <a:solidFill>
            <a:schemeClr val="accent1">
              <a:tint val="62000"/>
            </a:schemeClr>
          </a:solidFill>
          <a:ln w="19050">
            <a:solidFill>
              <a:schemeClr val="lt1"/>
            </a:solidFill>
          </a:ln>
          <a:effectLst/>
        </c:spPr>
      </c:pivotFmt>
      <c:pivotFmt>
        <c:idx val="39"/>
        <c:spPr>
          <a:solidFill>
            <a:schemeClr val="accent1">
              <a:tint val="46000"/>
            </a:schemeClr>
          </a:solidFill>
          <a:ln w="19050">
            <a:solidFill>
              <a:schemeClr val="lt1"/>
            </a:solidFill>
          </a:ln>
          <a:effectLst/>
        </c:spPr>
      </c:pivotFmt>
      <c:pivotFmt>
        <c:idx val="40"/>
        <c:spPr>
          <a:solidFill>
            <a:schemeClr val="accent1">
              <a:tint val="93000"/>
            </a:schemeClr>
          </a:solidFill>
          <a:ln w="19050">
            <a:solidFill>
              <a:schemeClr val="lt1"/>
            </a:solidFill>
          </a:ln>
          <a:effectLst/>
        </c:spPr>
      </c:pivotFmt>
      <c:pivotFmt>
        <c:idx val="41"/>
        <c:spPr>
          <a:solidFill>
            <a:schemeClr val="accent1">
              <a:tint val="62000"/>
            </a:schemeClr>
          </a:solidFill>
          <a:ln w="19050">
            <a:solidFill>
              <a:schemeClr val="lt1"/>
            </a:solidFill>
          </a:ln>
          <a:effectLst/>
        </c:spPr>
      </c:pivotFmt>
      <c:pivotFmt>
        <c:idx val="42"/>
        <c:spPr>
          <a:solidFill>
            <a:schemeClr val="accent1">
              <a:tint val="46000"/>
            </a:schemeClr>
          </a:solidFill>
          <a:ln w="19050">
            <a:solidFill>
              <a:schemeClr val="lt1"/>
            </a:solidFill>
          </a:ln>
          <a:effectLst/>
        </c:spPr>
      </c:pivotFmt>
    </c:pivotFmts>
    <c:plotArea>
      <c:layout>
        <c:manualLayout>
          <c:layoutTarget val="inner"/>
          <c:xMode val="edge"/>
          <c:yMode val="edge"/>
          <c:x val="0.25456012442889081"/>
          <c:y val="0.25152830081022476"/>
          <c:w val="0.44396636531544659"/>
          <c:h val="0.65147238388679662"/>
        </c:manualLayout>
      </c:layout>
      <c:pieChart>
        <c:varyColors val="1"/>
        <c:ser>
          <c:idx val="0"/>
          <c:order val="0"/>
          <c:tx>
            <c:strRef>
              <c:f>Vale!$F$95</c:f>
              <c:strCache>
                <c:ptCount val="1"/>
                <c:pt idx="0">
                  <c:v>Ergebnis</c:v>
                </c:pt>
              </c:strCache>
            </c:strRef>
          </c:tx>
          <c:dPt>
            <c:idx val="0"/>
            <c:bubble3D val="0"/>
            <c:spPr>
              <a:solidFill>
                <a:schemeClr val="accent1">
                  <a:tint val="93000"/>
                </a:schemeClr>
              </a:solidFill>
              <a:ln w="19050">
                <a:solidFill>
                  <a:schemeClr val="lt1"/>
                </a:solidFill>
              </a:ln>
              <a:effectLst/>
            </c:spPr>
            <c:extLst>
              <c:ext xmlns:c16="http://schemas.microsoft.com/office/drawing/2014/chart" uri="{C3380CC4-5D6E-409C-BE32-E72D297353CC}">
                <c16:uniqueId val="{00000001-64E7-42C1-BCA8-408672AAC324}"/>
              </c:ext>
            </c:extLst>
          </c:dPt>
          <c:dPt>
            <c:idx val="1"/>
            <c:bubble3D val="0"/>
            <c:spPr>
              <a:solidFill>
                <a:schemeClr val="accent1">
                  <a:shade val="61000"/>
                </a:schemeClr>
              </a:solidFill>
              <a:ln w="19050">
                <a:solidFill>
                  <a:schemeClr val="lt1"/>
                </a:solidFill>
              </a:ln>
              <a:effectLst/>
            </c:spPr>
            <c:extLst>
              <c:ext xmlns:c16="http://schemas.microsoft.com/office/drawing/2014/chart" uri="{C3380CC4-5D6E-409C-BE32-E72D297353CC}">
                <c16:uniqueId val="{00000003-64E7-42C1-BCA8-408672AAC324}"/>
              </c:ext>
            </c:extLst>
          </c:dPt>
          <c:dPt>
            <c:idx val="2"/>
            <c:bubble3D val="0"/>
            <c:spPr>
              <a:solidFill>
                <a:schemeClr val="accent1">
                  <a:shade val="76000"/>
                </a:schemeClr>
              </a:solidFill>
              <a:ln w="19050">
                <a:solidFill>
                  <a:schemeClr val="lt1"/>
                </a:solidFill>
              </a:ln>
              <a:effectLst/>
            </c:spPr>
            <c:extLst>
              <c:ext xmlns:c16="http://schemas.microsoft.com/office/drawing/2014/chart" uri="{C3380CC4-5D6E-409C-BE32-E72D297353CC}">
                <c16:uniqueId val="{00000005-64E7-42C1-BCA8-408672AAC324}"/>
              </c:ext>
            </c:extLst>
          </c:dPt>
          <c:dPt>
            <c:idx val="3"/>
            <c:bubble3D val="0"/>
            <c:spPr>
              <a:solidFill>
                <a:schemeClr val="accent1">
                  <a:tint val="62000"/>
                </a:schemeClr>
              </a:solidFill>
              <a:ln w="19050">
                <a:solidFill>
                  <a:schemeClr val="lt1"/>
                </a:solidFill>
              </a:ln>
              <a:effectLst/>
            </c:spPr>
            <c:extLst>
              <c:ext xmlns:c16="http://schemas.microsoft.com/office/drawing/2014/chart" uri="{C3380CC4-5D6E-409C-BE32-E72D297353CC}">
                <c16:uniqueId val="{00000007-64E7-42C1-BCA8-408672AAC324}"/>
              </c:ext>
            </c:extLst>
          </c:dPt>
          <c:dPt>
            <c:idx val="4"/>
            <c:bubble3D val="0"/>
            <c:spPr>
              <a:solidFill>
                <a:schemeClr val="accent1">
                  <a:tint val="93000"/>
                </a:schemeClr>
              </a:solidFill>
              <a:ln w="19050">
                <a:solidFill>
                  <a:schemeClr val="lt1"/>
                </a:solidFill>
              </a:ln>
              <a:effectLst/>
            </c:spPr>
            <c:extLst>
              <c:ext xmlns:c16="http://schemas.microsoft.com/office/drawing/2014/chart" uri="{C3380CC4-5D6E-409C-BE32-E72D297353CC}">
                <c16:uniqueId val="{00000009-64E7-42C1-BCA8-408672AAC324}"/>
              </c:ext>
            </c:extLst>
          </c:dPt>
          <c:dPt>
            <c:idx val="5"/>
            <c:bubble3D val="0"/>
            <c:spPr>
              <a:solidFill>
                <a:schemeClr val="accent1">
                  <a:shade val="45000"/>
                </a:schemeClr>
              </a:solidFill>
              <a:ln w="19050">
                <a:solidFill>
                  <a:schemeClr val="lt1"/>
                </a:solidFill>
              </a:ln>
              <a:effectLst/>
            </c:spPr>
            <c:extLst>
              <c:ext xmlns:c16="http://schemas.microsoft.com/office/drawing/2014/chart" uri="{C3380CC4-5D6E-409C-BE32-E72D297353CC}">
                <c16:uniqueId val="{0000000B-64E7-42C1-BCA8-408672AAC324}"/>
              </c:ext>
            </c:extLst>
          </c:dPt>
          <c:dPt>
            <c:idx val="6"/>
            <c:bubble3D val="0"/>
            <c:spPr>
              <a:solidFill>
                <a:schemeClr val="accent1">
                  <a:tint val="62000"/>
                </a:schemeClr>
              </a:solidFill>
              <a:ln w="19050">
                <a:solidFill>
                  <a:schemeClr val="lt1"/>
                </a:solidFill>
              </a:ln>
              <a:effectLst/>
            </c:spPr>
            <c:extLst>
              <c:ext xmlns:c16="http://schemas.microsoft.com/office/drawing/2014/chart" uri="{C3380CC4-5D6E-409C-BE32-E72D297353CC}">
                <c16:uniqueId val="{0000000D-64E7-42C1-BCA8-408672AAC324}"/>
              </c:ext>
            </c:extLst>
          </c:dPt>
          <c:dPt>
            <c:idx val="7"/>
            <c:bubble3D val="0"/>
            <c:spPr>
              <a:solidFill>
                <a:schemeClr val="accent1">
                  <a:tint val="46000"/>
                </a:schemeClr>
              </a:solidFill>
              <a:ln w="19050">
                <a:solidFill>
                  <a:schemeClr val="lt1"/>
                </a:solidFill>
              </a:ln>
              <a:effectLst/>
            </c:spPr>
            <c:extLst>
              <c:ext xmlns:c16="http://schemas.microsoft.com/office/drawing/2014/chart" uri="{C3380CC4-5D6E-409C-BE32-E72D297353CC}">
                <c16:uniqueId val="{0000000F-64E7-42C1-BCA8-408672AAC324}"/>
              </c:ext>
            </c:extLst>
          </c:dPt>
          <c:dPt>
            <c:idx val="8"/>
            <c:bubble3D val="0"/>
            <c:spPr>
              <a:solidFill>
                <a:schemeClr val="accent1">
                  <a:tint val="30000"/>
                </a:schemeClr>
              </a:solidFill>
              <a:ln w="19050">
                <a:solidFill>
                  <a:schemeClr val="lt1"/>
                </a:solidFill>
              </a:ln>
              <a:effectLst/>
            </c:spPr>
            <c:extLst>
              <c:ext xmlns:c16="http://schemas.microsoft.com/office/drawing/2014/chart" uri="{C3380CC4-5D6E-409C-BE32-E72D297353CC}">
                <c16:uniqueId val="{00000011-64E7-42C1-BCA8-408672AAC324}"/>
              </c:ext>
            </c:extLst>
          </c:dPt>
          <c:dPt>
            <c:idx val="9"/>
            <c:bubble3D val="0"/>
            <c:spPr>
              <a:solidFill>
                <a:schemeClr val="accent1">
                  <a:tint val="15000"/>
                </a:schemeClr>
              </a:solidFill>
              <a:ln w="19050">
                <a:solidFill>
                  <a:schemeClr val="lt1"/>
                </a:solidFill>
              </a:ln>
              <a:effectLst/>
            </c:spPr>
            <c:extLst>
              <c:ext xmlns:c16="http://schemas.microsoft.com/office/drawing/2014/chart" uri="{C3380CC4-5D6E-409C-BE32-E72D297353CC}">
                <c16:uniqueId val="{00000013-64E7-42C1-BCA8-408672AAC324}"/>
              </c:ext>
            </c:extLst>
          </c:dPt>
          <c:dPt>
            <c:idx val="10"/>
            <c:bubble3D val="0"/>
            <c:spPr>
              <a:solidFill>
                <a:schemeClr val="accent1">
                  <a:tint val="99000"/>
                </a:schemeClr>
              </a:solidFill>
              <a:ln w="19050">
                <a:solidFill>
                  <a:schemeClr val="lt1"/>
                </a:solidFill>
              </a:ln>
              <a:effectLst/>
            </c:spPr>
            <c:extLst>
              <c:ext xmlns:c16="http://schemas.microsoft.com/office/drawing/2014/chart" uri="{C3380CC4-5D6E-409C-BE32-E72D297353CC}">
                <c16:uniqueId val="{00000015-64E7-42C1-BCA8-408672AAC324}"/>
              </c:ext>
            </c:extLst>
          </c:dPt>
          <c:dPt>
            <c:idx val="11"/>
            <c:bubble3D val="0"/>
            <c:spPr>
              <a:solidFill>
                <a:schemeClr val="accent1">
                  <a:tint val="84000"/>
                </a:schemeClr>
              </a:solidFill>
              <a:ln w="19050">
                <a:solidFill>
                  <a:schemeClr val="lt1"/>
                </a:solidFill>
              </a:ln>
              <a:effectLst/>
            </c:spPr>
            <c:extLst>
              <c:ext xmlns:c16="http://schemas.microsoft.com/office/drawing/2014/chart" uri="{C3380CC4-5D6E-409C-BE32-E72D297353CC}">
                <c16:uniqueId val="{00000017-64E7-42C1-BCA8-408672AAC324}"/>
              </c:ext>
            </c:extLst>
          </c:dPt>
          <c:dPt>
            <c:idx val="12"/>
            <c:bubble3D val="0"/>
            <c:spPr>
              <a:solidFill>
                <a:schemeClr val="accent1">
                  <a:tint val="68000"/>
                </a:schemeClr>
              </a:solidFill>
              <a:ln w="19050">
                <a:solidFill>
                  <a:schemeClr val="lt1"/>
                </a:solidFill>
              </a:ln>
              <a:effectLst/>
            </c:spPr>
            <c:extLst>
              <c:ext xmlns:c16="http://schemas.microsoft.com/office/drawing/2014/chart" uri="{C3380CC4-5D6E-409C-BE32-E72D297353CC}">
                <c16:uniqueId val="{00000019-64E7-42C1-BCA8-408672AAC324}"/>
              </c:ext>
            </c:extLst>
          </c:dPt>
          <c:dPt>
            <c:idx val="13"/>
            <c:bubble3D val="0"/>
            <c:spPr>
              <a:solidFill>
                <a:schemeClr val="accent1">
                  <a:tint val="53000"/>
                </a:schemeClr>
              </a:solidFill>
              <a:ln w="19050">
                <a:solidFill>
                  <a:schemeClr val="lt1"/>
                </a:solidFill>
              </a:ln>
              <a:effectLst/>
            </c:spPr>
            <c:extLst>
              <c:ext xmlns:c16="http://schemas.microsoft.com/office/drawing/2014/chart" uri="{C3380CC4-5D6E-409C-BE32-E72D297353CC}">
                <c16:uniqueId val="{0000001B-64E7-42C1-BCA8-408672AAC324}"/>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Vale!$E$96:$E$104</c:f>
              <c:strCache>
                <c:ptCount val="8"/>
                <c:pt idx="0">
                  <c:v>HSBC</c:v>
                </c:pt>
                <c:pt idx="1">
                  <c:v>BNP Paribas</c:v>
                </c:pt>
                <c:pt idx="2">
                  <c:v>Crédit Agricole</c:v>
                </c:pt>
                <c:pt idx="3">
                  <c:v>Credit Suisse</c:v>
                </c:pt>
                <c:pt idx="4">
                  <c:v>Deutsche Bank</c:v>
                </c:pt>
                <c:pt idx="5">
                  <c:v>Barclays</c:v>
                </c:pt>
                <c:pt idx="6">
                  <c:v>DZ Bank</c:v>
                </c:pt>
                <c:pt idx="7">
                  <c:v>ING</c:v>
                </c:pt>
              </c:strCache>
            </c:strRef>
          </c:cat>
          <c:val>
            <c:numRef>
              <c:f>Vale!$F$96:$F$104</c:f>
              <c:numCache>
                <c:formatCode>_-* #,##0\ _€_-;\-* #,##0\ _€_-;_-* "-"??\ _€_-;_-@_-</c:formatCode>
                <c:ptCount val="8"/>
                <c:pt idx="0">
                  <c:v>1673.9443400000002</c:v>
                </c:pt>
                <c:pt idx="1">
                  <c:v>935.19969000000003</c:v>
                </c:pt>
                <c:pt idx="2">
                  <c:v>898.05509249999989</c:v>
                </c:pt>
                <c:pt idx="3">
                  <c:v>724.59550000000002</c:v>
                </c:pt>
                <c:pt idx="4">
                  <c:v>701.07783999999992</c:v>
                </c:pt>
                <c:pt idx="5">
                  <c:v>494.53924000000001</c:v>
                </c:pt>
                <c:pt idx="6">
                  <c:v>61.963250000000002</c:v>
                </c:pt>
                <c:pt idx="7">
                  <c:v>50.93</c:v>
                </c:pt>
              </c:numCache>
            </c:numRef>
          </c:val>
          <c:extLst>
            <c:ext xmlns:c16="http://schemas.microsoft.com/office/drawing/2014/chart" uri="{C3380CC4-5D6E-409C-BE32-E72D297353CC}">
              <c16:uniqueId val="{0000001C-64E7-42C1-BCA8-408672AAC32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[Dirty_Profits_6_Data_ONLINE.xlsx]TOP 2 FRANCE!PivotTable15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a:latin typeface="+mn-lt"/>
              </a:rPr>
              <a:t>FRESH CAPITAL PROVIDED BY BANKS IN THE COUNTRY</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9"/>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0"/>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1"/>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2"/>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3"/>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pivotFmt>
      <c:pivotFmt>
        <c:idx val="58"/>
        <c:spPr>
          <a:solidFill>
            <a:schemeClr val="accent1"/>
          </a:solidFill>
          <a:ln>
            <a:noFill/>
          </a:ln>
          <a:effectLst/>
        </c:spPr>
        <c:marker>
          <c:symbol val="none"/>
        </c:marker>
      </c:pivotFmt>
      <c:pivotFmt>
        <c:idx val="59"/>
        <c:spPr>
          <a:solidFill>
            <a:schemeClr val="accent1"/>
          </a:solidFill>
          <a:ln>
            <a:noFill/>
          </a:ln>
          <a:effectLst/>
        </c:spPr>
        <c:marker>
          <c:symbol val="none"/>
        </c:marker>
      </c:pivotFmt>
      <c:pivotFmt>
        <c:idx val="60"/>
        <c:spPr>
          <a:solidFill>
            <a:schemeClr val="accent1"/>
          </a:solidFill>
          <a:ln>
            <a:noFill/>
          </a:ln>
          <a:effectLst/>
        </c:spPr>
        <c:marker>
          <c:symbol val="none"/>
        </c:marker>
      </c:pivotFmt>
    </c:pivotFmts>
    <c:plotArea>
      <c:layout/>
      <c:barChart>
        <c:barDir val="col"/>
        <c:grouping val="stacked"/>
        <c:varyColors val="0"/>
        <c:ser>
          <c:idx val="0"/>
          <c:order val="0"/>
          <c:tx>
            <c:strRef>
              <c:f>'TOP 2 FRANCE'!$C$66:$C$68</c:f>
              <c:strCache>
                <c:ptCount val="1"/>
                <c:pt idx="0">
                  <c:v>France - BNP Paribas</c:v>
                </c:pt>
              </c:strCache>
            </c:strRef>
          </c:tx>
          <c:spPr>
            <a:solidFill>
              <a:schemeClr val="accent1"/>
            </a:solidFill>
            <a:ln>
              <a:noFill/>
            </a:ln>
            <a:effectLst/>
          </c:spPr>
          <c:invertIfNegative val="0"/>
          <c:cat>
            <c:strRef>
              <c:f>'TOP 2 FRANCE'!$B$69:$B$77</c:f>
              <c:strCache>
                <c:ptCount val="8"/>
                <c:pt idx="0">
                  <c:v>2010</c:v>
                </c:pt>
                <c:pt idx="1">
                  <c:v>2011</c:v>
                </c:pt>
                <c:pt idx="2">
                  <c:v>2012</c:v>
                </c:pt>
                <c:pt idx="3">
                  <c:v>2013</c:v>
                </c:pt>
                <c:pt idx="4">
                  <c:v>2014</c:v>
                </c:pt>
                <c:pt idx="5">
                  <c:v>2015</c:v>
                </c:pt>
                <c:pt idx="6">
                  <c:v>2016</c:v>
                </c:pt>
                <c:pt idx="7">
                  <c:v>2017</c:v>
                </c:pt>
              </c:strCache>
            </c:strRef>
          </c:cat>
          <c:val>
            <c:numRef>
              <c:f>'TOP 2 FRANCE'!$C$69:$C$77</c:f>
              <c:numCache>
                <c:formatCode>_(* #,##0.00_);_(* \(#,##0.00\);_(* "-"??_);_(@_)</c:formatCode>
                <c:ptCount val="8"/>
                <c:pt idx="0">
                  <c:v>2457.9679999999998</c:v>
                </c:pt>
                <c:pt idx="1">
                  <c:v>2207.3448400000002</c:v>
                </c:pt>
                <c:pt idx="2">
                  <c:v>2197.29675</c:v>
                </c:pt>
                <c:pt idx="3">
                  <c:v>3551.3073000000004</c:v>
                </c:pt>
                <c:pt idx="4">
                  <c:v>825.93000000000006</c:v>
                </c:pt>
                <c:pt idx="5">
                  <c:v>1985.0373500000001</c:v>
                </c:pt>
                <c:pt idx="6">
                  <c:v>1759.9094495000002</c:v>
                </c:pt>
                <c:pt idx="7">
                  <c:v>975.48159999999996</c:v>
                </c:pt>
              </c:numCache>
            </c:numRef>
          </c:val>
          <c:extLst>
            <c:ext xmlns:c16="http://schemas.microsoft.com/office/drawing/2014/chart" uri="{C3380CC4-5D6E-409C-BE32-E72D297353CC}">
              <c16:uniqueId val="{00000000-1A0E-4789-A493-1A41495D4C44}"/>
            </c:ext>
          </c:extLst>
        </c:ser>
        <c:ser>
          <c:idx val="1"/>
          <c:order val="1"/>
          <c:tx>
            <c:strRef>
              <c:f>'TOP 2 FRANCE'!$D$66:$D$68</c:f>
              <c:strCache>
                <c:ptCount val="1"/>
                <c:pt idx="0">
                  <c:v>France - Crédit Agricole</c:v>
                </c:pt>
              </c:strCache>
            </c:strRef>
          </c:tx>
          <c:spPr>
            <a:solidFill>
              <a:schemeClr val="accent3"/>
            </a:solidFill>
            <a:ln>
              <a:noFill/>
            </a:ln>
            <a:effectLst/>
          </c:spPr>
          <c:invertIfNegative val="0"/>
          <c:cat>
            <c:strRef>
              <c:f>'TOP 2 FRANCE'!$B$69:$B$77</c:f>
              <c:strCache>
                <c:ptCount val="8"/>
                <c:pt idx="0">
                  <c:v>2010</c:v>
                </c:pt>
                <c:pt idx="1">
                  <c:v>2011</c:v>
                </c:pt>
                <c:pt idx="2">
                  <c:v>2012</c:v>
                </c:pt>
                <c:pt idx="3">
                  <c:v>2013</c:v>
                </c:pt>
                <c:pt idx="4">
                  <c:v>2014</c:v>
                </c:pt>
                <c:pt idx="5">
                  <c:v>2015</c:v>
                </c:pt>
                <c:pt idx="6">
                  <c:v>2016</c:v>
                </c:pt>
                <c:pt idx="7">
                  <c:v>2017</c:v>
                </c:pt>
              </c:strCache>
            </c:strRef>
          </c:cat>
          <c:val>
            <c:numRef>
              <c:f>'TOP 2 FRANCE'!$D$69:$D$77</c:f>
              <c:numCache>
                <c:formatCode>_(* #,##0.00_);_(* \(#,##0.00\);_(* "-"??_);_(@_)</c:formatCode>
                <c:ptCount val="8"/>
                <c:pt idx="0">
                  <c:v>2780.3879999999999</c:v>
                </c:pt>
                <c:pt idx="1">
                  <c:v>1352.6327424999999</c:v>
                </c:pt>
                <c:pt idx="2">
                  <c:v>2840.0450000000005</c:v>
                </c:pt>
                <c:pt idx="3">
                  <c:v>1494.04935</c:v>
                </c:pt>
                <c:pt idx="4">
                  <c:v>1449.3808500000002</c:v>
                </c:pt>
                <c:pt idx="5">
                  <c:v>1777.02835</c:v>
                </c:pt>
                <c:pt idx="6">
                  <c:v>879.24144950000004</c:v>
                </c:pt>
                <c:pt idx="7">
                  <c:v>1663.6451000000002</c:v>
                </c:pt>
              </c:numCache>
            </c:numRef>
          </c:val>
          <c:extLst>
            <c:ext xmlns:c16="http://schemas.microsoft.com/office/drawing/2014/chart" uri="{C3380CC4-5D6E-409C-BE32-E72D297353CC}">
              <c16:uniqueId val="{00000018-1A0E-4789-A493-1A41495D4C44}"/>
            </c:ext>
          </c:extLst>
        </c:ser>
        <c:dLbls>
          <c:showLegendKey val="0"/>
          <c:showVal val="0"/>
          <c:showCatName val="0"/>
          <c:showSerName val="0"/>
          <c:showPercent val="0"/>
          <c:showBubbleSize val="0"/>
        </c:dLbls>
        <c:gapWidth val="150"/>
        <c:overlap val="100"/>
        <c:axId val="150488896"/>
        <c:axId val="150498048"/>
      </c:barChart>
      <c:catAx>
        <c:axId val="150488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50498048"/>
        <c:crosses val="autoZero"/>
        <c:auto val="1"/>
        <c:lblAlgn val="ctr"/>
        <c:lblOffset val="100"/>
        <c:noMultiLvlLbl val="0"/>
      </c:catAx>
      <c:valAx>
        <c:axId val="150498048"/>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5048889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[Dirty_Profits_6_Data_ONLINE.xlsx]TOP 2 FRANCE!PivotTable1</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FRESH CAPITAL BY BANK TO TYPE</a:t>
            </a:r>
            <a:r>
              <a:rPr lang="en-US" baseline="0"/>
              <a:t> OF COMPANY</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s>
    <c:plotArea>
      <c:layout>
        <c:manualLayout>
          <c:layoutTarget val="inner"/>
          <c:xMode val="edge"/>
          <c:yMode val="edge"/>
          <c:x val="0.22389856242049541"/>
          <c:y val="0.21423321292098862"/>
          <c:w val="0.5279266639701059"/>
          <c:h val="0.47984202594353864"/>
        </c:manualLayout>
      </c:layout>
      <c:barChart>
        <c:barDir val="bar"/>
        <c:grouping val="stacked"/>
        <c:varyColors val="0"/>
        <c:ser>
          <c:idx val="0"/>
          <c:order val="0"/>
          <c:tx>
            <c:strRef>
              <c:f>'TOP 2 FRANCE'!$C$81:$C$83</c:f>
              <c:strCache>
                <c:ptCount val="1"/>
                <c:pt idx="0">
                  <c:v>France - BNP Paribas</c:v>
                </c:pt>
              </c:strCache>
            </c:strRef>
          </c:tx>
          <c:spPr>
            <a:solidFill>
              <a:schemeClr val="accent1"/>
            </a:solidFill>
            <a:ln>
              <a:noFill/>
            </a:ln>
            <a:effectLst/>
          </c:spPr>
          <c:invertIfNegative val="0"/>
          <c:cat>
            <c:strRef>
              <c:f>'TOP 2 FRANCE'!$B$84:$B$87</c:f>
              <c:strCache>
                <c:ptCount val="3"/>
                <c:pt idx="0">
                  <c:v>The Pits</c:v>
                </c:pt>
                <c:pt idx="1">
                  <c:v>Undermined</c:v>
                </c:pt>
                <c:pt idx="2">
                  <c:v>"Miner" Threat</c:v>
                </c:pt>
              </c:strCache>
            </c:strRef>
          </c:cat>
          <c:val>
            <c:numRef>
              <c:f>'TOP 2 FRANCE'!$C$84:$C$87</c:f>
              <c:numCache>
                <c:formatCode>_(* #,##0.00_);_(* \(#,##0.00\);_(* "-"??_);_(@_)</c:formatCode>
                <c:ptCount val="3"/>
                <c:pt idx="0">
                  <c:v>4863.2623000000003</c:v>
                </c:pt>
                <c:pt idx="1">
                  <c:v>7678.3189894999987</c:v>
                </c:pt>
                <c:pt idx="2">
                  <c:v>3418.6940000000004</c:v>
                </c:pt>
              </c:numCache>
            </c:numRef>
          </c:val>
          <c:extLst>
            <c:ext xmlns:c16="http://schemas.microsoft.com/office/drawing/2014/chart" uri="{C3380CC4-5D6E-409C-BE32-E72D297353CC}">
              <c16:uniqueId val="{00000000-5370-4AE8-9631-FAE21295DC51}"/>
            </c:ext>
          </c:extLst>
        </c:ser>
        <c:ser>
          <c:idx val="1"/>
          <c:order val="1"/>
          <c:tx>
            <c:strRef>
              <c:f>'TOP 2 FRANCE'!$D$81:$D$83</c:f>
              <c:strCache>
                <c:ptCount val="1"/>
                <c:pt idx="0">
                  <c:v>France - Crédit Agricole</c:v>
                </c:pt>
              </c:strCache>
            </c:strRef>
          </c:tx>
          <c:spPr>
            <a:solidFill>
              <a:schemeClr val="accent3"/>
            </a:solidFill>
            <a:ln>
              <a:noFill/>
            </a:ln>
            <a:effectLst/>
          </c:spPr>
          <c:invertIfNegative val="0"/>
          <c:cat>
            <c:strRef>
              <c:f>'TOP 2 FRANCE'!$B$84:$B$87</c:f>
              <c:strCache>
                <c:ptCount val="3"/>
                <c:pt idx="0">
                  <c:v>The Pits</c:v>
                </c:pt>
                <c:pt idx="1">
                  <c:v>Undermined</c:v>
                </c:pt>
                <c:pt idx="2">
                  <c:v>"Miner" Threat</c:v>
                </c:pt>
              </c:strCache>
            </c:strRef>
          </c:cat>
          <c:val>
            <c:numRef>
              <c:f>'TOP 2 FRANCE'!$D$84:$D$87</c:f>
              <c:numCache>
                <c:formatCode>_(* #,##0.00_);_(* \(#,##0.00\);_(* "-"??_);_(@_)</c:formatCode>
                <c:ptCount val="3"/>
                <c:pt idx="0">
                  <c:v>5446.9900000000007</c:v>
                </c:pt>
                <c:pt idx="1">
                  <c:v>5741.5688419999988</c:v>
                </c:pt>
                <c:pt idx="2">
                  <c:v>3047.8519999999999</c:v>
                </c:pt>
              </c:numCache>
            </c:numRef>
          </c:val>
          <c:extLst>
            <c:ext xmlns:c16="http://schemas.microsoft.com/office/drawing/2014/chart" uri="{C3380CC4-5D6E-409C-BE32-E72D297353CC}">
              <c16:uniqueId val="{00000012-F9EA-4035-9A77-69B0B2EDC43D}"/>
            </c:ext>
          </c:extLst>
        </c:ser>
        <c:dLbls>
          <c:showLegendKey val="0"/>
          <c:showVal val="0"/>
          <c:showCatName val="0"/>
          <c:showSerName val="0"/>
          <c:showPercent val="0"/>
          <c:showBubbleSize val="0"/>
        </c:dLbls>
        <c:gapWidth val="150"/>
        <c:overlap val="100"/>
        <c:axId val="280042352"/>
        <c:axId val="280026128"/>
      </c:barChart>
      <c:catAx>
        <c:axId val="280042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80026128"/>
        <c:crosses val="autoZero"/>
        <c:auto val="1"/>
        <c:lblAlgn val="ctr"/>
        <c:lblOffset val="100"/>
        <c:noMultiLvlLbl val="0"/>
      </c:catAx>
      <c:valAx>
        <c:axId val="280026128"/>
        <c:scaling>
          <c:orientation val="minMax"/>
        </c:scaling>
        <c:delete val="0"/>
        <c:axPos val="b"/>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80042352"/>
        <c:crosses val="autoZero"/>
        <c:crossBetween val="between"/>
      </c:valAx>
      <c:spPr>
        <a:noFill/>
        <a:ln>
          <a:noFill/>
        </a:ln>
        <a:effectLst/>
      </c:spPr>
    </c:plotArea>
    <c:legend>
      <c:legendPos val="r"/>
      <c:layout>
        <c:manualLayout>
          <c:xMode val="edge"/>
          <c:yMode val="edge"/>
          <c:x val="0.77917165215582662"/>
          <c:y val="0.25495720840877872"/>
          <c:w val="0.20428423139443672"/>
          <c:h val="0.4438567850471156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[Dirty_Profits_6_Data_ONLINE.xlsx]TOP 2 NETHERLANDS!PivotTable15</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a:latin typeface="+mn-lt"/>
              </a:rPr>
              <a:t>FRESH CAPITAL PROVIDED BY BANKS IN THE COUNTRY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9"/>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0"/>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1"/>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2"/>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3"/>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pivotFmt>
      <c:pivotFmt>
        <c:idx val="58"/>
        <c:spPr>
          <a:solidFill>
            <a:schemeClr val="accent1"/>
          </a:solidFill>
          <a:ln>
            <a:noFill/>
          </a:ln>
          <a:effectLst/>
        </c:spPr>
        <c:marker>
          <c:symbol val="none"/>
        </c:marker>
      </c:pivotFmt>
      <c:pivotFmt>
        <c:idx val="59"/>
        <c:spPr>
          <a:solidFill>
            <a:schemeClr val="accent1"/>
          </a:solidFill>
          <a:ln>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chemeClr val="accent1"/>
          </a:solidFill>
          <a:ln>
            <a:noFill/>
          </a:ln>
          <a:effectLst/>
        </c:spPr>
        <c:marker>
          <c:symbol val="none"/>
        </c:marker>
      </c:pivotFmt>
      <c:pivotFmt>
        <c:idx val="63"/>
        <c:spPr>
          <a:solidFill>
            <a:schemeClr val="accent1"/>
          </a:solidFill>
          <a:ln>
            <a:noFill/>
          </a:ln>
          <a:effectLst/>
        </c:spPr>
        <c:marker>
          <c:symbol val="none"/>
        </c:marker>
      </c:pivotFmt>
      <c:pivotFmt>
        <c:idx val="64"/>
        <c:spPr>
          <a:solidFill>
            <a:schemeClr val="accent1"/>
          </a:solidFill>
          <a:ln>
            <a:noFill/>
          </a:ln>
          <a:effectLst/>
        </c:spPr>
        <c:marker>
          <c:symbol val="none"/>
        </c:marker>
      </c:pivotFmt>
    </c:pivotFmts>
    <c:plotArea>
      <c:layout/>
      <c:barChart>
        <c:barDir val="col"/>
        <c:grouping val="stacked"/>
        <c:varyColors val="0"/>
        <c:ser>
          <c:idx val="0"/>
          <c:order val="0"/>
          <c:tx>
            <c:strRef>
              <c:f>'TOP 2 NETHERLANDS'!$C$66:$C$68</c:f>
              <c:strCache>
                <c:ptCount val="1"/>
                <c:pt idx="0">
                  <c:v>Netherlands - ING</c:v>
                </c:pt>
              </c:strCache>
            </c:strRef>
          </c:tx>
          <c:spPr>
            <a:solidFill>
              <a:schemeClr val="accent1"/>
            </a:solidFill>
            <a:ln>
              <a:noFill/>
            </a:ln>
            <a:effectLst/>
          </c:spPr>
          <c:invertIfNegative val="0"/>
          <c:cat>
            <c:strRef>
              <c:f>'TOP 2 NETHERLANDS'!$B$69:$B$77</c:f>
              <c:strCache>
                <c:ptCount val="8"/>
                <c:pt idx="0">
                  <c:v>2010</c:v>
                </c:pt>
                <c:pt idx="1">
                  <c:v>2011</c:v>
                </c:pt>
                <c:pt idx="2">
                  <c:v>2012</c:v>
                </c:pt>
                <c:pt idx="3">
                  <c:v>2013</c:v>
                </c:pt>
                <c:pt idx="4">
                  <c:v>2014</c:v>
                </c:pt>
                <c:pt idx="5">
                  <c:v>2015</c:v>
                </c:pt>
                <c:pt idx="6">
                  <c:v>2016</c:v>
                </c:pt>
                <c:pt idx="7">
                  <c:v>2017</c:v>
                </c:pt>
              </c:strCache>
            </c:strRef>
          </c:cat>
          <c:val>
            <c:numRef>
              <c:f>'TOP 2 NETHERLANDS'!$C$69:$C$77</c:f>
              <c:numCache>
                <c:formatCode>_(* #,##0.00_);_(* \(#,##0.00\);_(* "-"??_);_(@_)</c:formatCode>
                <c:ptCount val="8"/>
                <c:pt idx="0">
                  <c:v>2071.9900000000002</c:v>
                </c:pt>
                <c:pt idx="1">
                  <c:v>1602.9224999999999</c:v>
                </c:pt>
                <c:pt idx="2">
                  <c:v>1534.3679999999999</c:v>
                </c:pt>
                <c:pt idx="3">
                  <c:v>905.53825000000006</c:v>
                </c:pt>
                <c:pt idx="4">
                  <c:v>895.05000000000007</c:v>
                </c:pt>
                <c:pt idx="5">
                  <c:v>409.70000000000005</c:v>
                </c:pt>
                <c:pt idx="6">
                  <c:v>634.11144949999994</c:v>
                </c:pt>
                <c:pt idx="7">
                  <c:v>506.64660000000003</c:v>
                </c:pt>
              </c:numCache>
            </c:numRef>
          </c:val>
          <c:extLst>
            <c:ext xmlns:c16="http://schemas.microsoft.com/office/drawing/2014/chart" uri="{C3380CC4-5D6E-409C-BE32-E72D297353CC}">
              <c16:uniqueId val="{00000000-36FE-4512-AA17-CFDBF098E44F}"/>
            </c:ext>
          </c:extLst>
        </c:ser>
        <c:ser>
          <c:idx val="1"/>
          <c:order val="1"/>
          <c:tx>
            <c:strRef>
              <c:f>'TOP 2 NETHERLANDS'!$D$66:$D$68</c:f>
              <c:strCache>
                <c:ptCount val="1"/>
                <c:pt idx="0">
                  <c:v>Netherlands - Rabobank</c:v>
                </c:pt>
              </c:strCache>
            </c:strRef>
          </c:tx>
          <c:spPr>
            <a:solidFill>
              <a:schemeClr val="accent3"/>
            </a:solidFill>
            <a:ln>
              <a:noFill/>
            </a:ln>
            <a:effectLst/>
          </c:spPr>
          <c:invertIfNegative val="0"/>
          <c:cat>
            <c:strRef>
              <c:f>'TOP 2 NETHERLANDS'!$B$69:$B$77</c:f>
              <c:strCache>
                <c:ptCount val="8"/>
                <c:pt idx="0">
                  <c:v>2010</c:v>
                </c:pt>
                <c:pt idx="1">
                  <c:v>2011</c:v>
                </c:pt>
                <c:pt idx="2">
                  <c:v>2012</c:v>
                </c:pt>
                <c:pt idx="3">
                  <c:v>2013</c:v>
                </c:pt>
                <c:pt idx="4">
                  <c:v>2014</c:v>
                </c:pt>
                <c:pt idx="5">
                  <c:v>2015</c:v>
                </c:pt>
                <c:pt idx="6">
                  <c:v>2016</c:v>
                </c:pt>
                <c:pt idx="7">
                  <c:v>2017</c:v>
                </c:pt>
              </c:strCache>
            </c:strRef>
          </c:cat>
          <c:val>
            <c:numRef>
              <c:f>'TOP 2 NETHERLANDS'!$D$69:$D$77</c:f>
              <c:numCache>
                <c:formatCode>_(* #,##0.00_);_(* \(#,##0.00\);_(* "-"??_);_(@_)</c:formatCode>
                <c:ptCount val="8"/>
                <c:pt idx="0">
                  <c:v>75.240000000000009</c:v>
                </c:pt>
                <c:pt idx="1">
                  <c:v>394.69749999999999</c:v>
                </c:pt>
                <c:pt idx="2">
                  <c:v>273.47274999999996</c:v>
                </c:pt>
                <c:pt idx="3">
                  <c:v>509.16619999999995</c:v>
                </c:pt>
                <c:pt idx="4">
                  <c:v>317.94</c:v>
                </c:pt>
                <c:pt idx="5">
                  <c:v>261.98</c:v>
                </c:pt>
                <c:pt idx="6">
                  <c:v>132.07</c:v>
                </c:pt>
                <c:pt idx="7">
                  <c:v>366.06400000000002</c:v>
                </c:pt>
              </c:numCache>
            </c:numRef>
          </c:val>
          <c:extLst>
            <c:ext xmlns:c16="http://schemas.microsoft.com/office/drawing/2014/chart" uri="{C3380CC4-5D6E-409C-BE32-E72D297353CC}">
              <c16:uniqueId val="{00000001-36FE-4512-AA17-CFDBF098E44F}"/>
            </c:ext>
          </c:extLst>
        </c:ser>
        <c:dLbls>
          <c:showLegendKey val="0"/>
          <c:showVal val="0"/>
          <c:showCatName val="0"/>
          <c:showSerName val="0"/>
          <c:showPercent val="0"/>
          <c:showBubbleSize val="0"/>
        </c:dLbls>
        <c:gapWidth val="150"/>
        <c:overlap val="100"/>
        <c:axId val="150488896"/>
        <c:axId val="150498048"/>
      </c:barChart>
      <c:catAx>
        <c:axId val="150488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50498048"/>
        <c:crosses val="autoZero"/>
        <c:auto val="1"/>
        <c:lblAlgn val="ctr"/>
        <c:lblOffset val="100"/>
        <c:noMultiLvlLbl val="0"/>
      </c:catAx>
      <c:valAx>
        <c:axId val="150498048"/>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504888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[Dirty_Profits_6_Data_ONLINE.xlsx]TOP 2 NETHERLANDS!PivotTable1</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FRESH CAPITAL BY BANK TO TYPE</a:t>
            </a:r>
            <a:r>
              <a:rPr lang="en-US" baseline="0"/>
              <a:t> OF COMPANY</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s>
    <c:plotArea>
      <c:layout>
        <c:manualLayout>
          <c:layoutTarget val="inner"/>
          <c:xMode val="edge"/>
          <c:yMode val="edge"/>
          <c:x val="0.22389856242049541"/>
          <c:y val="0.21423321292098862"/>
          <c:w val="0.5279266639701059"/>
          <c:h val="0.47984202594353864"/>
        </c:manualLayout>
      </c:layout>
      <c:barChart>
        <c:barDir val="bar"/>
        <c:grouping val="stacked"/>
        <c:varyColors val="0"/>
        <c:ser>
          <c:idx val="0"/>
          <c:order val="0"/>
          <c:tx>
            <c:strRef>
              <c:f>'TOP 2 NETHERLANDS'!$C$81:$C$83</c:f>
              <c:strCache>
                <c:ptCount val="1"/>
                <c:pt idx="0">
                  <c:v>Netherlands - ING</c:v>
                </c:pt>
              </c:strCache>
            </c:strRef>
          </c:tx>
          <c:spPr>
            <a:solidFill>
              <a:schemeClr val="accent1"/>
            </a:solidFill>
            <a:ln>
              <a:noFill/>
            </a:ln>
            <a:effectLst/>
          </c:spPr>
          <c:invertIfNegative val="0"/>
          <c:cat>
            <c:strRef>
              <c:f>'TOP 2 NETHERLANDS'!$B$84:$B$87</c:f>
              <c:strCache>
                <c:ptCount val="3"/>
                <c:pt idx="0">
                  <c:v>The Pits</c:v>
                </c:pt>
                <c:pt idx="1">
                  <c:v>Undermined</c:v>
                </c:pt>
                <c:pt idx="2">
                  <c:v>"Miner" Threat</c:v>
                </c:pt>
              </c:strCache>
            </c:strRef>
          </c:cat>
          <c:val>
            <c:numRef>
              <c:f>'TOP 2 NETHERLANDS'!$C$84:$C$87</c:f>
              <c:numCache>
                <c:formatCode>_(* #,##0.00_);_(* \(#,##0.00\);_(* "-"??_);_(@_)</c:formatCode>
                <c:ptCount val="3"/>
                <c:pt idx="0">
                  <c:v>2952.8713000000002</c:v>
                </c:pt>
                <c:pt idx="1">
                  <c:v>2984.1414995</c:v>
                </c:pt>
                <c:pt idx="2">
                  <c:v>2623.3140000000003</c:v>
                </c:pt>
              </c:numCache>
            </c:numRef>
          </c:val>
          <c:extLst>
            <c:ext xmlns:c16="http://schemas.microsoft.com/office/drawing/2014/chart" uri="{C3380CC4-5D6E-409C-BE32-E72D297353CC}">
              <c16:uniqueId val="{00000000-BD1C-45B5-9DDB-952B3D2E7986}"/>
            </c:ext>
          </c:extLst>
        </c:ser>
        <c:ser>
          <c:idx val="1"/>
          <c:order val="1"/>
          <c:tx>
            <c:strRef>
              <c:f>'TOP 2 NETHERLANDS'!$D$81:$D$83</c:f>
              <c:strCache>
                <c:ptCount val="1"/>
                <c:pt idx="0">
                  <c:v>Netherlands - Rabobank</c:v>
                </c:pt>
              </c:strCache>
            </c:strRef>
          </c:tx>
          <c:spPr>
            <a:solidFill>
              <a:schemeClr val="accent3"/>
            </a:solidFill>
            <a:ln>
              <a:noFill/>
            </a:ln>
            <a:effectLst/>
          </c:spPr>
          <c:invertIfNegative val="0"/>
          <c:cat>
            <c:strRef>
              <c:f>'TOP 2 NETHERLANDS'!$B$84:$B$87</c:f>
              <c:strCache>
                <c:ptCount val="3"/>
                <c:pt idx="0">
                  <c:v>The Pits</c:v>
                </c:pt>
                <c:pt idx="1">
                  <c:v>Undermined</c:v>
                </c:pt>
                <c:pt idx="2">
                  <c:v>"Miner" Threat</c:v>
                </c:pt>
              </c:strCache>
            </c:strRef>
          </c:cat>
          <c:val>
            <c:numRef>
              <c:f>'TOP 2 NETHERLANDS'!$D$84:$D$87</c:f>
              <c:numCache>
                <c:formatCode>_(* #,##0.00_);_(* \(#,##0.00\);_(* "-"??_);_(@_)</c:formatCode>
                <c:ptCount val="3"/>
                <c:pt idx="0">
                  <c:v>207.79275000000001</c:v>
                </c:pt>
                <c:pt idx="1">
                  <c:v>2122.8377000000005</c:v>
                </c:pt>
              </c:numCache>
            </c:numRef>
          </c:val>
          <c:extLst>
            <c:ext xmlns:c16="http://schemas.microsoft.com/office/drawing/2014/chart" uri="{C3380CC4-5D6E-409C-BE32-E72D297353CC}">
              <c16:uniqueId val="{00000001-BD1C-45B5-9DDB-952B3D2E7986}"/>
            </c:ext>
          </c:extLst>
        </c:ser>
        <c:dLbls>
          <c:showLegendKey val="0"/>
          <c:showVal val="0"/>
          <c:showCatName val="0"/>
          <c:showSerName val="0"/>
          <c:showPercent val="0"/>
          <c:showBubbleSize val="0"/>
        </c:dLbls>
        <c:gapWidth val="150"/>
        <c:overlap val="100"/>
        <c:axId val="280042352"/>
        <c:axId val="280026128"/>
      </c:barChart>
      <c:catAx>
        <c:axId val="280042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80026128"/>
        <c:crosses val="autoZero"/>
        <c:auto val="1"/>
        <c:lblAlgn val="ctr"/>
        <c:lblOffset val="100"/>
        <c:noMultiLvlLbl val="0"/>
      </c:catAx>
      <c:valAx>
        <c:axId val="280026128"/>
        <c:scaling>
          <c:orientation val="minMax"/>
        </c:scaling>
        <c:delete val="0"/>
        <c:axPos val="b"/>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80042352"/>
        <c:crosses val="autoZero"/>
        <c:crossBetween val="between"/>
      </c:valAx>
      <c:spPr>
        <a:noFill/>
        <a:ln>
          <a:noFill/>
        </a:ln>
        <a:effectLst/>
      </c:spPr>
    </c:plotArea>
    <c:legend>
      <c:legendPos val="r"/>
      <c:layout>
        <c:manualLayout>
          <c:xMode val="edge"/>
          <c:yMode val="edge"/>
          <c:x val="0.77917165215582662"/>
          <c:y val="0.25495720840877872"/>
          <c:w val="0.20428423139443672"/>
          <c:h val="0.4438567850471156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[Dirty_Profits_6_Data_ONLINE.xlsx]TOP 2 SWITZERLAND!PivotTable15</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a:latin typeface="+mn-lt"/>
              </a:rPr>
              <a:t>FRESH CAPITAL PROVIDED BY BANKS IN THE COUNTRY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9"/>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0"/>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1"/>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2"/>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3"/>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pivotFmt>
      <c:pivotFmt>
        <c:idx val="58"/>
        <c:spPr>
          <a:solidFill>
            <a:schemeClr val="accent1"/>
          </a:solidFill>
          <a:ln>
            <a:noFill/>
          </a:ln>
          <a:effectLst/>
        </c:spPr>
        <c:marker>
          <c:symbol val="none"/>
        </c:marker>
      </c:pivotFmt>
      <c:pivotFmt>
        <c:idx val="59"/>
        <c:spPr>
          <a:solidFill>
            <a:schemeClr val="accent1"/>
          </a:solidFill>
          <a:ln>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chemeClr val="accent1"/>
          </a:solidFill>
          <a:ln>
            <a:noFill/>
          </a:ln>
          <a:effectLst/>
        </c:spPr>
        <c:marker>
          <c:symbol val="none"/>
        </c:marker>
      </c:pivotFmt>
      <c:pivotFmt>
        <c:idx val="63"/>
        <c:spPr>
          <a:solidFill>
            <a:schemeClr val="accent1"/>
          </a:solidFill>
          <a:ln>
            <a:noFill/>
          </a:ln>
          <a:effectLst/>
        </c:spPr>
        <c:marker>
          <c:symbol val="none"/>
        </c:marker>
      </c:pivotFmt>
      <c:pivotFmt>
        <c:idx val="64"/>
        <c:spPr>
          <a:solidFill>
            <a:schemeClr val="accent1"/>
          </a:solidFill>
          <a:ln>
            <a:noFill/>
          </a:ln>
          <a:effectLst/>
        </c:spPr>
        <c:marker>
          <c:symbol val="none"/>
        </c:marker>
      </c:pivotFmt>
    </c:pivotFmts>
    <c:plotArea>
      <c:layout/>
      <c:barChart>
        <c:barDir val="col"/>
        <c:grouping val="stacked"/>
        <c:varyColors val="0"/>
        <c:ser>
          <c:idx val="0"/>
          <c:order val="0"/>
          <c:tx>
            <c:strRef>
              <c:f>'TOP 2 SWITZERLAND'!$C$66:$C$68</c:f>
              <c:strCache>
                <c:ptCount val="1"/>
                <c:pt idx="0">
                  <c:v>Switzerland - Credit Suisse</c:v>
                </c:pt>
              </c:strCache>
            </c:strRef>
          </c:tx>
          <c:spPr>
            <a:solidFill>
              <a:schemeClr val="accent1"/>
            </a:solidFill>
            <a:ln>
              <a:noFill/>
            </a:ln>
            <a:effectLst/>
          </c:spPr>
          <c:invertIfNegative val="0"/>
          <c:cat>
            <c:strRef>
              <c:f>'TOP 2 SWITZERLAND'!$B$69:$B$77</c:f>
              <c:strCache>
                <c:ptCount val="8"/>
                <c:pt idx="0">
                  <c:v>2010</c:v>
                </c:pt>
                <c:pt idx="1">
                  <c:v>2011</c:v>
                </c:pt>
                <c:pt idx="2">
                  <c:v>2012</c:v>
                </c:pt>
                <c:pt idx="3">
                  <c:v>2013</c:v>
                </c:pt>
                <c:pt idx="4">
                  <c:v>2014</c:v>
                </c:pt>
                <c:pt idx="5">
                  <c:v>2015</c:v>
                </c:pt>
                <c:pt idx="6">
                  <c:v>2016</c:v>
                </c:pt>
                <c:pt idx="7">
                  <c:v>2017</c:v>
                </c:pt>
              </c:strCache>
            </c:strRef>
          </c:cat>
          <c:val>
            <c:numRef>
              <c:f>'TOP 2 SWITZERLAND'!$C$69:$C$77</c:f>
              <c:numCache>
                <c:formatCode>_(* #,##0.00_);_(* \(#,##0.00\);_(* "-"??_);_(@_)</c:formatCode>
                <c:ptCount val="8"/>
                <c:pt idx="0">
                  <c:v>1690.6949999999999</c:v>
                </c:pt>
                <c:pt idx="1">
                  <c:v>1026.268</c:v>
                </c:pt>
                <c:pt idx="2">
                  <c:v>1100.21</c:v>
                </c:pt>
                <c:pt idx="3">
                  <c:v>1848.9542000000001</c:v>
                </c:pt>
                <c:pt idx="4">
                  <c:v>805.1869999999999</c:v>
                </c:pt>
                <c:pt idx="5">
                  <c:v>1448.5309999999999</c:v>
                </c:pt>
                <c:pt idx="6">
                  <c:v>546.68000000000006</c:v>
                </c:pt>
                <c:pt idx="7">
                  <c:v>578.83860000000004</c:v>
                </c:pt>
              </c:numCache>
            </c:numRef>
          </c:val>
          <c:extLst>
            <c:ext xmlns:c16="http://schemas.microsoft.com/office/drawing/2014/chart" uri="{C3380CC4-5D6E-409C-BE32-E72D297353CC}">
              <c16:uniqueId val="{00000000-0B69-405B-9060-0370986D69DE}"/>
            </c:ext>
          </c:extLst>
        </c:ser>
        <c:ser>
          <c:idx val="1"/>
          <c:order val="1"/>
          <c:tx>
            <c:strRef>
              <c:f>'TOP 2 SWITZERLAND'!$D$66:$D$68</c:f>
              <c:strCache>
                <c:ptCount val="1"/>
                <c:pt idx="0">
                  <c:v>Switzerland - UBS</c:v>
                </c:pt>
              </c:strCache>
            </c:strRef>
          </c:tx>
          <c:spPr>
            <a:solidFill>
              <a:schemeClr val="accent3"/>
            </a:solidFill>
            <a:ln>
              <a:noFill/>
            </a:ln>
            <a:effectLst/>
          </c:spPr>
          <c:invertIfNegative val="0"/>
          <c:cat>
            <c:strRef>
              <c:f>'TOP 2 SWITZERLAND'!$B$69:$B$77</c:f>
              <c:strCache>
                <c:ptCount val="8"/>
                <c:pt idx="0">
                  <c:v>2010</c:v>
                </c:pt>
                <c:pt idx="1">
                  <c:v>2011</c:v>
                </c:pt>
                <c:pt idx="2">
                  <c:v>2012</c:v>
                </c:pt>
                <c:pt idx="3">
                  <c:v>2013</c:v>
                </c:pt>
                <c:pt idx="4">
                  <c:v>2014</c:v>
                </c:pt>
                <c:pt idx="5">
                  <c:v>2015</c:v>
                </c:pt>
                <c:pt idx="6">
                  <c:v>2016</c:v>
                </c:pt>
                <c:pt idx="7">
                  <c:v>2017</c:v>
                </c:pt>
              </c:strCache>
            </c:strRef>
          </c:cat>
          <c:val>
            <c:numRef>
              <c:f>'TOP 2 SWITZERLAND'!$D$69:$D$77</c:f>
              <c:numCache>
                <c:formatCode>_(* #,##0.00_);_(* \(#,##0.00\);_(* "-"??_);_(@_)</c:formatCode>
                <c:ptCount val="8"/>
                <c:pt idx="0">
                  <c:v>1968.3519999999999</c:v>
                </c:pt>
                <c:pt idx="1">
                  <c:v>1129.2324999999998</c:v>
                </c:pt>
                <c:pt idx="2">
                  <c:v>2735.4670000000006</c:v>
                </c:pt>
                <c:pt idx="3">
                  <c:v>1232.1059999999998</c:v>
                </c:pt>
                <c:pt idx="4">
                  <c:v>782.20999999999992</c:v>
                </c:pt>
                <c:pt idx="5">
                  <c:v>1869.4</c:v>
                </c:pt>
                <c:pt idx="6">
                  <c:v>629.22</c:v>
                </c:pt>
                <c:pt idx="7">
                  <c:v>410.91860000000003</c:v>
                </c:pt>
              </c:numCache>
            </c:numRef>
          </c:val>
          <c:extLst>
            <c:ext xmlns:c16="http://schemas.microsoft.com/office/drawing/2014/chart" uri="{C3380CC4-5D6E-409C-BE32-E72D297353CC}">
              <c16:uniqueId val="{00000001-0B69-405B-9060-0370986D69DE}"/>
            </c:ext>
          </c:extLst>
        </c:ser>
        <c:dLbls>
          <c:showLegendKey val="0"/>
          <c:showVal val="0"/>
          <c:showCatName val="0"/>
          <c:showSerName val="0"/>
          <c:showPercent val="0"/>
          <c:showBubbleSize val="0"/>
        </c:dLbls>
        <c:gapWidth val="150"/>
        <c:overlap val="100"/>
        <c:axId val="150488896"/>
        <c:axId val="150498048"/>
      </c:barChart>
      <c:catAx>
        <c:axId val="150488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50498048"/>
        <c:crosses val="autoZero"/>
        <c:auto val="1"/>
        <c:lblAlgn val="ctr"/>
        <c:lblOffset val="100"/>
        <c:noMultiLvlLbl val="0"/>
      </c:catAx>
      <c:valAx>
        <c:axId val="150498048"/>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504888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[Dirty_Profits_6_Data_ONLINE.xlsx]TOP 2 SWITZERLAND!PivotTable1</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FRESH CAPITAL BY BANK TO TYPE</a:t>
            </a:r>
            <a:r>
              <a:rPr lang="en-US" baseline="0"/>
              <a:t> OF COMPANY</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s>
    <c:plotArea>
      <c:layout>
        <c:manualLayout>
          <c:layoutTarget val="inner"/>
          <c:xMode val="edge"/>
          <c:yMode val="edge"/>
          <c:x val="0.22389856242049541"/>
          <c:y val="0.21423321292098862"/>
          <c:w val="0.5279266639701059"/>
          <c:h val="0.47984202594353864"/>
        </c:manualLayout>
      </c:layout>
      <c:barChart>
        <c:barDir val="bar"/>
        <c:grouping val="stacked"/>
        <c:varyColors val="0"/>
        <c:ser>
          <c:idx val="0"/>
          <c:order val="0"/>
          <c:tx>
            <c:strRef>
              <c:f>'TOP 2 SWITZERLAND'!$C$81:$C$83</c:f>
              <c:strCache>
                <c:ptCount val="1"/>
                <c:pt idx="0">
                  <c:v>Switzerland - Credit Suisse</c:v>
                </c:pt>
              </c:strCache>
            </c:strRef>
          </c:tx>
          <c:spPr>
            <a:solidFill>
              <a:schemeClr val="accent1"/>
            </a:solidFill>
            <a:ln>
              <a:noFill/>
            </a:ln>
            <a:effectLst/>
          </c:spPr>
          <c:invertIfNegative val="0"/>
          <c:cat>
            <c:strRef>
              <c:f>'TOP 2 SWITZERLAND'!$B$84:$B$87</c:f>
              <c:strCache>
                <c:ptCount val="3"/>
                <c:pt idx="0">
                  <c:v>The Pits</c:v>
                </c:pt>
                <c:pt idx="1">
                  <c:v>Undermined</c:v>
                </c:pt>
                <c:pt idx="2">
                  <c:v>"Miner" Threat</c:v>
                </c:pt>
              </c:strCache>
            </c:strRef>
          </c:cat>
          <c:val>
            <c:numRef>
              <c:f>'TOP 2 SWITZERLAND'!$C$84:$C$87</c:f>
              <c:numCache>
                <c:formatCode>_(* #,##0.00_);_(* \(#,##0.00\);_(* "-"??_);_(@_)</c:formatCode>
                <c:ptCount val="3"/>
                <c:pt idx="0">
                  <c:v>3005.6620000000003</c:v>
                </c:pt>
                <c:pt idx="1">
                  <c:v>6039.7017999999998</c:v>
                </c:pt>
              </c:numCache>
            </c:numRef>
          </c:val>
          <c:extLst>
            <c:ext xmlns:c16="http://schemas.microsoft.com/office/drawing/2014/chart" uri="{C3380CC4-5D6E-409C-BE32-E72D297353CC}">
              <c16:uniqueId val="{00000000-E6B2-4528-A814-9081E628D2CA}"/>
            </c:ext>
          </c:extLst>
        </c:ser>
        <c:ser>
          <c:idx val="1"/>
          <c:order val="1"/>
          <c:tx>
            <c:strRef>
              <c:f>'TOP 2 SWITZERLAND'!$D$81:$D$83</c:f>
              <c:strCache>
                <c:ptCount val="1"/>
                <c:pt idx="0">
                  <c:v>Switzerland - UBS</c:v>
                </c:pt>
              </c:strCache>
            </c:strRef>
          </c:tx>
          <c:spPr>
            <a:solidFill>
              <a:schemeClr val="accent3"/>
            </a:solidFill>
            <a:ln>
              <a:noFill/>
            </a:ln>
            <a:effectLst/>
          </c:spPr>
          <c:invertIfNegative val="0"/>
          <c:cat>
            <c:strRef>
              <c:f>'TOP 2 SWITZERLAND'!$B$84:$B$87</c:f>
              <c:strCache>
                <c:ptCount val="3"/>
                <c:pt idx="0">
                  <c:v>The Pits</c:v>
                </c:pt>
                <c:pt idx="1">
                  <c:v>Undermined</c:v>
                </c:pt>
                <c:pt idx="2">
                  <c:v>"Miner" Threat</c:v>
                </c:pt>
              </c:strCache>
            </c:strRef>
          </c:cat>
          <c:val>
            <c:numRef>
              <c:f>'TOP 2 SWITZERLAND'!$D$84:$D$87</c:f>
              <c:numCache>
                <c:formatCode>_(* #,##0.00_);_(* \(#,##0.00\);_(* "-"??_);_(@_)</c:formatCode>
                <c:ptCount val="3"/>
                <c:pt idx="0">
                  <c:v>2302.6499999999996</c:v>
                </c:pt>
                <c:pt idx="1">
                  <c:v>4422.7610999999997</c:v>
                </c:pt>
                <c:pt idx="2">
                  <c:v>4031.4950000000008</c:v>
                </c:pt>
              </c:numCache>
            </c:numRef>
          </c:val>
          <c:extLst>
            <c:ext xmlns:c16="http://schemas.microsoft.com/office/drawing/2014/chart" uri="{C3380CC4-5D6E-409C-BE32-E72D297353CC}">
              <c16:uniqueId val="{00000001-E6B2-4528-A814-9081E628D2CA}"/>
            </c:ext>
          </c:extLst>
        </c:ser>
        <c:dLbls>
          <c:showLegendKey val="0"/>
          <c:showVal val="0"/>
          <c:showCatName val="0"/>
          <c:showSerName val="0"/>
          <c:showPercent val="0"/>
          <c:showBubbleSize val="0"/>
        </c:dLbls>
        <c:gapWidth val="150"/>
        <c:overlap val="100"/>
        <c:axId val="280042352"/>
        <c:axId val="280026128"/>
      </c:barChart>
      <c:catAx>
        <c:axId val="280042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80026128"/>
        <c:crosses val="autoZero"/>
        <c:auto val="1"/>
        <c:lblAlgn val="ctr"/>
        <c:lblOffset val="100"/>
        <c:noMultiLvlLbl val="0"/>
      </c:catAx>
      <c:valAx>
        <c:axId val="280026128"/>
        <c:scaling>
          <c:orientation val="minMax"/>
        </c:scaling>
        <c:delete val="0"/>
        <c:axPos val="b"/>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80042352"/>
        <c:crosses val="autoZero"/>
        <c:crossBetween val="between"/>
      </c:valAx>
      <c:spPr>
        <a:noFill/>
        <a:ln>
          <a:noFill/>
        </a:ln>
        <a:effectLst/>
      </c:spPr>
    </c:plotArea>
    <c:legend>
      <c:legendPos val="r"/>
      <c:layout>
        <c:manualLayout>
          <c:xMode val="edge"/>
          <c:yMode val="edge"/>
          <c:x val="0.77917165215582662"/>
          <c:y val="0.25495720840877872"/>
          <c:w val="0.20428423139443672"/>
          <c:h val="0.4438567850471156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[Dirty_Profits_6_Data_ONLINE.xlsx]TOP 2 UK!PivotTable15</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a:latin typeface="+mn-lt"/>
              </a:rPr>
              <a:t>FRESH CAPITAL PROVIDED BY BANKS IN THE COUNTRY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9"/>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0"/>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1"/>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2"/>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3"/>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pivotFmt>
      <c:pivotFmt>
        <c:idx val="58"/>
        <c:spPr>
          <a:solidFill>
            <a:schemeClr val="accent1"/>
          </a:solidFill>
          <a:ln>
            <a:noFill/>
          </a:ln>
          <a:effectLst/>
        </c:spPr>
        <c:marker>
          <c:symbol val="none"/>
        </c:marker>
      </c:pivotFmt>
      <c:pivotFmt>
        <c:idx val="59"/>
        <c:spPr>
          <a:solidFill>
            <a:schemeClr val="accent1"/>
          </a:solidFill>
          <a:ln>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chemeClr val="accent1"/>
          </a:solidFill>
          <a:ln>
            <a:noFill/>
          </a:ln>
          <a:effectLst/>
        </c:spPr>
        <c:marker>
          <c:symbol val="none"/>
        </c:marker>
      </c:pivotFmt>
      <c:pivotFmt>
        <c:idx val="63"/>
        <c:spPr>
          <a:solidFill>
            <a:schemeClr val="accent1"/>
          </a:solidFill>
          <a:ln>
            <a:noFill/>
          </a:ln>
          <a:effectLst/>
        </c:spPr>
        <c:marker>
          <c:symbol val="none"/>
        </c:marker>
      </c:pivotFmt>
      <c:pivotFmt>
        <c:idx val="64"/>
        <c:spPr>
          <a:solidFill>
            <a:schemeClr val="accent1"/>
          </a:solidFill>
          <a:ln>
            <a:noFill/>
          </a:ln>
          <a:effectLst/>
        </c:spPr>
        <c:marker>
          <c:symbol val="none"/>
        </c:marker>
      </c:pivotFmt>
      <c:pivotFmt>
        <c:idx val="65"/>
        <c:spPr>
          <a:solidFill>
            <a:schemeClr val="accent1"/>
          </a:solidFill>
          <a:ln>
            <a:noFill/>
          </a:ln>
          <a:effectLst/>
        </c:spPr>
        <c:marker>
          <c:symbol val="none"/>
        </c:marker>
      </c:pivotFmt>
      <c:pivotFmt>
        <c:idx val="66"/>
        <c:spPr>
          <a:solidFill>
            <a:schemeClr val="accent1"/>
          </a:solidFill>
          <a:ln>
            <a:noFill/>
          </a:ln>
          <a:effectLst/>
        </c:spPr>
        <c:marker>
          <c:symbol val="none"/>
        </c:marker>
      </c:pivotFmt>
      <c:pivotFmt>
        <c:idx val="67"/>
        <c:spPr>
          <a:solidFill>
            <a:schemeClr val="accent1"/>
          </a:solidFill>
          <a:ln>
            <a:noFill/>
          </a:ln>
          <a:effectLst/>
        </c:spPr>
        <c:marker>
          <c:symbol val="none"/>
        </c:marker>
      </c:pivotFmt>
      <c:pivotFmt>
        <c:idx val="68"/>
        <c:spPr>
          <a:solidFill>
            <a:schemeClr val="accent1"/>
          </a:solidFill>
          <a:ln>
            <a:noFill/>
          </a:ln>
          <a:effectLst/>
        </c:spPr>
        <c:marker>
          <c:symbol val="none"/>
        </c:marker>
      </c:pivotFmt>
    </c:pivotFmts>
    <c:plotArea>
      <c:layout/>
      <c:barChart>
        <c:barDir val="col"/>
        <c:grouping val="stacked"/>
        <c:varyColors val="0"/>
        <c:ser>
          <c:idx val="0"/>
          <c:order val="0"/>
          <c:tx>
            <c:strRef>
              <c:f>'TOP 2 UK'!$C$66:$C$68</c:f>
              <c:strCache>
                <c:ptCount val="1"/>
                <c:pt idx="0">
                  <c:v>UK - Barclays</c:v>
                </c:pt>
              </c:strCache>
            </c:strRef>
          </c:tx>
          <c:spPr>
            <a:solidFill>
              <a:schemeClr val="accent1"/>
            </a:solidFill>
            <a:ln>
              <a:noFill/>
            </a:ln>
            <a:effectLst/>
          </c:spPr>
          <c:invertIfNegative val="0"/>
          <c:cat>
            <c:strRef>
              <c:f>'TOP 2 UK'!$B$69:$B$77</c:f>
              <c:strCache>
                <c:ptCount val="8"/>
                <c:pt idx="0">
                  <c:v>2010</c:v>
                </c:pt>
                <c:pt idx="1">
                  <c:v>2011</c:v>
                </c:pt>
                <c:pt idx="2">
                  <c:v>2012</c:v>
                </c:pt>
                <c:pt idx="3">
                  <c:v>2013</c:v>
                </c:pt>
                <c:pt idx="4">
                  <c:v>2014</c:v>
                </c:pt>
                <c:pt idx="5">
                  <c:v>2015</c:v>
                </c:pt>
                <c:pt idx="6">
                  <c:v>2016</c:v>
                </c:pt>
                <c:pt idx="7">
                  <c:v>2017</c:v>
                </c:pt>
              </c:strCache>
            </c:strRef>
          </c:cat>
          <c:val>
            <c:numRef>
              <c:f>'TOP 2 UK'!$C$69:$C$77</c:f>
              <c:numCache>
                <c:formatCode>_(* #,##0.00_);_(* \(#,##0.00\);_(* "-"??_);_(@_)</c:formatCode>
                <c:ptCount val="8"/>
                <c:pt idx="0">
                  <c:v>2392.348</c:v>
                </c:pt>
                <c:pt idx="1">
                  <c:v>1878.4633399999998</c:v>
                </c:pt>
                <c:pt idx="2">
                  <c:v>2781.7020000000002</c:v>
                </c:pt>
                <c:pt idx="3">
                  <c:v>3216.4299999999994</c:v>
                </c:pt>
                <c:pt idx="4">
                  <c:v>1364.96</c:v>
                </c:pt>
                <c:pt idx="5">
                  <c:v>2611.3678999999997</c:v>
                </c:pt>
                <c:pt idx="6">
                  <c:v>608.91999999999996</c:v>
                </c:pt>
                <c:pt idx="7">
                  <c:v>595.60860000000002</c:v>
                </c:pt>
              </c:numCache>
            </c:numRef>
          </c:val>
          <c:extLst>
            <c:ext xmlns:c16="http://schemas.microsoft.com/office/drawing/2014/chart" uri="{C3380CC4-5D6E-409C-BE32-E72D297353CC}">
              <c16:uniqueId val="{00000000-2B6C-455F-A46E-663D83B8F36B}"/>
            </c:ext>
          </c:extLst>
        </c:ser>
        <c:ser>
          <c:idx val="1"/>
          <c:order val="1"/>
          <c:tx>
            <c:strRef>
              <c:f>'TOP 2 UK'!$D$66:$D$68</c:f>
              <c:strCache>
                <c:ptCount val="1"/>
                <c:pt idx="0">
                  <c:v>UK - HSBC</c:v>
                </c:pt>
              </c:strCache>
            </c:strRef>
          </c:tx>
          <c:spPr>
            <a:solidFill>
              <a:schemeClr val="accent3"/>
            </a:solidFill>
            <a:ln>
              <a:noFill/>
            </a:ln>
            <a:effectLst/>
          </c:spPr>
          <c:invertIfNegative val="0"/>
          <c:cat>
            <c:strRef>
              <c:f>'TOP 2 UK'!$B$69:$B$77</c:f>
              <c:strCache>
                <c:ptCount val="8"/>
                <c:pt idx="0">
                  <c:v>2010</c:v>
                </c:pt>
                <c:pt idx="1">
                  <c:v>2011</c:v>
                </c:pt>
                <c:pt idx="2">
                  <c:v>2012</c:v>
                </c:pt>
                <c:pt idx="3">
                  <c:v>2013</c:v>
                </c:pt>
                <c:pt idx="4">
                  <c:v>2014</c:v>
                </c:pt>
                <c:pt idx="5">
                  <c:v>2015</c:v>
                </c:pt>
                <c:pt idx="6">
                  <c:v>2016</c:v>
                </c:pt>
                <c:pt idx="7">
                  <c:v>2017</c:v>
                </c:pt>
              </c:strCache>
            </c:strRef>
          </c:cat>
          <c:val>
            <c:numRef>
              <c:f>'TOP 2 UK'!$D$69:$D$77</c:f>
              <c:numCache>
                <c:formatCode>_(* #,##0.00_);_(* \(#,##0.00\);_(* "-"??_);_(@_)</c:formatCode>
                <c:ptCount val="8"/>
                <c:pt idx="0">
                  <c:v>637.20799999999997</c:v>
                </c:pt>
                <c:pt idx="1">
                  <c:v>1152.7268399999998</c:v>
                </c:pt>
                <c:pt idx="2">
                  <c:v>3127.9362000000001</c:v>
                </c:pt>
                <c:pt idx="3">
                  <c:v>2140.2130000000002</c:v>
                </c:pt>
                <c:pt idx="4">
                  <c:v>1404.4490000000001</c:v>
                </c:pt>
                <c:pt idx="5">
                  <c:v>2508.3090000000002</c:v>
                </c:pt>
                <c:pt idx="6">
                  <c:v>1158.2249999999999</c:v>
                </c:pt>
                <c:pt idx="7">
                  <c:v>820.34860000000003</c:v>
                </c:pt>
              </c:numCache>
            </c:numRef>
          </c:val>
          <c:extLst>
            <c:ext xmlns:c16="http://schemas.microsoft.com/office/drawing/2014/chart" uri="{C3380CC4-5D6E-409C-BE32-E72D297353CC}">
              <c16:uniqueId val="{00000001-2B6C-455F-A46E-663D83B8F36B}"/>
            </c:ext>
          </c:extLst>
        </c:ser>
        <c:dLbls>
          <c:showLegendKey val="0"/>
          <c:showVal val="0"/>
          <c:showCatName val="0"/>
          <c:showSerName val="0"/>
          <c:showPercent val="0"/>
          <c:showBubbleSize val="0"/>
        </c:dLbls>
        <c:gapWidth val="150"/>
        <c:overlap val="100"/>
        <c:axId val="150488896"/>
        <c:axId val="150498048"/>
      </c:barChart>
      <c:catAx>
        <c:axId val="150488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50498048"/>
        <c:crosses val="autoZero"/>
        <c:auto val="1"/>
        <c:lblAlgn val="ctr"/>
        <c:lblOffset val="100"/>
        <c:noMultiLvlLbl val="0"/>
      </c:catAx>
      <c:valAx>
        <c:axId val="150498048"/>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504888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[Dirty_Profits_6_Data_ONLINE.xlsx]TOP 2 UK!PivotTable1</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FRESH CAPITAL BY BANK TO TYPE</a:t>
            </a:r>
            <a:r>
              <a:rPr lang="en-US" baseline="0"/>
              <a:t> OF COMPANY</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s>
    <c:plotArea>
      <c:layout>
        <c:manualLayout>
          <c:layoutTarget val="inner"/>
          <c:xMode val="edge"/>
          <c:yMode val="edge"/>
          <c:x val="0.22389856242049541"/>
          <c:y val="0.21423321292098862"/>
          <c:w val="0.5279266639701059"/>
          <c:h val="0.47984202594353864"/>
        </c:manualLayout>
      </c:layout>
      <c:barChart>
        <c:barDir val="bar"/>
        <c:grouping val="stacked"/>
        <c:varyColors val="0"/>
        <c:ser>
          <c:idx val="0"/>
          <c:order val="0"/>
          <c:tx>
            <c:strRef>
              <c:f>'TOP 2 UK'!$C$81:$C$83</c:f>
              <c:strCache>
                <c:ptCount val="1"/>
                <c:pt idx="0">
                  <c:v>UK - Barclays</c:v>
                </c:pt>
              </c:strCache>
            </c:strRef>
          </c:tx>
          <c:spPr>
            <a:solidFill>
              <a:schemeClr val="accent1"/>
            </a:solidFill>
            <a:ln>
              <a:noFill/>
            </a:ln>
            <a:effectLst/>
          </c:spPr>
          <c:invertIfNegative val="0"/>
          <c:cat>
            <c:strRef>
              <c:f>'TOP 2 UK'!$B$84:$B$87</c:f>
              <c:strCache>
                <c:ptCount val="3"/>
                <c:pt idx="0">
                  <c:v>The Pits</c:v>
                </c:pt>
                <c:pt idx="1">
                  <c:v>Undermined</c:v>
                </c:pt>
                <c:pt idx="2">
                  <c:v>"Miner" Threat</c:v>
                </c:pt>
              </c:strCache>
            </c:strRef>
          </c:cat>
          <c:val>
            <c:numRef>
              <c:f>'TOP 2 UK'!$C$84:$C$87</c:f>
              <c:numCache>
                <c:formatCode>_(* #,##0.00_);_(* \(#,##0.00\);_(* "-"??_);_(@_)</c:formatCode>
                <c:ptCount val="3"/>
                <c:pt idx="0">
                  <c:v>3669.0900000000006</c:v>
                </c:pt>
                <c:pt idx="1">
                  <c:v>6289.1393399999979</c:v>
                </c:pt>
                <c:pt idx="2">
                  <c:v>5491.5705000000007</c:v>
                </c:pt>
              </c:numCache>
            </c:numRef>
          </c:val>
          <c:extLst>
            <c:ext xmlns:c16="http://schemas.microsoft.com/office/drawing/2014/chart" uri="{C3380CC4-5D6E-409C-BE32-E72D297353CC}">
              <c16:uniqueId val="{00000000-E763-46A5-9E54-1C9B0D17EFB4}"/>
            </c:ext>
          </c:extLst>
        </c:ser>
        <c:ser>
          <c:idx val="1"/>
          <c:order val="1"/>
          <c:tx>
            <c:strRef>
              <c:f>'TOP 2 UK'!$D$81:$D$83</c:f>
              <c:strCache>
                <c:ptCount val="1"/>
                <c:pt idx="0">
                  <c:v>UK - HSBC</c:v>
                </c:pt>
              </c:strCache>
            </c:strRef>
          </c:tx>
          <c:spPr>
            <a:solidFill>
              <a:schemeClr val="accent3"/>
            </a:solidFill>
            <a:ln>
              <a:noFill/>
            </a:ln>
            <a:effectLst/>
          </c:spPr>
          <c:invertIfNegative val="0"/>
          <c:cat>
            <c:strRef>
              <c:f>'TOP 2 UK'!$B$84:$B$87</c:f>
              <c:strCache>
                <c:ptCount val="3"/>
                <c:pt idx="0">
                  <c:v>The Pits</c:v>
                </c:pt>
                <c:pt idx="1">
                  <c:v>Undermined</c:v>
                </c:pt>
                <c:pt idx="2">
                  <c:v>"Miner" Threat</c:v>
                </c:pt>
              </c:strCache>
            </c:strRef>
          </c:cat>
          <c:val>
            <c:numRef>
              <c:f>'TOP 2 UK'!$D$84:$D$87</c:f>
              <c:numCache>
                <c:formatCode>_(* #,##0.00_);_(* \(#,##0.00\);_(* "-"??_);_(@_)</c:formatCode>
                <c:ptCount val="3"/>
                <c:pt idx="0">
                  <c:v>5145.6841999999997</c:v>
                </c:pt>
                <c:pt idx="1">
                  <c:v>6723.7094399999987</c:v>
                </c:pt>
                <c:pt idx="2">
                  <c:v>1080.0219999999999</c:v>
                </c:pt>
              </c:numCache>
            </c:numRef>
          </c:val>
          <c:extLst>
            <c:ext xmlns:c16="http://schemas.microsoft.com/office/drawing/2014/chart" uri="{C3380CC4-5D6E-409C-BE32-E72D297353CC}">
              <c16:uniqueId val="{00000001-E763-46A5-9E54-1C9B0D17EFB4}"/>
            </c:ext>
          </c:extLst>
        </c:ser>
        <c:dLbls>
          <c:showLegendKey val="0"/>
          <c:showVal val="0"/>
          <c:showCatName val="0"/>
          <c:showSerName val="0"/>
          <c:showPercent val="0"/>
          <c:showBubbleSize val="0"/>
        </c:dLbls>
        <c:gapWidth val="150"/>
        <c:overlap val="100"/>
        <c:axId val="280042352"/>
        <c:axId val="280026128"/>
      </c:barChart>
      <c:catAx>
        <c:axId val="280042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80026128"/>
        <c:crosses val="autoZero"/>
        <c:auto val="1"/>
        <c:lblAlgn val="ctr"/>
        <c:lblOffset val="100"/>
        <c:noMultiLvlLbl val="0"/>
      </c:catAx>
      <c:valAx>
        <c:axId val="280026128"/>
        <c:scaling>
          <c:orientation val="minMax"/>
        </c:scaling>
        <c:delete val="0"/>
        <c:axPos val="b"/>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80042352"/>
        <c:crosses val="autoZero"/>
        <c:crossBetween val="between"/>
      </c:valAx>
      <c:spPr>
        <a:noFill/>
        <a:ln>
          <a:noFill/>
        </a:ln>
        <a:effectLst/>
      </c:spPr>
    </c:plotArea>
    <c:legend>
      <c:legendPos val="r"/>
      <c:layout>
        <c:manualLayout>
          <c:xMode val="edge"/>
          <c:yMode val="edge"/>
          <c:x val="0.77917165215582662"/>
          <c:y val="0.25495720840877872"/>
          <c:w val="0.20428423139443672"/>
          <c:h val="0.4438567850471156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[Dirty_Profits_6_Data_ONLINE.xlsx]TOP 2 GERMANY!PivotTable15</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a:latin typeface="+mn-lt"/>
              </a:rPr>
              <a:t>FRESH CAPITAL PROVIDED BY BANKS IN THE COUNTRY</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9"/>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0"/>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1"/>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2"/>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3"/>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pivotFmt>
      <c:pivotFmt>
        <c:idx val="58"/>
        <c:spPr>
          <a:solidFill>
            <a:schemeClr val="accent1"/>
          </a:solidFill>
          <a:ln>
            <a:noFill/>
          </a:ln>
          <a:effectLst/>
        </c:spPr>
        <c:marker>
          <c:symbol val="none"/>
        </c:marker>
      </c:pivotFmt>
      <c:pivotFmt>
        <c:idx val="59"/>
        <c:spPr>
          <a:solidFill>
            <a:schemeClr val="accent1"/>
          </a:solidFill>
          <a:ln>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chemeClr val="accent1"/>
          </a:solidFill>
          <a:ln>
            <a:noFill/>
          </a:ln>
          <a:effectLst/>
        </c:spPr>
        <c:marker>
          <c:symbol val="none"/>
        </c:marker>
      </c:pivotFmt>
      <c:pivotFmt>
        <c:idx val="63"/>
        <c:spPr>
          <a:solidFill>
            <a:schemeClr val="accent1"/>
          </a:solidFill>
          <a:ln>
            <a:noFill/>
          </a:ln>
          <a:effectLst/>
        </c:spPr>
        <c:marker>
          <c:symbol val="none"/>
        </c:marker>
      </c:pivotFmt>
      <c:pivotFmt>
        <c:idx val="64"/>
        <c:spPr>
          <a:solidFill>
            <a:schemeClr val="accent1"/>
          </a:solidFill>
          <a:ln>
            <a:noFill/>
          </a:ln>
          <a:effectLst/>
        </c:spPr>
        <c:marker>
          <c:symbol val="none"/>
        </c:marker>
      </c:pivotFmt>
      <c:pivotFmt>
        <c:idx val="65"/>
        <c:spPr>
          <a:solidFill>
            <a:schemeClr val="accent1"/>
          </a:solidFill>
          <a:ln>
            <a:noFill/>
          </a:ln>
          <a:effectLst/>
        </c:spPr>
        <c:marker>
          <c:symbol val="none"/>
        </c:marker>
      </c:pivotFmt>
      <c:pivotFmt>
        <c:idx val="66"/>
        <c:spPr>
          <a:solidFill>
            <a:schemeClr val="accent1"/>
          </a:solidFill>
          <a:ln>
            <a:noFill/>
          </a:ln>
          <a:effectLst/>
        </c:spPr>
        <c:marker>
          <c:symbol val="none"/>
        </c:marker>
      </c:pivotFmt>
    </c:pivotFmts>
    <c:plotArea>
      <c:layout/>
      <c:barChart>
        <c:barDir val="col"/>
        <c:grouping val="stacked"/>
        <c:varyColors val="0"/>
        <c:ser>
          <c:idx val="0"/>
          <c:order val="0"/>
          <c:tx>
            <c:strRef>
              <c:f>'TOP 2 GERMANY'!$C$66:$C$68</c:f>
              <c:strCache>
                <c:ptCount val="1"/>
                <c:pt idx="0">
                  <c:v>Germany - Deutsche Bank</c:v>
                </c:pt>
              </c:strCache>
            </c:strRef>
          </c:tx>
          <c:spPr>
            <a:solidFill>
              <a:schemeClr val="accent1"/>
            </a:solidFill>
            <a:ln>
              <a:noFill/>
            </a:ln>
            <a:effectLst/>
          </c:spPr>
          <c:invertIfNegative val="0"/>
          <c:cat>
            <c:strRef>
              <c:f>'TOP 2 GERMANY'!$B$69:$B$77</c:f>
              <c:strCache>
                <c:ptCount val="8"/>
                <c:pt idx="0">
                  <c:v>2010</c:v>
                </c:pt>
                <c:pt idx="1">
                  <c:v>2011</c:v>
                </c:pt>
                <c:pt idx="2">
                  <c:v>2012</c:v>
                </c:pt>
                <c:pt idx="3">
                  <c:v>2013</c:v>
                </c:pt>
                <c:pt idx="4">
                  <c:v>2014</c:v>
                </c:pt>
                <c:pt idx="5">
                  <c:v>2015</c:v>
                </c:pt>
                <c:pt idx="6">
                  <c:v>2016</c:v>
                </c:pt>
                <c:pt idx="7">
                  <c:v>2017</c:v>
                </c:pt>
              </c:strCache>
            </c:strRef>
          </c:cat>
          <c:val>
            <c:numRef>
              <c:f>'TOP 2 GERMANY'!$C$69:$C$77</c:f>
              <c:numCache>
                <c:formatCode>_(* #,##0.00_);_(* \(#,##0.00\);_(* "-"??_);_(@_)</c:formatCode>
                <c:ptCount val="8"/>
                <c:pt idx="0">
                  <c:v>480.46999999999997</c:v>
                </c:pt>
                <c:pt idx="1">
                  <c:v>792.01433999999995</c:v>
                </c:pt>
                <c:pt idx="2">
                  <c:v>1708.3920000000001</c:v>
                </c:pt>
                <c:pt idx="3">
                  <c:v>2048.62</c:v>
                </c:pt>
                <c:pt idx="4">
                  <c:v>927.44</c:v>
                </c:pt>
                <c:pt idx="5">
                  <c:v>2225.5140000000001</c:v>
                </c:pt>
                <c:pt idx="6">
                  <c:v>612.89</c:v>
                </c:pt>
                <c:pt idx="7">
                  <c:v>905.82610000000011</c:v>
                </c:pt>
              </c:numCache>
            </c:numRef>
          </c:val>
          <c:extLst>
            <c:ext xmlns:c16="http://schemas.microsoft.com/office/drawing/2014/chart" uri="{C3380CC4-5D6E-409C-BE32-E72D297353CC}">
              <c16:uniqueId val="{00000000-EB68-4A7F-9252-6C84324EB488}"/>
            </c:ext>
          </c:extLst>
        </c:ser>
        <c:ser>
          <c:idx val="1"/>
          <c:order val="1"/>
          <c:tx>
            <c:strRef>
              <c:f>'TOP 2 GERMANY'!$D$66:$D$68</c:f>
              <c:strCache>
                <c:ptCount val="1"/>
                <c:pt idx="0">
                  <c:v>Germany - DZ Bank</c:v>
                </c:pt>
              </c:strCache>
            </c:strRef>
          </c:tx>
          <c:spPr>
            <a:solidFill>
              <a:schemeClr val="accent3"/>
            </a:solidFill>
            <a:ln>
              <a:noFill/>
            </a:ln>
            <a:effectLst/>
          </c:spPr>
          <c:invertIfNegative val="0"/>
          <c:cat>
            <c:strRef>
              <c:f>'TOP 2 GERMANY'!$B$69:$B$77</c:f>
              <c:strCache>
                <c:ptCount val="8"/>
                <c:pt idx="0">
                  <c:v>2010</c:v>
                </c:pt>
                <c:pt idx="1">
                  <c:v>2011</c:v>
                </c:pt>
                <c:pt idx="2">
                  <c:v>2012</c:v>
                </c:pt>
                <c:pt idx="3">
                  <c:v>2013</c:v>
                </c:pt>
                <c:pt idx="4">
                  <c:v>2014</c:v>
                </c:pt>
                <c:pt idx="5">
                  <c:v>2015</c:v>
                </c:pt>
                <c:pt idx="6">
                  <c:v>2016</c:v>
                </c:pt>
                <c:pt idx="7">
                  <c:v>2017</c:v>
                </c:pt>
              </c:strCache>
            </c:strRef>
          </c:cat>
          <c:val>
            <c:numRef>
              <c:f>'TOP 2 GERMANY'!$D$69:$D$77</c:f>
              <c:numCache>
                <c:formatCode>_(* #,##0.00_);_(* \(#,##0.00\);_(* "-"??_);_(@_)</c:formatCode>
                <c:ptCount val="8"/>
                <c:pt idx="0">
                  <c:v>218.69</c:v>
                </c:pt>
                <c:pt idx="1">
                  <c:v>108.55025000000001</c:v>
                </c:pt>
                <c:pt idx="2">
                  <c:v>110.9652</c:v>
                </c:pt>
                <c:pt idx="3">
                  <c:v>201.03</c:v>
                </c:pt>
                <c:pt idx="4">
                  <c:v>177.94</c:v>
                </c:pt>
                <c:pt idx="5">
                  <c:v>277.76300000000003</c:v>
                </c:pt>
                <c:pt idx="6">
                  <c:v>132.07</c:v>
                </c:pt>
                <c:pt idx="7">
                  <c:v>91.516000000000005</c:v>
                </c:pt>
              </c:numCache>
            </c:numRef>
          </c:val>
          <c:extLst>
            <c:ext xmlns:c16="http://schemas.microsoft.com/office/drawing/2014/chart" uri="{C3380CC4-5D6E-409C-BE32-E72D297353CC}">
              <c16:uniqueId val="{00000001-EB68-4A7F-9252-6C84324EB488}"/>
            </c:ext>
          </c:extLst>
        </c:ser>
        <c:dLbls>
          <c:showLegendKey val="0"/>
          <c:showVal val="0"/>
          <c:showCatName val="0"/>
          <c:showSerName val="0"/>
          <c:showPercent val="0"/>
          <c:showBubbleSize val="0"/>
        </c:dLbls>
        <c:gapWidth val="150"/>
        <c:overlap val="100"/>
        <c:axId val="150488896"/>
        <c:axId val="150498048"/>
      </c:barChart>
      <c:catAx>
        <c:axId val="150488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50498048"/>
        <c:crosses val="autoZero"/>
        <c:auto val="1"/>
        <c:lblAlgn val="ctr"/>
        <c:lblOffset val="100"/>
        <c:noMultiLvlLbl val="0"/>
      </c:catAx>
      <c:valAx>
        <c:axId val="150498048"/>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5048889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[Dirty_Profits_6_Data_ONLINE.xlsx]Analysis of DP categories!PivotTable3</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baseline="0">
                <a:effectLst/>
              </a:rPr>
              <a:t>Fresh money for different categories of </a:t>
            </a:r>
          </a:p>
          <a:p>
            <a:pPr>
              <a:defRPr/>
            </a:pPr>
            <a:r>
              <a:rPr lang="de-DE" sz="1400" b="1" i="0" baseline="0">
                <a:effectLst/>
              </a:rPr>
              <a:t>mining companies 2010 - 2017</a:t>
            </a:r>
            <a:endParaRPr lang="de-DE" sz="11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2">
              <a:lumMod val="40000"/>
              <a:lumOff val="60000"/>
            </a:schemeClr>
          </a:solidFill>
          <a:ln>
            <a:noFill/>
          </a:ln>
          <a:effectLst/>
        </c:spPr>
      </c:pivotFmt>
      <c:pivotFmt>
        <c:idx val="3"/>
        <c:spPr>
          <a:solidFill>
            <a:schemeClr val="accent2"/>
          </a:solidFill>
          <a:ln>
            <a:noFill/>
          </a:ln>
          <a:effectLst/>
        </c:spPr>
      </c:pivotFmt>
      <c:pivotFmt>
        <c:idx val="4"/>
        <c:spPr>
          <a:solidFill>
            <a:schemeClr val="accent2"/>
          </a:solidFill>
          <a:ln>
            <a:noFill/>
          </a:ln>
          <a:effectLst/>
        </c:spPr>
      </c:pivotFmt>
      <c:pivotFmt>
        <c:idx val="5"/>
        <c:spPr>
          <a:solidFill>
            <a:schemeClr val="accent2"/>
          </a:solidFill>
          <a:ln>
            <a:noFill/>
          </a:ln>
          <a:effectLst/>
        </c:spPr>
      </c:pivotFmt>
      <c:pivotFmt>
        <c:idx val="6"/>
        <c:spPr>
          <a:solidFill>
            <a:schemeClr val="accent2"/>
          </a:solidFill>
          <a:ln>
            <a:noFill/>
          </a:ln>
          <a:effectLst/>
        </c:spPr>
      </c:pivotFmt>
      <c:pivotFmt>
        <c:idx val="7"/>
        <c:spPr>
          <a:solidFill>
            <a:schemeClr val="accent2">
              <a:lumMod val="50000"/>
            </a:schemeClr>
          </a:solidFill>
          <a:ln>
            <a:noFill/>
          </a:ln>
          <a:effectLst/>
        </c:spPr>
      </c:pivotFmt>
      <c:pivotFmt>
        <c:idx val="8"/>
        <c:spPr>
          <a:solidFill>
            <a:schemeClr val="accent2">
              <a:lumMod val="50000"/>
            </a:schemeClr>
          </a:solidFill>
          <a:ln>
            <a:noFill/>
          </a:ln>
          <a:effectLst/>
        </c:spPr>
      </c:pivotFmt>
      <c:pivotFmt>
        <c:idx val="9"/>
        <c:spPr>
          <a:solidFill>
            <a:schemeClr val="accent2">
              <a:lumMod val="50000"/>
            </a:schemeClr>
          </a:solidFill>
          <a:ln>
            <a:noFill/>
          </a:ln>
          <a:effectLst/>
        </c:spPr>
      </c:pivotFmt>
      <c:pivotFmt>
        <c:idx val="10"/>
        <c:spPr>
          <a:solidFill>
            <a:schemeClr val="accent2">
              <a:lumMod val="50000"/>
            </a:schemeClr>
          </a:solidFill>
          <a:ln>
            <a:noFill/>
          </a:ln>
          <a:effectLst/>
        </c:spPr>
      </c:pivotFmt>
      <c:pivotFmt>
        <c:idx val="11"/>
        <c:spPr>
          <a:solidFill>
            <a:schemeClr val="accent2">
              <a:lumMod val="50000"/>
            </a:schemeClr>
          </a:solidFill>
          <a:ln>
            <a:noFill/>
          </a:ln>
          <a:effectLst/>
        </c:spPr>
      </c:pivotFmt>
      <c:pivotFmt>
        <c:idx val="12"/>
        <c:spPr>
          <a:solidFill>
            <a:schemeClr val="accent1"/>
          </a:solidFill>
          <a:ln>
            <a:noFill/>
          </a:ln>
          <a:effectLst/>
        </c:spPr>
        <c:marker>
          <c:symbol val="none"/>
        </c:marker>
      </c:pivotFmt>
      <c:pivotFmt>
        <c:idx val="13"/>
        <c:spPr>
          <a:solidFill>
            <a:schemeClr val="accent2">
              <a:lumMod val="40000"/>
              <a:lumOff val="60000"/>
            </a:schemeClr>
          </a:solidFill>
          <a:ln>
            <a:noFill/>
          </a:ln>
          <a:effectLst/>
        </c:spPr>
      </c:pivotFmt>
      <c:pivotFmt>
        <c:idx val="14"/>
        <c:spPr>
          <a:solidFill>
            <a:schemeClr val="accent2"/>
          </a:solidFill>
          <a:ln>
            <a:noFill/>
          </a:ln>
          <a:effectLst/>
        </c:spPr>
      </c:pivotFmt>
      <c:pivotFmt>
        <c:idx val="15"/>
        <c:spPr>
          <a:solidFill>
            <a:schemeClr val="accent2"/>
          </a:solidFill>
          <a:ln>
            <a:noFill/>
          </a:ln>
          <a:effectLst/>
        </c:spPr>
      </c:pivotFmt>
      <c:pivotFmt>
        <c:idx val="16"/>
        <c:spPr>
          <a:solidFill>
            <a:schemeClr val="accent2"/>
          </a:solidFill>
          <a:ln>
            <a:noFill/>
          </a:ln>
          <a:effectLst/>
        </c:spPr>
      </c:pivotFmt>
      <c:pivotFmt>
        <c:idx val="17"/>
        <c:spPr>
          <a:solidFill>
            <a:schemeClr val="accent2"/>
          </a:solidFill>
          <a:ln>
            <a:noFill/>
          </a:ln>
          <a:effectLst/>
        </c:spPr>
      </c:pivotFmt>
      <c:pivotFmt>
        <c:idx val="18"/>
        <c:spPr>
          <a:solidFill>
            <a:schemeClr val="accent2">
              <a:lumMod val="50000"/>
            </a:schemeClr>
          </a:solidFill>
          <a:ln>
            <a:noFill/>
          </a:ln>
          <a:effectLst/>
        </c:spPr>
      </c:pivotFmt>
      <c:pivotFmt>
        <c:idx val="19"/>
        <c:spPr>
          <a:solidFill>
            <a:schemeClr val="accent2">
              <a:lumMod val="50000"/>
            </a:schemeClr>
          </a:solidFill>
          <a:ln>
            <a:noFill/>
          </a:ln>
          <a:effectLst/>
        </c:spPr>
      </c:pivotFmt>
      <c:pivotFmt>
        <c:idx val="20"/>
        <c:spPr>
          <a:solidFill>
            <a:schemeClr val="accent2">
              <a:lumMod val="50000"/>
            </a:schemeClr>
          </a:solidFill>
          <a:ln>
            <a:noFill/>
          </a:ln>
          <a:effectLst/>
        </c:spPr>
      </c:pivotFmt>
      <c:pivotFmt>
        <c:idx val="21"/>
        <c:spPr>
          <a:solidFill>
            <a:schemeClr val="accent2">
              <a:lumMod val="50000"/>
            </a:schemeClr>
          </a:solidFill>
          <a:ln>
            <a:noFill/>
          </a:ln>
          <a:effectLst/>
        </c:spPr>
      </c:pivotFmt>
      <c:pivotFmt>
        <c:idx val="22"/>
        <c:spPr>
          <a:solidFill>
            <a:schemeClr val="accent2">
              <a:lumMod val="50000"/>
            </a:schemeClr>
          </a:solidFill>
          <a:ln>
            <a:noFill/>
          </a:ln>
          <a:effectLst/>
        </c:spPr>
      </c:pivotFmt>
    </c:pivotFmts>
    <c:plotArea>
      <c:layout>
        <c:manualLayout>
          <c:layoutTarget val="inner"/>
          <c:xMode val="edge"/>
          <c:yMode val="edge"/>
          <c:x val="0.33917672790901138"/>
          <c:y val="0.17037735849056604"/>
          <c:w val="0.60446916010498686"/>
          <c:h val="0.70006834051403954"/>
        </c:manualLayout>
      </c:layout>
      <c:barChart>
        <c:barDir val="bar"/>
        <c:grouping val="clustered"/>
        <c:varyColors val="0"/>
        <c:ser>
          <c:idx val="0"/>
          <c:order val="0"/>
          <c:tx>
            <c:strRef>
              <c:f>'Analysis of DP categories'!$B$55</c:f>
              <c:strCache>
                <c:ptCount val="1"/>
                <c:pt idx="0">
                  <c:v>Ergebnis</c:v>
                </c:pt>
              </c:strCache>
            </c:strRef>
          </c:tx>
          <c:spPr>
            <a:solidFill>
              <a:schemeClr val="accent1"/>
            </a:solidFill>
            <a:ln>
              <a:noFill/>
            </a:ln>
            <a:effectLst/>
          </c:spPr>
          <c:invertIfNegative val="0"/>
          <c:dPt>
            <c:idx val="0"/>
            <c:invertIfNegative val="0"/>
            <c:bubble3D val="0"/>
            <c:spPr>
              <a:solidFill>
                <a:schemeClr val="accent2">
                  <a:lumMod val="50000"/>
                </a:schemeClr>
              </a:solidFill>
              <a:ln>
                <a:noFill/>
              </a:ln>
              <a:effectLst/>
            </c:spPr>
            <c:extLst>
              <c:ext xmlns:c16="http://schemas.microsoft.com/office/drawing/2014/chart" uri="{C3380CC4-5D6E-409C-BE32-E72D297353CC}">
                <c16:uniqueId val="{00000018-7211-4724-B9AC-FAB09D323BB4}"/>
              </c:ext>
            </c:extLst>
          </c:dPt>
          <c:dPt>
            <c:idx val="1"/>
            <c:invertIfNegative val="0"/>
            <c:bubble3D val="0"/>
            <c:spPr>
              <a:solidFill>
                <a:schemeClr val="accent2">
                  <a:lumMod val="50000"/>
                </a:schemeClr>
              </a:solidFill>
              <a:ln>
                <a:noFill/>
              </a:ln>
              <a:effectLst/>
            </c:spPr>
            <c:extLst>
              <c:ext xmlns:c16="http://schemas.microsoft.com/office/drawing/2014/chart" uri="{C3380CC4-5D6E-409C-BE32-E72D297353CC}">
                <c16:uniqueId val="{00000017-7211-4724-B9AC-FAB09D323BB4}"/>
              </c:ext>
            </c:extLst>
          </c:dPt>
          <c:dPt>
            <c:idx val="2"/>
            <c:invertIfNegative val="0"/>
            <c:bubble3D val="0"/>
            <c:spPr>
              <a:solidFill>
                <a:schemeClr val="accent2">
                  <a:lumMod val="50000"/>
                </a:schemeClr>
              </a:solidFill>
              <a:ln>
                <a:noFill/>
              </a:ln>
              <a:effectLst/>
            </c:spPr>
            <c:extLst>
              <c:ext xmlns:c16="http://schemas.microsoft.com/office/drawing/2014/chart" uri="{C3380CC4-5D6E-409C-BE32-E72D297353CC}">
                <c16:uniqueId val="{00000015-7211-4724-B9AC-FAB09D323BB4}"/>
              </c:ext>
            </c:extLst>
          </c:dPt>
          <c:dPt>
            <c:idx val="3"/>
            <c:invertIfNegative val="0"/>
            <c:bubble3D val="0"/>
            <c:spPr>
              <a:solidFill>
                <a:schemeClr val="accent2">
                  <a:lumMod val="50000"/>
                </a:schemeClr>
              </a:solidFill>
              <a:ln>
                <a:noFill/>
              </a:ln>
              <a:effectLst/>
            </c:spPr>
            <c:extLst>
              <c:ext xmlns:c16="http://schemas.microsoft.com/office/drawing/2014/chart" uri="{C3380CC4-5D6E-409C-BE32-E72D297353CC}">
                <c16:uniqueId val="{00000014-7211-4724-B9AC-FAB09D323BB4}"/>
              </c:ext>
            </c:extLst>
          </c:dPt>
          <c:dPt>
            <c:idx val="4"/>
            <c:invertIfNegative val="0"/>
            <c:bubble3D val="0"/>
            <c:spPr>
              <a:solidFill>
                <a:schemeClr val="accent2">
                  <a:lumMod val="50000"/>
                </a:schemeClr>
              </a:solidFill>
              <a:ln>
                <a:noFill/>
              </a:ln>
              <a:effectLst/>
            </c:spPr>
            <c:extLst>
              <c:ext xmlns:c16="http://schemas.microsoft.com/office/drawing/2014/chart" uri="{C3380CC4-5D6E-409C-BE32-E72D297353CC}">
                <c16:uniqueId val="{00000012-7211-4724-B9AC-FAB09D323BB4}"/>
              </c:ext>
            </c:extLst>
          </c:dPt>
          <c:dPt>
            <c:idx val="5"/>
            <c:invertIfNegative val="0"/>
            <c:bubble3D val="0"/>
            <c:spPr>
              <a:solidFill>
                <a:schemeClr val="accent2"/>
              </a:solidFill>
              <a:ln>
                <a:noFill/>
              </a:ln>
              <a:effectLst/>
            </c:spPr>
            <c:extLst>
              <c:ext xmlns:c16="http://schemas.microsoft.com/office/drawing/2014/chart" uri="{C3380CC4-5D6E-409C-BE32-E72D297353CC}">
                <c16:uniqueId val="{00000010-7211-4724-B9AC-FAB09D323BB4}"/>
              </c:ext>
            </c:extLst>
          </c:dPt>
          <c:dPt>
            <c:idx val="6"/>
            <c:invertIfNegative val="0"/>
            <c:bubble3D val="0"/>
            <c:spPr>
              <a:solidFill>
                <a:schemeClr val="accent2"/>
              </a:solidFill>
              <a:ln>
                <a:noFill/>
              </a:ln>
              <a:effectLst/>
            </c:spPr>
            <c:extLst>
              <c:ext xmlns:c16="http://schemas.microsoft.com/office/drawing/2014/chart" uri="{C3380CC4-5D6E-409C-BE32-E72D297353CC}">
                <c16:uniqueId val="{0000000E-7211-4724-B9AC-FAB09D323BB4}"/>
              </c:ext>
            </c:extLst>
          </c:dPt>
          <c:dPt>
            <c:idx val="7"/>
            <c:invertIfNegative val="0"/>
            <c:bubble3D val="0"/>
            <c:spPr>
              <a:solidFill>
                <a:schemeClr val="accent2"/>
              </a:solidFill>
              <a:ln>
                <a:noFill/>
              </a:ln>
              <a:effectLst/>
            </c:spPr>
            <c:extLst>
              <c:ext xmlns:c16="http://schemas.microsoft.com/office/drawing/2014/chart" uri="{C3380CC4-5D6E-409C-BE32-E72D297353CC}">
                <c16:uniqueId val="{0000000D-7211-4724-B9AC-FAB09D323BB4}"/>
              </c:ext>
            </c:extLst>
          </c:dPt>
          <c:dPt>
            <c:idx val="8"/>
            <c:invertIfNegative val="0"/>
            <c:bubble3D val="0"/>
            <c:spPr>
              <a:solidFill>
                <a:schemeClr val="accent2"/>
              </a:solidFill>
              <a:ln>
                <a:noFill/>
              </a:ln>
              <a:effectLst/>
            </c:spPr>
            <c:extLst>
              <c:ext xmlns:c16="http://schemas.microsoft.com/office/drawing/2014/chart" uri="{C3380CC4-5D6E-409C-BE32-E72D297353CC}">
                <c16:uniqueId val="{0000000C-7211-4724-B9AC-FAB09D323BB4}"/>
              </c:ext>
            </c:extLst>
          </c:dPt>
          <c:dPt>
            <c:idx val="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6-7211-4724-B9AC-FAB09D323BB4}"/>
              </c:ext>
            </c:extLst>
          </c:dPt>
          <c:cat>
            <c:multiLvlStrRef>
              <c:f>'Analysis of DP categories'!$A$56:$A$69</c:f>
              <c:multiLvlStrCache>
                <c:ptCount val="10"/>
                <c:lvl>
                  <c:pt idx="0">
                    <c:v>Gazprom</c:v>
                  </c:pt>
                  <c:pt idx="1">
                    <c:v>Eni</c:v>
                  </c:pt>
                  <c:pt idx="2">
                    <c:v>Barrick Gold</c:v>
                  </c:pt>
                  <c:pt idx="3">
                    <c:v>Grupo Mexico</c:v>
                  </c:pt>
                  <c:pt idx="4">
                    <c:v>Goldcorp</c:v>
                  </c:pt>
                  <c:pt idx="5">
                    <c:v>Glencore</c:v>
                  </c:pt>
                  <c:pt idx="6">
                    <c:v>Rio Tinto</c:v>
                  </c:pt>
                  <c:pt idx="7">
                    <c:v>Anglo American</c:v>
                  </c:pt>
                  <c:pt idx="8">
                    <c:v>Vale</c:v>
                  </c:pt>
                  <c:pt idx="9">
                    <c:v>BHP Billiton</c:v>
                  </c:pt>
                </c:lvl>
                <c:lvl>
                  <c:pt idx="0">
                    <c:v>The Pits</c:v>
                  </c:pt>
                  <c:pt idx="5">
                    <c:v>Undermined</c:v>
                  </c:pt>
                  <c:pt idx="9">
                    <c:v>"Miner" Threat</c:v>
                  </c:pt>
                </c:lvl>
              </c:multiLvlStrCache>
            </c:multiLvlStrRef>
          </c:cat>
          <c:val>
            <c:numRef>
              <c:f>'Analysis of DP categories'!$B$56:$B$69</c:f>
              <c:numCache>
                <c:formatCode>_(* #,##0.00_);_(* \(#,##0.00\);_(* "-"??_);_(@_)</c:formatCode>
                <c:ptCount val="10"/>
                <c:pt idx="0">
                  <c:v>11532.751700000012</c:v>
                </c:pt>
                <c:pt idx="1">
                  <c:v>8551.7008500000011</c:v>
                </c:pt>
                <c:pt idx="2">
                  <c:v>6325.640000000004</c:v>
                </c:pt>
                <c:pt idx="3">
                  <c:v>3120.634</c:v>
                </c:pt>
                <c:pt idx="4">
                  <c:v>2717.9459999999999</c:v>
                </c:pt>
                <c:pt idx="5">
                  <c:v>26541.110648500009</c:v>
                </c:pt>
                <c:pt idx="6">
                  <c:v>8465.1339999999964</c:v>
                </c:pt>
                <c:pt idx="7">
                  <c:v>7198.35</c:v>
                </c:pt>
                <c:pt idx="8">
                  <c:v>5540.3049524999997</c:v>
                </c:pt>
                <c:pt idx="9">
                  <c:v>20315.247500000012</c:v>
                </c:pt>
              </c:numCache>
            </c:numRef>
          </c:val>
          <c:extLst>
            <c:ext xmlns:c16="http://schemas.microsoft.com/office/drawing/2014/chart" uri="{C3380CC4-5D6E-409C-BE32-E72D297353CC}">
              <c16:uniqueId val="{00000000-7211-4724-B9AC-FAB09D323BB4}"/>
            </c:ext>
          </c:extLst>
        </c:ser>
        <c:dLbls>
          <c:showLegendKey val="0"/>
          <c:showVal val="0"/>
          <c:showCatName val="0"/>
          <c:showSerName val="0"/>
          <c:showPercent val="0"/>
          <c:showBubbleSize val="0"/>
        </c:dLbls>
        <c:gapWidth val="182"/>
        <c:axId val="696613679"/>
        <c:axId val="696618671"/>
      </c:barChart>
      <c:catAx>
        <c:axId val="69661367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96618671"/>
        <c:crosses val="autoZero"/>
        <c:auto val="1"/>
        <c:lblAlgn val="ctr"/>
        <c:lblOffset val="100"/>
        <c:noMultiLvlLbl val="0"/>
      </c:catAx>
      <c:valAx>
        <c:axId val="696618671"/>
        <c:scaling>
          <c:orientation val="minMax"/>
        </c:scaling>
        <c:delete val="0"/>
        <c:axPos val="b"/>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966136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[Dirty_Profits_6_Data_ONLINE.xlsx]TOP 2 GERMANY!PivotTable1</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FRESH CAPITAL BY BANK TO TYPE</a:t>
            </a:r>
            <a:r>
              <a:rPr lang="en-US" baseline="0"/>
              <a:t> OF COMPANY</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s>
    <c:plotArea>
      <c:layout>
        <c:manualLayout>
          <c:layoutTarget val="inner"/>
          <c:xMode val="edge"/>
          <c:yMode val="edge"/>
          <c:x val="0.22389856242049541"/>
          <c:y val="0.21423321292098862"/>
          <c:w val="0.5279266639701059"/>
          <c:h val="0.47984202594353864"/>
        </c:manualLayout>
      </c:layout>
      <c:barChart>
        <c:barDir val="bar"/>
        <c:grouping val="stacked"/>
        <c:varyColors val="0"/>
        <c:ser>
          <c:idx val="0"/>
          <c:order val="0"/>
          <c:tx>
            <c:strRef>
              <c:f>'TOP 2 GERMANY'!$C$81:$C$83</c:f>
              <c:strCache>
                <c:ptCount val="1"/>
                <c:pt idx="0">
                  <c:v>Germany - Deutsche Bank</c:v>
                </c:pt>
              </c:strCache>
            </c:strRef>
          </c:tx>
          <c:spPr>
            <a:solidFill>
              <a:schemeClr val="accent1"/>
            </a:solidFill>
            <a:ln>
              <a:noFill/>
            </a:ln>
            <a:effectLst/>
          </c:spPr>
          <c:invertIfNegative val="0"/>
          <c:cat>
            <c:strRef>
              <c:f>'TOP 2 GERMANY'!$B$84:$B$87</c:f>
              <c:strCache>
                <c:ptCount val="3"/>
                <c:pt idx="0">
                  <c:v>The Pits</c:v>
                </c:pt>
                <c:pt idx="1">
                  <c:v>Undermined</c:v>
                </c:pt>
                <c:pt idx="2">
                  <c:v>"Miner" Threat</c:v>
                </c:pt>
              </c:strCache>
            </c:strRef>
          </c:cat>
          <c:val>
            <c:numRef>
              <c:f>'TOP 2 GERMANY'!$C$84:$C$87</c:f>
              <c:numCache>
                <c:formatCode>_(* #,##0.00_);_(* \(#,##0.00\);_(* "-"??_);_(@_)</c:formatCode>
                <c:ptCount val="3"/>
                <c:pt idx="0">
                  <c:v>4361.670000000001</c:v>
                </c:pt>
                <c:pt idx="1">
                  <c:v>4717.1964399999988</c:v>
                </c:pt>
                <c:pt idx="2">
                  <c:v>622.29999999999995</c:v>
                </c:pt>
              </c:numCache>
            </c:numRef>
          </c:val>
          <c:extLst>
            <c:ext xmlns:c16="http://schemas.microsoft.com/office/drawing/2014/chart" uri="{C3380CC4-5D6E-409C-BE32-E72D297353CC}">
              <c16:uniqueId val="{00000000-7C72-438C-9426-4680161BA7FC}"/>
            </c:ext>
          </c:extLst>
        </c:ser>
        <c:ser>
          <c:idx val="1"/>
          <c:order val="1"/>
          <c:tx>
            <c:strRef>
              <c:f>'TOP 2 GERMANY'!$D$81:$D$83</c:f>
              <c:strCache>
                <c:ptCount val="1"/>
                <c:pt idx="0">
                  <c:v>Germany - DZ Bank</c:v>
                </c:pt>
              </c:strCache>
            </c:strRef>
          </c:tx>
          <c:spPr>
            <a:solidFill>
              <a:schemeClr val="accent3"/>
            </a:solidFill>
            <a:ln>
              <a:noFill/>
            </a:ln>
            <a:effectLst/>
          </c:spPr>
          <c:invertIfNegative val="0"/>
          <c:cat>
            <c:strRef>
              <c:f>'TOP 2 GERMANY'!$B$84:$B$87</c:f>
              <c:strCache>
                <c:ptCount val="3"/>
                <c:pt idx="0">
                  <c:v>The Pits</c:v>
                </c:pt>
                <c:pt idx="1">
                  <c:v>Undermined</c:v>
                </c:pt>
                <c:pt idx="2">
                  <c:v>"Miner" Threat</c:v>
                </c:pt>
              </c:strCache>
            </c:strRef>
          </c:cat>
          <c:val>
            <c:numRef>
              <c:f>'TOP 2 GERMANY'!$D$84:$D$87</c:f>
              <c:numCache>
                <c:formatCode>_(* #,##0.00_);_(* \(#,##0.00\);_(* "-"??_);_(@_)</c:formatCode>
                <c:ptCount val="3"/>
                <c:pt idx="0">
                  <c:v>293</c:v>
                </c:pt>
                <c:pt idx="1">
                  <c:v>1025.5244500000001</c:v>
                </c:pt>
              </c:numCache>
            </c:numRef>
          </c:val>
          <c:extLst>
            <c:ext xmlns:c16="http://schemas.microsoft.com/office/drawing/2014/chart" uri="{C3380CC4-5D6E-409C-BE32-E72D297353CC}">
              <c16:uniqueId val="{00000001-7C72-438C-9426-4680161BA7FC}"/>
            </c:ext>
          </c:extLst>
        </c:ser>
        <c:dLbls>
          <c:showLegendKey val="0"/>
          <c:showVal val="0"/>
          <c:showCatName val="0"/>
          <c:showSerName val="0"/>
          <c:showPercent val="0"/>
          <c:showBubbleSize val="0"/>
        </c:dLbls>
        <c:gapWidth val="150"/>
        <c:overlap val="100"/>
        <c:axId val="280042352"/>
        <c:axId val="280026128"/>
      </c:barChart>
      <c:catAx>
        <c:axId val="280042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80026128"/>
        <c:crosses val="autoZero"/>
        <c:auto val="1"/>
        <c:lblAlgn val="ctr"/>
        <c:lblOffset val="100"/>
        <c:noMultiLvlLbl val="0"/>
      </c:catAx>
      <c:valAx>
        <c:axId val="280026128"/>
        <c:scaling>
          <c:orientation val="minMax"/>
        </c:scaling>
        <c:delete val="0"/>
        <c:axPos val="b"/>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80042352"/>
        <c:crosses val="autoZero"/>
        <c:crossBetween val="between"/>
      </c:valAx>
      <c:spPr>
        <a:noFill/>
        <a:ln>
          <a:noFill/>
        </a:ln>
        <a:effectLst/>
      </c:spPr>
    </c:plotArea>
    <c:legend>
      <c:legendPos val="r"/>
      <c:layout>
        <c:manualLayout>
          <c:xMode val="edge"/>
          <c:yMode val="edge"/>
          <c:x val="0.77917165215582662"/>
          <c:y val="0.25495720840877872"/>
          <c:w val="0.20428423139443672"/>
          <c:h val="0.4438567850471156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11"/>
    </mc:Choice>
    <mc:Fallback>
      <c:style val="11"/>
    </mc:Fallback>
  </mc:AlternateContent>
  <c:pivotSource>
    <c:name>[Dirty_Profits_6_Data_ONLINE.xlsx]ALL company deals over time!PivotTable3</c:name>
    <c:fmtId val="0"/>
  </c:pivotSource>
  <c:chart>
    <c:title>
      <c:tx>
        <c:rich>
          <a:bodyPr/>
          <a:lstStyle/>
          <a:p>
            <a:pPr>
              <a:defRPr/>
            </a:pPr>
            <a:r>
              <a:rPr lang="de-DE"/>
              <a:t>Fresh Capital for companies 2010-2017</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s>
    <c:plotArea>
      <c:layout/>
      <c:barChart>
        <c:barDir val="bar"/>
        <c:grouping val="stacked"/>
        <c:varyColors val="0"/>
        <c:ser>
          <c:idx val="0"/>
          <c:order val="0"/>
          <c:tx>
            <c:strRef>
              <c:f>'ALL company deals over time'!$C$4:$C$5</c:f>
              <c:strCache>
                <c:ptCount val="1"/>
                <c:pt idx="0">
                  <c:v>2010</c:v>
                </c:pt>
              </c:strCache>
            </c:strRef>
          </c:tx>
          <c:invertIfNegative val="0"/>
          <c:cat>
            <c:strRef>
              <c:f>'ALL company deals over time'!$B$6:$B$16</c:f>
              <c:strCache>
                <c:ptCount val="10"/>
                <c:pt idx="0">
                  <c:v>Glencore</c:v>
                </c:pt>
                <c:pt idx="1">
                  <c:v>BHP Billiton</c:v>
                </c:pt>
                <c:pt idx="2">
                  <c:v>Gazprom</c:v>
                </c:pt>
                <c:pt idx="3">
                  <c:v>Eni</c:v>
                </c:pt>
                <c:pt idx="4">
                  <c:v>Rio Tinto</c:v>
                </c:pt>
                <c:pt idx="5">
                  <c:v>Anglo American</c:v>
                </c:pt>
                <c:pt idx="6">
                  <c:v>Barrick Gold</c:v>
                </c:pt>
                <c:pt idx="7">
                  <c:v>Vale</c:v>
                </c:pt>
                <c:pt idx="8">
                  <c:v>Grupo Mexico</c:v>
                </c:pt>
                <c:pt idx="9">
                  <c:v>Goldcorp</c:v>
                </c:pt>
              </c:strCache>
            </c:strRef>
          </c:cat>
          <c:val>
            <c:numRef>
              <c:f>'ALL company deals over time'!$C$6:$C$16</c:f>
              <c:numCache>
                <c:formatCode>_(* #,##0.00_);_(* \(#,##0.00\);_(* "-"??_);_(@_)</c:formatCode>
                <c:ptCount val="10"/>
                <c:pt idx="0">
                  <c:v>0</c:v>
                </c:pt>
                <c:pt idx="1">
                  <c:v>7506.5499999999993</c:v>
                </c:pt>
                <c:pt idx="2">
                  <c:v>1733.3800000000006</c:v>
                </c:pt>
                <c:pt idx="3">
                  <c:v>933.33999999999992</c:v>
                </c:pt>
                <c:pt idx="4">
                  <c:v>1699.73</c:v>
                </c:pt>
                <c:pt idx="5">
                  <c:v>1077.49</c:v>
                </c:pt>
                <c:pt idx="6">
                  <c:v>49.519999999999996</c:v>
                </c:pt>
                <c:pt idx="7">
                  <c:v>1251.1950000000002</c:v>
                </c:pt>
                <c:pt idx="8">
                  <c:v>503.22399999999999</c:v>
                </c:pt>
                <c:pt idx="9">
                  <c:v>18.920000000000002</c:v>
                </c:pt>
              </c:numCache>
            </c:numRef>
          </c:val>
          <c:extLst>
            <c:ext xmlns:c16="http://schemas.microsoft.com/office/drawing/2014/chart" uri="{C3380CC4-5D6E-409C-BE32-E72D297353CC}">
              <c16:uniqueId val="{00000000-25F1-4655-996F-FC3677BA6855}"/>
            </c:ext>
          </c:extLst>
        </c:ser>
        <c:ser>
          <c:idx val="1"/>
          <c:order val="1"/>
          <c:tx>
            <c:strRef>
              <c:f>'ALL company deals over time'!$D$4:$D$5</c:f>
              <c:strCache>
                <c:ptCount val="1"/>
                <c:pt idx="0">
                  <c:v>2011</c:v>
                </c:pt>
              </c:strCache>
            </c:strRef>
          </c:tx>
          <c:invertIfNegative val="0"/>
          <c:cat>
            <c:strRef>
              <c:f>'ALL company deals over time'!$B$6:$B$16</c:f>
              <c:strCache>
                <c:ptCount val="10"/>
                <c:pt idx="0">
                  <c:v>Glencore</c:v>
                </c:pt>
                <c:pt idx="1">
                  <c:v>BHP Billiton</c:v>
                </c:pt>
                <c:pt idx="2">
                  <c:v>Gazprom</c:v>
                </c:pt>
                <c:pt idx="3">
                  <c:v>Eni</c:v>
                </c:pt>
                <c:pt idx="4">
                  <c:v>Rio Tinto</c:v>
                </c:pt>
                <c:pt idx="5">
                  <c:v>Anglo American</c:v>
                </c:pt>
                <c:pt idx="6">
                  <c:v>Barrick Gold</c:v>
                </c:pt>
                <c:pt idx="7">
                  <c:v>Vale</c:v>
                </c:pt>
                <c:pt idx="8">
                  <c:v>Grupo Mexico</c:v>
                </c:pt>
                <c:pt idx="9">
                  <c:v>Goldcorp</c:v>
                </c:pt>
              </c:strCache>
            </c:strRef>
          </c:cat>
          <c:val>
            <c:numRef>
              <c:f>'ALL company deals over time'!$D$6:$D$16</c:f>
              <c:numCache>
                <c:formatCode>_(* #,##0.00_);_(* \(#,##0.00\);_(* "-"??_);_(@_)</c:formatCode>
                <c:ptCount val="10"/>
                <c:pt idx="0">
                  <c:v>3515.0900000000011</c:v>
                </c:pt>
                <c:pt idx="1">
                  <c:v>1932.8395</c:v>
                </c:pt>
                <c:pt idx="2">
                  <c:v>2945.9100000000017</c:v>
                </c:pt>
                <c:pt idx="3">
                  <c:v>521.56999999999994</c:v>
                </c:pt>
                <c:pt idx="4">
                  <c:v>1107.4010000000001</c:v>
                </c:pt>
                <c:pt idx="5">
                  <c:v>0</c:v>
                </c:pt>
                <c:pt idx="6">
                  <c:v>844.83999999999992</c:v>
                </c:pt>
                <c:pt idx="7">
                  <c:v>518.62235249999992</c:v>
                </c:pt>
                <c:pt idx="8">
                  <c:v>60.96</c:v>
                </c:pt>
                <c:pt idx="9">
                  <c:v>197.62</c:v>
                </c:pt>
              </c:numCache>
            </c:numRef>
          </c:val>
          <c:extLst>
            <c:ext xmlns:c16="http://schemas.microsoft.com/office/drawing/2014/chart" uri="{C3380CC4-5D6E-409C-BE32-E72D297353CC}">
              <c16:uniqueId val="{00000001-25F1-4655-996F-FC3677BA6855}"/>
            </c:ext>
          </c:extLst>
        </c:ser>
        <c:ser>
          <c:idx val="2"/>
          <c:order val="2"/>
          <c:tx>
            <c:strRef>
              <c:f>'ALL company deals over time'!$E$4:$E$5</c:f>
              <c:strCache>
                <c:ptCount val="1"/>
                <c:pt idx="0">
                  <c:v>2012</c:v>
                </c:pt>
              </c:strCache>
            </c:strRef>
          </c:tx>
          <c:invertIfNegative val="0"/>
          <c:cat>
            <c:strRef>
              <c:f>'ALL company deals over time'!$B$6:$B$16</c:f>
              <c:strCache>
                <c:ptCount val="10"/>
                <c:pt idx="0">
                  <c:v>Glencore</c:v>
                </c:pt>
                <c:pt idx="1">
                  <c:v>BHP Billiton</c:v>
                </c:pt>
                <c:pt idx="2">
                  <c:v>Gazprom</c:v>
                </c:pt>
                <c:pt idx="3">
                  <c:v>Eni</c:v>
                </c:pt>
                <c:pt idx="4">
                  <c:v>Rio Tinto</c:v>
                </c:pt>
                <c:pt idx="5">
                  <c:v>Anglo American</c:v>
                </c:pt>
                <c:pt idx="6">
                  <c:v>Barrick Gold</c:v>
                </c:pt>
                <c:pt idx="7">
                  <c:v>Vale</c:v>
                </c:pt>
                <c:pt idx="8">
                  <c:v>Grupo Mexico</c:v>
                </c:pt>
                <c:pt idx="9">
                  <c:v>Goldcorp</c:v>
                </c:pt>
              </c:strCache>
            </c:strRef>
          </c:cat>
          <c:val>
            <c:numRef>
              <c:f>'ALL company deals over time'!$E$6:$E$16</c:f>
              <c:numCache>
                <c:formatCode>_(* #,##0.00_);_(* \(#,##0.00\);_(* "-"??_);_(@_)</c:formatCode>
                <c:ptCount val="10"/>
                <c:pt idx="0">
                  <c:v>3970.1111999999994</c:v>
                </c:pt>
                <c:pt idx="1">
                  <c:v>4579.996000000001</c:v>
                </c:pt>
                <c:pt idx="2">
                  <c:v>1811.9416999999994</c:v>
                </c:pt>
                <c:pt idx="3">
                  <c:v>1134.06</c:v>
                </c:pt>
                <c:pt idx="4">
                  <c:v>2042.616</c:v>
                </c:pt>
                <c:pt idx="5">
                  <c:v>1025.72</c:v>
                </c:pt>
                <c:pt idx="6">
                  <c:v>1235.7500000000002</c:v>
                </c:pt>
                <c:pt idx="7">
                  <c:v>1286.7499999999998</c:v>
                </c:pt>
                <c:pt idx="8">
                  <c:v>1322.9099999999999</c:v>
                </c:pt>
                <c:pt idx="9">
                  <c:v>0</c:v>
                </c:pt>
              </c:numCache>
            </c:numRef>
          </c:val>
          <c:extLst>
            <c:ext xmlns:c16="http://schemas.microsoft.com/office/drawing/2014/chart" uri="{C3380CC4-5D6E-409C-BE32-E72D297353CC}">
              <c16:uniqueId val="{00000002-25F1-4655-996F-FC3677BA6855}"/>
            </c:ext>
          </c:extLst>
        </c:ser>
        <c:ser>
          <c:idx val="3"/>
          <c:order val="3"/>
          <c:tx>
            <c:strRef>
              <c:f>'ALL company deals over time'!$F$4:$F$5</c:f>
              <c:strCache>
                <c:ptCount val="1"/>
                <c:pt idx="0">
                  <c:v>2013</c:v>
                </c:pt>
              </c:strCache>
            </c:strRef>
          </c:tx>
          <c:invertIfNegative val="0"/>
          <c:cat>
            <c:strRef>
              <c:f>'ALL company deals over time'!$B$6:$B$16</c:f>
              <c:strCache>
                <c:ptCount val="10"/>
                <c:pt idx="0">
                  <c:v>Glencore</c:v>
                </c:pt>
                <c:pt idx="1">
                  <c:v>BHP Billiton</c:v>
                </c:pt>
                <c:pt idx="2">
                  <c:v>Gazprom</c:v>
                </c:pt>
                <c:pt idx="3">
                  <c:v>Eni</c:v>
                </c:pt>
                <c:pt idx="4">
                  <c:v>Rio Tinto</c:v>
                </c:pt>
                <c:pt idx="5">
                  <c:v>Anglo American</c:v>
                </c:pt>
                <c:pt idx="6">
                  <c:v>Barrick Gold</c:v>
                </c:pt>
                <c:pt idx="7">
                  <c:v>Vale</c:v>
                </c:pt>
                <c:pt idx="8">
                  <c:v>Grupo Mexico</c:v>
                </c:pt>
                <c:pt idx="9">
                  <c:v>Goldcorp</c:v>
                </c:pt>
              </c:strCache>
            </c:strRef>
          </c:cat>
          <c:val>
            <c:numRef>
              <c:f>'ALL company deals over time'!$F$6:$F$16</c:f>
              <c:numCache>
                <c:formatCode>_(* #,##0.00_);_(* \(#,##0.00\);_(* "-"??_);_(@_)</c:formatCode>
                <c:ptCount val="10"/>
                <c:pt idx="0">
                  <c:v>5907.8174499999977</c:v>
                </c:pt>
                <c:pt idx="1">
                  <c:v>1498.6750000000004</c:v>
                </c:pt>
                <c:pt idx="2">
                  <c:v>1949.45</c:v>
                </c:pt>
                <c:pt idx="3">
                  <c:v>1749.87085</c:v>
                </c:pt>
                <c:pt idx="4">
                  <c:v>1992.731</c:v>
                </c:pt>
                <c:pt idx="5">
                  <c:v>1721.94</c:v>
                </c:pt>
                <c:pt idx="6">
                  <c:v>1810.8799999999997</c:v>
                </c:pt>
                <c:pt idx="7">
                  <c:v>85.26</c:v>
                </c:pt>
                <c:pt idx="8">
                  <c:v>145.07</c:v>
                </c:pt>
                <c:pt idx="9">
                  <c:v>285.72000000000003</c:v>
                </c:pt>
              </c:numCache>
            </c:numRef>
          </c:val>
          <c:extLst>
            <c:ext xmlns:c16="http://schemas.microsoft.com/office/drawing/2014/chart" uri="{C3380CC4-5D6E-409C-BE32-E72D297353CC}">
              <c16:uniqueId val="{00000003-25F1-4655-996F-FC3677BA6855}"/>
            </c:ext>
          </c:extLst>
        </c:ser>
        <c:ser>
          <c:idx val="4"/>
          <c:order val="4"/>
          <c:tx>
            <c:strRef>
              <c:f>'ALL company deals over time'!$G$4:$G$5</c:f>
              <c:strCache>
                <c:ptCount val="1"/>
                <c:pt idx="0">
                  <c:v>2014</c:v>
                </c:pt>
              </c:strCache>
            </c:strRef>
          </c:tx>
          <c:invertIfNegative val="0"/>
          <c:cat>
            <c:strRef>
              <c:f>'ALL company deals over time'!$B$6:$B$16</c:f>
              <c:strCache>
                <c:ptCount val="10"/>
                <c:pt idx="0">
                  <c:v>Glencore</c:v>
                </c:pt>
                <c:pt idx="1">
                  <c:v>BHP Billiton</c:v>
                </c:pt>
                <c:pt idx="2">
                  <c:v>Gazprom</c:v>
                </c:pt>
                <c:pt idx="3">
                  <c:v>Eni</c:v>
                </c:pt>
                <c:pt idx="4">
                  <c:v>Rio Tinto</c:v>
                </c:pt>
                <c:pt idx="5">
                  <c:v>Anglo American</c:v>
                </c:pt>
                <c:pt idx="6">
                  <c:v>Barrick Gold</c:v>
                </c:pt>
                <c:pt idx="7">
                  <c:v>Vale</c:v>
                </c:pt>
                <c:pt idx="8">
                  <c:v>Grupo Mexico</c:v>
                </c:pt>
                <c:pt idx="9">
                  <c:v>Goldcorp</c:v>
                </c:pt>
              </c:strCache>
            </c:strRef>
          </c:cat>
          <c:val>
            <c:numRef>
              <c:f>'ALL company deals over time'!$G$6:$G$16</c:f>
              <c:numCache>
                <c:formatCode>_(* #,##0.00_);_(* \(#,##0.00\);_(* "-"??_);_(@_)</c:formatCode>
                <c:ptCount val="10"/>
                <c:pt idx="0">
                  <c:v>3627.8208499999982</c:v>
                </c:pt>
                <c:pt idx="1">
                  <c:v>1005.22</c:v>
                </c:pt>
                <c:pt idx="2">
                  <c:v>957.81000000000017</c:v>
                </c:pt>
                <c:pt idx="3">
                  <c:v>600</c:v>
                </c:pt>
                <c:pt idx="4">
                  <c:v>0</c:v>
                </c:pt>
                <c:pt idx="5">
                  <c:v>1438.94</c:v>
                </c:pt>
                <c:pt idx="6">
                  <c:v>538.15</c:v>
                </c:pt>
                <c:pt idx="7">
                  <c:v>196.54000000000002</c:v>
                </c:pt>
                <c:pt idx="8">
                  <c:v>58.08</c:v>
                </c:pt>
                <c:pt idx="9">
                  <c:v>527.92599999999993</c:v>
                </c:pt>
              </c:numCache>
            </c:numRef>
          </c:val>
          <c:extLst>
            <c:ext xmlns:c16="http://schemas.microsoft.com/office/drawing/2014/chart" uri="{C3380CC4-5D6E-409C-BE32-E72D297353CC}">
              <c16:uniqueId val="{00000004-25F1-4655-996F-FC3677BA6855}"/>
            </c:ext>
          </c:extLst>
        </c:ser>
        <c:ser>
          <c:idx val="5"/>
          <c:order val="5"/>
          <c:tx>
            <c:strRef>
              <c:f>'ALL company deals over time'!$H$4:$H$5</c:f>
              <c:strCache>
                <c:ptCount val="1"/>
                <c:pt idx="0">
                  <c:v>2015</c:v>
                </c:pt>
              </c:strCache>
            </c:strRef>
          </c:tx>
          <c:invertIfNegative val="0"/>
          <c:cat>
            <c:strRef>
              <c:f>'ALL company deals over time'!$B$6:$B$16</c:f>
              <c:strCache>
                <c:ptCount val="10"/>
                <c:pt idx="0">
                  <c:v>Glencore</c:v>
                </c:pt>
                <c:pt idx="1">
                  <c:v>BHP Billiton</c:v>
                </c:pt>
                <c:pt idx="2">
                  <c:v>Gazprom</c:v>
                </c:pt>
                <c:pt idx="3">
                  <c:v>Eni</c:v>
                </c:pt>
                <c:pt idx="4">
                  <c:v>Rio Tinto</c:v>
                </c:pt>
                <c:pt idx="5">
                  <c:v>Anglo American</c:v>
                </c:pt>
                <c:pt idx="6">
                  <c:v>Barrick Gold</c:v>
                </c:pt>
                <c:pt idx="7">
                  <c:v>Vale</c:v>
                </c:pt>
                <c:pt idx="8">
                  <c:v>Grupo Mexico</c:v>
                </c:pt>
                <c:pt idx="9">
                  <c:v>Goldcorp</c:v>
                </c:pt>
              </c:strCache>
            </c:strRef>
          </c:cat>
          <c:val>
            <c:numRef>
              <c:f>'ALL company deals over time'!$H$6:$H$16</c:f>
              <c:numCache>
                <c:formatCode>_(* #,##0.00_);_(* \(#,##0.00\);_(* "-"??_);_(@_)</c:formatCode>
                <c:ptCount val="10"/>
                <c:pt idx="0">
                  <c:v>4613.3599999999988</c:v>
                </c:pt>
                <c:pt idx="1">
                  <c:v>3761.6870000000008</c:v>
                </c:pt>
                <c:pt idx="2">
                  <c:v>445.3</c:v>
                </c:pt>
                <c:pt idx="3">
                  <c:v>700</c:v>
                </c:pt>
                <c:pt idx="4">
                  <c:v>1622.6559999999999</c:v>
                </c:pt>
                <c:pt idx="5">
                  <c:v>240</c:v>
                </c:pt>
                <c:pt idx="6">
                  <c:v>990.15</c:v>
                </c:pt>
                <c:pt idx="7">
                  <c:v>1380.2076</c:v>
                </c:pt>
                <c:pt idx="8">
                  <c:v>1030.3900000000001</c:v>
                </c:pt>
                <c:pt idx="9">
                  <c:v>590.88</c:v>
                </c:pt>
              </c:numCache>
            </c:numRef>
          </c:val>
          <c:extLst>
            <c:ext xmlns:c16="http://schemas.microsoft.com/office/drawing/2014/chart" uri="{C3380CC4-5D6E-409C-BE32-E72D297353CC}">
              <c16:uniqueId val="{00000005-25F1-4655-996F-FC3677BA6855}"/>
            </c:ext>
          </c:extLst>
        </c:ser>
        <c:ser>
          <c:idx val="6"/>
          <c:order val="6"/>
          <c:tx>
            <c:strRef>
              <c:f>'ALL company deals over time'!$I$4:$I$5</c:f>
              <c:strCache>
                <c:ptCount val="1"/>
                <c:pt idx="0">
                  <c:v>2016</c:v>
                </c:pt>
              </c:strCache>
            </c:strRef>
          </c:tx>
          <c:invertIfNegative val="0"/>
          <c:cat>
            <c:strRef>
              <c:f>'ALL company deals over time'!$B$6:$B$16</c:f>
              <c:strCache>
                <c:ptCount val="10"/>
                <c:pt idx="0">
                  <c:v>Glencore</c:v>
                </c:pt>
                <c:pt idx="1">
                  <c:v>BHP Billiton</c:v>
                </c:pt>
                <c:pt idx="2">
                  <c:v>Gazprom</c:v>
                </c:pt>
                <c:pt idx="3">
                  <c:v>Eni</c:v>
                </c:pt>
                <c:pt idx="4">
                  <c:v>Rio Tinto</c:v>
                </c:pt>
                <c:pt idx="5">
                  <c:v>Anglo American</c:v>
                </c:pt>
                <c:pt idx="6">
                  <c:v>Barrick Gold</c:v>
                </c:pt>
                <c:pt idx="7">
                  <c:v>Vale</c:v>
                </c:pt>
                <c:pt idx="8">
                  <c:v>Grupo Mexico</c:v>
                </c:pt>
                <c:pt idx="9">
                  <c:v>Goldcorp</c:v>
                </c:pt>
              </c:strCache>
            </c:strRef>
          </c:cat>
          <c:val>
            <c:numRef>
              <c:f>'ALL company deals over time'!$I$6:$I$16</c:f>
              <c:numCache>
                <c:formatCode>_(* #,##0.00_);_(* \(#,##0.00\);_(* "-"??_);_(@_)</c:formatCode>
                <c:ptCount val="10"/>
                <c:pt idx="0">
                  <c:v>1903.7743485000003</c:v>
                </c:pt>
                <c:pt idx="1">
                  <c:v>30.28</c:v>
                </c:pt>
                <c:pt idx="2">
                  <c:v>631.20000000000027</c:v>
                </c:pt>
                <c:pt idx="3">
                  <c:v>1668.6</c:v>
                </c:pt>
                <c:pt idx="4">
                  <c:v>0</c:v>
                </c:pt>
                <c:pt idx="5">
                  <c:v>971.80000000000007</c:v>
                </c:pt>
                <c:pt idx="6">
                  <c:v>856.35</c:v>
                </c:pt>
                <c:pt idx="7">
                  <c:v>438.21300000000002</c:v>
                </c:pt>
                <c:pt idx="8">
                  <c:v>0</c:v>
                </c:pt>
                <c:pt idx="9">
                  <c:v>593.12</c:v>
                </c:pt>
              </c:numCache>
            </c:numRef>
          </c:val>
          <c:extLst>
            <c:ext xmlns:c16="http://schemas.microsoft.com/office/drawing/2014/chart" uri="{C3380CC4-5D6E-409C-BE32-E72D297353CC}">
              <c16:uniqueId val="{00000006-25F1-4655-996F-FC3677BA6855}"/>
            </c:ext>
          </c:extLst>
        </c:ser>
        <c:ser>
          <c:idx val="7"/>
          <c:order val="7"/>
          <c:tx>
            <c:strRef>
              <c:f>'ALL company deals over time'!$J$4:$J$5</c:f>
              <c:strCache>
                <c:ptCount val="1"/>
                <c:pt idx="0">
                  <c:v>2017</c:v>
                </c:pt>
              </c:strCache>
            </c:strRef>
          </c:tx>
          <c:invertIfNegative val="0"/>
          <c:cat>
            <c:strRef>
              <c:f>'ALL company deals over time'!$B$6:$B$16</c:f>
              <c:strCache>
                <c:ptCount val="10"/>
                <c:pt idx="0">
                  <c:v>Glencore</c:v>
                </c:pt>
                <c:pt idx="1">
                  <c:v>BHP Billiton</c:v>
                </c:pt>
                <c:pt idx="2">
                  <c:v>Gazprom</c:v>
                </c:pt>
                <c:pt idx="3">
                  <c:v>Eni</c:v>
                </c:pt>
                <c:pt idx="4">
                  <c:v>Rio Tinto</c:v>
                </c:pt>
                <c:pt idx="5">
                  <c:v>Anglo American</c:v>
                </c:pt>
                <c:pt idx="6">
                  <c:v>Barrick Gold</c:v>
                </c:pt>
                <c:pt idx="7">
                  <c:v>Vale</c:v>
                </c:pt>
                <c:pt idx="8">
                  <c:v>Grupo Mexico</c:v>
                </c:pt>
                <c:pt idx="9">
                  <c:v>Goldcorp</c:v>
                </c:pt>
              </c:strCache>
            </c:strRef>
          </c:cat>
          <c:val>
            <c:numRef>
              <c:f>'ALL company deals over time'!$J$6:$J$16</c:f>
              <c:numCache>
                <c:formatCode>_(* #,##0.00_);_(* \(#,##0.00\);_(* "-"??_);_(@_)</c:formatCode>
                <c:ptCount val="10"/>
                <c:pt idx="0">
                  <c:v>3003.1368000000002</c:v>
                </c:pt>
                <c:pt idx="1">
                  <c:v>0</c:v>
                </c:pt>
                <c:pt idx="2">
                  <c:v>1057.76</c:v>
                </c:pt>
                <c:pt idx="3">
                  <c:v>1244.2600000000002</c:v>
                </c:pt>
                <c:pt idx="4">
                  <c:v>0</c:v>
                </c:pt>
                <c:pt idx="5">
                  <c:v>722.45999999999992</c:v>
                </c:pt>
                <c:pt idx="6">
                  <c:v>0</c:v>
                </c:pt>
                <c:pt idx="7">
                  <c:v>383.517</c:v>
                </c:pt>
                <c:pt idx="8">
                  <c:v>0</c:v>
                </c:pt>
                <c:pt idx="9">
                  <c:v>503.76</c:v>
                </c:pt>
              </c:numCache>
            </c:numRef>
          </c:val>
          <c:extLst>
            <c:ext xmlns:c16="http://schemas.microsoft.com/office/drawing/2014/chart" uri="{C3380CC4-5D6E-409C-BE32-E72D297353CC}">
              <c16:uniqueId val="{00000007-25F1-4655-996F-FC3677BA6855}"/>
            </c:ext>
          </c:extLst>
        </c:ser>
        <c:dLbls>
          <c:showLegendKey val="0"/>
          <c:showVal val="0"/>
          <c:showCatName val="0"/>
          <c:showSerName val="0"/>
          <c:showPercent val="0"/>
          <c:showBubbleSize val="0"/>
        </c:dLbls>
        <c:gapWidth val="150"/>
        <c:overlap val="100"/>
        <c:axId val="89335680"/>
        <c:axId val="89337216"/>
      </c:barChart>
      <c:catAx>
        <c:axId val="89335680"/>
        <c:scaling>
          <c:orientation val="minMax"/>
        </c:scaling>
        <c:delete val="0"/>
        <c:axPos val="l"/>
        <c:numFmt formatCode="General" sourceLinked="0"/>
        <c:majorTickMark val="out"/>
        <c:minorTickMark val="none"/>
        <c:tickLblPos val="nextTo"/>
        <c:crossAx val="89337216"/>
        <c:crosses val="autoZero"/>
        <c:auto val="1"/>
        <c:lblAlgn val="ctr"/>
        <c:lblOffset val="100"/>
        <c:noMultiLvlLbl val="0"/>
      </c:catAx>
      <c:valAx>
        <c:axId val="89337216"/>
        <c:scaling>
          <c:orientation val="minMax"/>
        </c:scaling>
        <c:delete val="0"/>
        <c:axPos val="b"/>
        <c:majorGridlines/>
        <c:numFmt formatCode="_(* #,##0.00_);_(* \(#,##0.00\);_(* &quot;-&quot;??_);_(@_)" sourceLinked="1"/>
        <c:majorTickMark val="out"/>
        <c:minorTickMark val="none"/>
        <c:tickLblPos val="nextTo"/>
        <c:crossAx val="89335680"/>
        <c:crosses val="autoZero"/>
        <c:crossBetween val="between"/>
      </c:valAx>
    </c:plotArea>
    <c:legend>
      <c:legendPos val="r"/>
      <c:layout/>
      <c:overlay val="0"/>
    </c:legend>
    <c:plotVisOnly val="1"/>
    <c:dispBlanksAs val="gap"/>
    <c:showDLblsOverMax val="0"/>
  </c:chart>
  <c:printSettings>
    <c:headerFooter/>
    <c:pageMargins b="0.78740157499999996" l="0.70000000000000018" r="0.70000000000000018" t="0.78740157499999996" header="0.3000000000000001" footer="0.30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0"/>
    <c:plotArea>
      <c:layout/>
      <c:areaChart>
        <c:grouping val="stacked"/>
        <c:varyColors val="0"/>
        <c:ser>
          <c:idx val="0"/>
          <c:order val="0"/>
          <c:val>
            <c:numRef>
              <c:f>'ALL bank deals over time'!#REF!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'ALL bank deals over time'!#REF!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'ALL bank deals over time'!#REF!</c15:sqref>
                        </c15:formulaRef>
                      </c:ext>
                    </c:extLst>
                  </c:multiLvlStrRef>
                </c15:cat>
              </c15:filteredCategoryTitle>
            </c:ext>
            <c:ext xmlns:c16="http://schemas.microsoft.com/office/drawing/2014/chart" uri="{C3380CC4-5D6E-409C-BE32-E72D297353CC}">
              <c16:uniqueId val="{00000000-D14F-48F2-81B0-0842D0301D06}"/>
            </c:ext>
          </c:extLst>
        </c:ser>
        <c:ser>
          <c:idx val="1"/>
          <c:order val="1"/>
          <c:val>
            <c:numRef>
              <c:f>'ALL bank deals over time'!#REF!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'ALL bank deals over time'!#REF!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'ALL bank deals over time'!#REF!</c15:sqref>
                        </c15:formulaRef>
                      </c:ext>
                    </c:extLst>
                  </c:multiLvlStrRef>
                </c15:cat>
              </c15:filteredCategoryTitle>
            </c:ext>
            <c:ext xmlns:c16="http://schemas.microsoft.com/office/drawing/2014/chart" uri="{C3380CC4-5D6E-409C-BE32-E72D297353CC}">
              <c16:uniqueId val="{00000001-D14F-48F2-81B0-0842D0301D06}"/>
            </c:ext>
          </c:extLst>
        </c:ser>
        <c:ser>
          <c:idx val="2"/>
          <c:order val="2"/>
          <c:val>
            <c:numRef>
              <c:f>'ALL bank deals over time'!#REF!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'ALL bank deals over time'!#REF!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'ALL bank deals over time'!#REF!</c15:sqref>
                        </c15:formulaRef>
                      </c:ext>
                    </c:extLst>
                  </c:multiLvlStrRef>
                </c15:cat>
              </c15:filteredCategoryTitle>
            </c:ext>
            <c:ext xmlns:c16="http://schemas.microsoft.com/office/drawing/2014/chart" uri="{C3380CC4-5D6E-409C-BE32-E72D297353CC}">
              <c16:uniqueId val="{00000002-D14F-48F2-81B0-0842D0301D06}"/>
            </c:ext>
          </c:extLst>
        </c:ser>
        <c:ser>
          <c:idx val="3"/>
          <c:order val="3"/>
          <c:val>
            <c:numRef>
              <c:f>'ALL bank deals over time'!#REF!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'ALL bank deals over time'!#REF!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'ALL bank deals over time'!#REF!</c15:sqref>
                        </c15:formulaRef>
                      </c:ext>
                    </c:extLst>
                  </c:multiLvlStrRef>
                </c15:cat>
              </c15:filteredCategoryTitle>
            </c:ext>
            <c:ext xmlns:c16="http://schemas.microsoft.com/office/drawing/2014/chart" uri="{C3380CC4-5D6E-409C-BE32-E72D297353CC}">
              <c16:uniqueId val="{00000003-D14F-48F2-81B0-0842D0301D06}"/>
            </c:ext>
          </c:extLst>
        </c:ser>
        <c:ser>
          <c:idx val="4"/>
          <c:order val="4"/>
          <c:val>
            <c:numRef>
              <c:f>'ALL bank deals over time'!#REF!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'ALL bank deals over time'!#REF!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'ALL bank deals over time'!#REF!</c15:sqref>
                        </c15:formulaRef>
                      </c:ext>
                    </c:extLst>
                  </c:multiLvlStrRef>
                </c15:cat>
              </c15:filteredCategoryTitle>
            </c:ext>
            <c:ext xmlns:c16="http://schemas.microsoft.com/office/drawing/2014/chart" uri="{C3380CC4-5D6E-409C-BE32-E72D297353CC}">
              <c16:uniqueId val="{00000004-D14F-48F2-81B0-0842D0301D06}"/>
            </c:ext>
          </c:extLst>
        </c:ser>
        <c:ser>
          <c:idx val="5"/>
          <c:order val="5"/>
          <c:val>
            <c:numRef>
              <c:f>'ALL bank deals over time'!#REF!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'ALL bank deals over time'!#REF!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'ALL bank deals over time'!#REF!</c15:sqref>
                        </c15:formulaRef>
                      </c:ext>
                    </c:extLst>
                  </c:multiLvlStrRef>
                </c15:cat>
              </c15:filteredCategoryTitle>
            </c:ext>
            <c:ext xmlns:c16="http://schemas.microsoft.com/office/drawing/2014/chart" uri="{C3380CC4-5D6E-409C-BE32-E72D297353CC}">
              <c16:uniqueId val="{00000005-D14F-48F2-81B0-0842D0301D06}"/>
            </c:ext>
          </c:extLst>
        </c:ser>
        <c:ser>
          <c:idx val="6"/>
          <c:order val="6"/>
          <c:val>
            <c:numRef>
              <c:f>'ALL bank deals over time'!#REF!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'ALL bank deals over time'!#REF!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'ALL bank deals over time'!#REF!</c15:sqref>
                        </c15:formulaRef>
                      </c:ext>
                    </c:extLst>
                  </c:multiLvlStrRef>
                </c15:cat>
              </c15:filteredCategoryTitle>
            </c:ext>
            <c:ext xmlns:c16="http://schemas.microsoft.com/office/drawing/2014/chart" uri="{C3380CC4-5D6E-409C-BE32-E72D297353CC}">
              <c16:uniqueId val="{00000006-D14F-48F2-81B0-0842D0301D06}"/>
            </c:ext>
          </c:extLst>
        </c:ser>
        <c:dLbls>
          <c:showLegendKey val="0"/>
          <c:showVal val="0"/>
          <c:showCatName val="0"/>
          <c:showSerName val="0"/>
          <c:showPercent val="0"/>
          <c:showBubbleSize val="0"/>
        </c:dLbls>
        <c:axId val="89473408"/>
        <c:axId val="89474944"/>
      </c:areaChart>
      <c:catAx>
        <c:axId val="89473408"/>
        <c:scaling>
          <c:orientation val="minMax"/>
        </c:scaling>
        <c:delete val="0"/>
        <c:axPos val="b"/>
        <c:numFmt formatCode="General" sourceLinked="1"/>
        <c:majorTickMark val="out"/>
        <c:minorTickMark val="none"/>
        <c:tickLblPos val="nextTo"/>
        <c:crossAx val="89474944"/>
        <c:crosses val="autoZero"/>
        <c:auto val="1"/>
        <c:lblAlgn val="ctr"/>
        <c:lblOffset val="100"/>
        <c:noMultiLvlLbl val="0"/>
      </c:catAx>
      <c:valAx>
        <c:axId val="89474944"/>
        <c:scaling>
          <c:orientation val="minMax"/>
        </c:scaling>
        <c:delete val="0"/>
        <c:axPos val="l"/>
        <c:majorGridlines/>
        <c:numFmt formatCode="General" sourceLinked="1"/>
        <c:majorTickMark val="out"/>
        <c:minorTickMark val="none"/>
        <c:tickLblPos val="nextTo"/>
        <c:crossAx val="89473408"/>
        <c:crosses val="autoZero"/>
        <c:crossBetween val="midCat"/>
      </c:valAx>
    </c:plotArea>
    <c:legend>
      <c:legendPos val="r"/>
      <c:overlay val="0"/>
    </c:legend>
    <c:plotVisOnly val="1"/>
    <c:dispBlanksAs val="zero"/>
    <c:showDLblsOverMax val="0"/>
  </c:chart>
  <c:printSettings>
    <c:headerFooter/>
    <c:pageMargins b="0.78740157499999996" l="0.70000000000000029" r="0.70000000000000029" t="0.78740157499999996" header="0.30000000000000016" footer="0.30000000000000016"/>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11"/>
    </mc:Choice>
    <mc:Fallback>
      <c:style val="11"/>
    </mc:Fallback>
  </mc:AlternateContent>
  <c:pivotSource>
    <c:name>[Dirty_Profits_6_Data_ONLINE.xlsx]ALL bank deals over time!PivotTable2</c:name>
    <c:fmtId val="1"/>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s>
    <c:plotArea>
      <c:layout/>
      <c:areaChart>
        <c:grouping val="stacked"/>
        <c:varyColors val="0"/>
        <c:ser>
          <c:idx val="0"/>
          <c:order val="0"/>
          <c:tx>
            <c:strRef>
              <c:f>'ALL bank deals over time'!$H$24:$H$25</c:f>
              <c:strCache>
                <c:ptCount val="1"/>
                <c:pt idx="0">
                  <c:v>France</c:v>
                </c:pt>
              </c:strCache>
            </c:strRef>
          </c:tx>
          <c:cat>
            <c:strRef>
              <c:f>'ALL bank deals over time'!$G$26:$G$34</c:f>
              <c:strCache>
                <c:ptCount val="8"/>
                <c:pt idx="0">
                  <c:v>2010</c:v>
                </c:pt>
                <c:pt idx="1">
                  <c:v>2011</c:v>
                </c:pt>
                <c:pt idx="2">
                  <c:v>2012</c:v>
                </c:pt>
                <c:pt idx="3">
                  <c:v>2013</c:v>
                </c:pt>
                <c:pt idx="4">
                  <c:v>2014</c:v>
                </c:pt>
                <c:pt idx="5">
                  <c:v>2015</c:v>
                </c:pt>
                <c:pt idx="6">
                  <c:v>2016</c:v>
                </c:pt>
                <c:pt idx="7">
                  <c:v>2017</c:v>
                </c:pt>
              </c:strCache>
            </c:strRef>
          </c:cat>
          <c:val>
            <c:numRef>
              <c:f>'ALL bank deals over time'!$H$26:$H$34</c:f>
              <c:numCache>
                <c:formatCode>_(* #,##0.00_);_(* \(#,##0.00\);_(* "-"??_);_(@_)</c:formatCode>
                <c:ptCount val="8"/>
                <c:pt idx="0">
                  <c:v>5238.3560000000007</c:v>
                </c:pt>
                <c:pt idx="1">
                  <c:v>3559.9775825000006</c:v>
                </c:pt>
                <c:pt idx="2">
                  <c:v>5037.3417499999987</c:v>
                </c:pt>
                <c:pt idx="3">
                  <c:v>5045.3566500000006</c:v>
                </c:pt>
                <c:pt idx="4">
                  <c:v>2275.3108500000003</c:v>
                </c:pt>
                <c:pt idx="5">
                  <c:v>3762.0657000000001</c:v>
                </c:pt>
                <c:pt idx="6">
                  <c:v>2639.1508989999998</c:v>
                </c:pt>
                <c:pt idx="7">
                  <c:v>2639.1266999999998</c:v>
                </c:pt>
              </c:numCache>
            </c:numRef>
          </c:val>
          <c:extLst>
            <c:ext xmlns:c16="http://schemas.microsoft.com/office/drawing/2014/chart" uri="{C3380CC4-5D6E-409C-BE32-E72D297353CC}">
              <c16:uniqueId val="{00000000-D7EB-4D61-826F-5A241CAFAB6E}"/>
            </c:ext>
          </c:extLst>
        </c:ser>
        <c:ser>
          <c:idx val="1"/>
          <c:order val="1"/>
          <c:tx>
            <c:strRef>
              <c:f>'ALL bank deals over time'!$I$24:$I$25</c:f>
              <c:strCache>
                <c:ptCount val="1"/>
                <c:pt idx="0">
                  <c:v>Germany</c:v>
                </c:pt>
              </c:strCache>
            </c:strRef>
          </c:tx>
          <c:cat>
            <c:strRef>
              <c:f>'ALL bank deals over time'!$G$26:$G$34</c:f>
              <c:strCache>
                <c:ptCount val="8"/>
                <c:pt idx="0">
                  <c:v>2010</c:v>
                </c:pt>
                <c:pt idx="1">
                  <c:v>2011</c:v>
                </c:pt>
                <c:pt idx="2">
                  <c:v>2012</c:v>
                </c:pt>
                <c:pt idx="3">
                  <c:v>2013</c:v>
                </c:pt>
                <c:pt idx="4">
                  <c:v>2014</c:v>
                </c:pt>
                <c:pt idx="5">
                  <c:v>2015</c:v>
                </c:pt>
                <c:pt idx="6">
                  <c:v>2016</c:v>
                </c:pt>
                <c:pt idx="7">
                  <c:v>2017</c:v>
                </c:pt>
              </c:strCache>
            </c:strRef>
          </c:cat>
          <c:val>
            <c:numRef>
              <c:f>'ALL bank deals over time'!$I$26:$I$34</c:f>
              <c:numCache>
                <c:formatCode>_(* #,##0.00_);_(* \(#,##0.00\);_(* "-"??_);_(@_)</c:formatCode>
                <c:ptCount val="8"/>
                <c:pt idx="0">
                  <c:v>699.16000000000008</c:v>
                </c:pt>
                <c:pt idx="1">
                  <c:v>900.56458999999995</c:v>
                </c:pt>
                <c:pt idx="2">
                  <c:v>1819.3571999999997</c:v>
                </c:pt>
                <c:pt idx="3">
                  <c:v>2249.6499999999996</c:v>
                </c:pt>
                <c:pt idx="4">
                  <c:v>1105.3800000000001</c:v>
                </c:pt>
                <c:pt idx="5">
                  <c:v>2503.277</c:v>
                </c:pt>
                <c:pt idx="6">
                  <c:v>744.96</c:v>
                </c:pt>
                <c:pt idx="7">
                  <c:v>997.34210000000007</c:v>
                </c:pt>
              </c:numCache>
            </c:numRef>
          </c:val>
          <c:extLst>
            <c:ext xmlns:c16="http://schemas.microsoft.com/office/drawing/2014/chart" uri="{C3380CC4-5D6E-409C-BE32-E72D297353CC}">
              <c16:uniqueId val="{00000001-D7EB-4D61-826F-5A241CAFAB6E}"/>
            </c:ext>
          </c:extLst>
        </c:ser>
        <c:ser>
          <c:idx val="2"/>
          <c:order val="2"/>
          <c:tx>
            <c:strRef>
              <c:f>'ALL bank deals over time'!$J$24:$J$25</c:f>
              <c:strCache>
                <c:ptCount val="1"/>
                <c:pt idx="0">
                  <c:v>Netherlands</c:v>
                </c:pt>
              </c:strCache>
            </c:strRef>
          </c:tx>
          <c:cat>
            <c:strRef>
              <c:f>'ALL bank deals over time'!$G$26:$G$34</c:f>
              <c:strCache>
                <c:ptCount val="8"/>
                <c:pt idx="0">
                  <c:v>2010</c:v>
                </c:pt>
                <c:pt idx="1">
                  <c:v>2011</c:v>
                </c:pt>
                <c:pt idx="2">
                  <c:v>2012</c:v>
                </c:pt>
                <c:pt idx="3">
                  <c:v>2013</c:v>
                </c:pt>
                <c:pt idx="4">
                  <c:v>2014</c:v>
                </c:pt>
                <c:pt idx="5">
                  <c:v>2015</c:v>
                </c:pt>
                <c:pt idx="6">
                  <c:v>2016</c:v>
                </c:pt>
                <c:pt idx="7">
                  <c:v>2017</c:v>
                </c:pt>
              </c:strCache>
            </c:strRef>
          </c:cat>
          <c:val>
            <c:numRef>
              <c:f>'ALL bank deals over time'!$J$26:$J$34</c:f>
              <c:numCache>
                <c:formatCode>_(* #,##0.00_);_(* \(#,##0.00\);_(* "-"??_);_(@_)</c:formatCode>
                <c:ptCount val="8"/>
                <c:pt idx="0">
                  <c:v>2147.2299999999996</c:v>
                </c:pt>
                <c:pt idx="1">
                  <c:v>1997.6200000000003</c:v>
                </c:pt>
                <c:pt idx="2">
                  <c:v>1807.8407499999998</c:v>
                </c:pt>
                <c:pt idx="3">
                  <c:v>1414.70445</c:v>
                </c:pt>
                <c:pt idx="4">
                  <c:v>1212.99</c:v>
                </c:pt>
                <c:pt idx="5">
                  <c:v>671.68000000000006</c:v>
                </c:pt>
                <c:pt idx="6">
                  <c:v>766.1814495000001</c:v>
                </c:pt>
                <c:pt idx="7">
                  <c:v>872.7106</c:v>
                </c:pt>
              </c:numCache>
            </c:numRef>
          </c:val>
          <c:extLst>
            <c:ext xmlns:c16="http://schemas.microsoft.com/office/drawing/2014/chart" uri="{C3380CC4-5D6E-409C-BE32-E72D297353CC}">
              <c16:uniqueId val="{00000002-D7EB-4D61-826F-5A241CAFAB6E}"/>
            </c:ext>
          </c:extLst>
        </c:ser>
        <c:ser>
          <c:idx val="3"/>
          <c:order val="3"/>
          <c:tx>
            <c:strRef>
              <c:f>'ALL bank deals over time'!$K$24:$K$25</c:f>
              <c:strCache>
                <c:ptCount val="1"/>
                <c:pt idx="0">
                  <c:v>Switzerland</c:v>
                </c:pt>
              </c:strCache>
            </c:strRef>
          </c:tx>
          <c:cat>
            <c:strRef>
              <c:f>'ALL bank deals over time'!$G$26:$G$34</c:f>
              <c:strCache>
                <c:ptCount val="8"/>
                <c:pt idx="0">
                  <c:v>2010</c:v>
                </c:pt>
                <c:pt idx="1">
                  <c:v>2011</c:v>
                </c:pt>
                <c:pt idx="2">
                  <c:v>2012</c:v>
                </c:pt>
                <c:pt idx="3">
                  <c:v>2013</c:v>
                </c:pt>
                <c:pt idx="4">
                  <c:v>2014</c:v>
                </c:pt>
                <c:pt idx="5">
                  <c:v>2015</c:v>
                </c:pt>
                <c:pt idx="6">
                  <c:v>2016</c:v>
                </c:pt>
                <c:pt idx="7">
                  <c:v>2017</c:v>
                </c:pt>
              </c:strCache>
            </c:strRef>
          </c:cat>
          <c:val>
            <c:numRef>
              <c:f>'ALL bank deals over time'!$K$26:$K$34</c:f>
              <c:numCache>
                <c:formatCode>_(* #,##0.00_);_(* \(#,##0.00\);_(* "-"??_);_(@_)</c:formatCode>
                <c:ptCount val="8"/>
                <c:pt idx="0">
                  <c:v>3659.0469999999996</c:v>
                </c:pt>
                <c:pt idx="1">
                  <c:v>2155.5005000000001</c:v>
                </c:pt>
                <c:pt idx="2">
                  <c:v>3835.6769999999997</c:v>
                </c:pt>
                <c:pt idx="3">
                  <c:v>3081.0601999999994</c:v>
                </c:pt>
                <c:pt idx="4">
                  <c:v>1587.3970000000004</c:v>
                </c:pt>
                <c:pt idx="5">
                  <c:v>3317.931</c:v>
                </c:pt>
                <c:pt idx="6">
                  <c:v>1175.8999999999999</c:v>
                </c:pt>
                <c:pt idx="7">
                  <c:v>989.75720000000001</c:v>
                </c:pt>
              </c:numCache>
            </c:numRef>
          </c:val>
          <c:extLst>
            <c:ext xmlns:c16="http://schemas.microsoft.com/office/drawing/2014/chart" uri="{C3380CC4-5D6E-409C-BE32-E72D297353CC}">
              <c16:uniqueId val="{00000003-D7EB-4D61-826F-5A241CAFAB6E}"/>
            </c:ext>
          </c:extLst>
        </c:ser>
        <c:ser>
          <c:idx val="4"/>
          <c:order val="4"/>
          <c:tx>
            <c:strRef>
              <c:f>'ALL bank deals over time'!$L$24:$L$25</c:f>
              <c:strCache>
                <c:ptCount val="1"/>
                <c:pt idx="0">
                  <c:v>UK</c:v>
                </c:pt>
              </c:strCache>
            </c:strRef>
          </c:tx>
          <c:cat>
            <c:strRef>
              <c:f>'ALL bank deals over time'!$G$26:$G$34</c:f>
              <c:strCache>
                <c:ptCount val="8"/>
                <c:pt idx="0">
                  <c:v>2010</c:v>
                </c:pt>
                <c:pt idx="1">
                  <c:v>2011</c:v>
                </c:pt>
                <c:pt idx="2">
                  <c:v>2012</c:v>
                </c:pt>
                <c:pt idx="3">
                  <c:v>2013</c:v>
                </c:pt>
                <c:pt idx="4">
                  <c:v>2014</c:v>
                </c:pt>
                <c:pt idx="5">
                  <c:v>2015</c:v>
                </c:pt>
                <c:pt idx="6">
                  <c:v>2016</c:v>
                </c:pt>
                <c:pt idx="7">
                  <c:v>2017</c:v>
                </c:pt>
              </c:strCache>
            </c:strRef>
          </c:cat>
          <c:val>
            <c:numRef>
              <c:f>'ALL bank deals over time'!$L$26:$L$34</c:f>
              <c:numCache>
                <c:formatCode>_(* #,##0.00_);_(* \(#,##0.00\);_(* "-"??_);_(@_)</c:formatCode>
                <c:ptCount val="8"/>
                <c:pt idx="0">
                  <c:v>3029.5559999999996</c:v>
                </c:pt>
                <c:pt idx="1">
                  <c:v>3031.1901800000001</c:v>
                </c:pt>
                <c:pt idx="2">
                  <c:v>5909.6382000000003</c:v>
                </c:pt>
                <c:pt idx="3">
                  <c:v>5356.643</c:v>
                </c:pt>
                <c:pt idx="4">
                  <c:v>2769.4090000000001</c:v>
                </c:pt>
                <c:pt idx="5">
                  <c:v>5119.6768999999986</c:v>
                </c:pt>
                <c:pt idx="6">
                  <c:v>1767.145</c:v>
                </c:pt>
                <c:pt idx="7">
                  <c:v>1415.9572000000001</c:v>
                </c:pt>
              </c:numCache>
            </c:numRef>
          </c:val>
          <c:extLst>
            <c:ext xmlns:c16="http://schemas.microsoft.com/office/drawing/2014/chart" uri="{C3380CC4-5D6E-409C-BE32-E72D297353CC}">
              <c16:uniqueId val="{00000004-D7EB-4D61-826F-5A241CAFAB6E}"/>
            </c:ext>
          </c:extLst>
        </c:ser>
        <c:dLbls>
          <c:showLegendKey val="0"/>
          <c:showVal val="0"/>
          <c:showCatName val="0"/>
          <c:showSerName val="0"/>
          <c:showPercent val="0"/>
          <c:showBubbleSize val="0"/>
        </c:dLbls>
        <c:axId val="89514368"/>
        <c:axId val="89515904"/>
      </c:areaChart>
      <c:catAx>
        <c:axId val="89514368"/>
        <c:scaling>
          <c:orientation val="minMax"/>
        </c:scaling>
        <c:delete val="0"/>
        <c:axPos val="b"/>
        <c:numFmt formatCode="General" sourceLinked="0"/>
        <c:majorTickMark val="out"/>
        <c:minorTickMark val="none"/>
        <c:tickLblPos val="nextTo"/>
        <c:crossAx val="89515904"/>
        <c:crosses val="autoZero"/>
        <c:auto val="1"/>
        <c:lblAlgn val="ctr"/>
        <c:lblOffset val="100"/>
        <c:noMultiLvlLbl val="0"/>
      </c:catAx>
      <c:valAx>
        <c:axId val="89515904"/>
        <c:scaling>
          <c:orientation val="minMax"/>
        </c:scaling>
        <c:delete val="0"/>
        <c:axPos val="l"/>
        <c:majorGridlines/>
        <c:numFmt formatCode="_(* #,##0.00_);_(* \(#,##0.00\);_(* &quot;-&quot;??_);_(@_)" sourceLinked="1"/>
        <c:majorTickMark val="out"/>
        <c:minorTickMark val="none"/>
        <c:tickLblPos val="nextTo"/>
        <c:crossAx val="89514368"/>
        <c:crosses val="autoZero"/>
        <c:crossBetween val="midCat"/>
      </c:valAx>
    </c:plotArea>
    <c:legend>
      <c:legendPos val="r"/>
      <c:layout/>
      <c:overlay val="0"/>
    </c:legend>
    <c:plotVisOnly val="1"/>
    <c:dispBlanksAs val="zero"/>
    <c:showDLblsOverMax val="0"/>
  </c:chart>
  <c:printSettings>
    <c:headerFooter/>
    <c:pageMargins b="0.78740157499999996" l="0.70000000000000029" r="0.70000000000000029" t="0.78740157499999996" header="0.30000000000000016" footer="0.30000000000000016"/>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 id="14">
  <a:schemeClr val="accent1"/>
</cs:colorStyle>
</file>

<file path=xl/charts/colors11.xml><?xml version="1.0" encoding="utf-8"?>
<cs:colorStyle xmlns:cs="http://schemas.microsoft.com/office/drawing/2012/chartStyle" xmlns:a="http://schemas.openxmlformats.org/drawingml/2006/main" meth="withinLinear" id="14">
  <a:schemeClr val="accent1"/>
</cs:colorStyle>
</file>

<file path=xl/charts/colors12.xml><?xml version="1.0" encoding="utf-8"?>
<cs:colorStyle xmlns:cs="http://schemas.microsoft.com/office/drawing/2012/chartStyle" xmlns:a="http://schemas.openxmlformats.org/drawingml/2006/main" meth="withinLinear" id="14">
  <a:schemeClr val="accent1"/>
</cs:colorStyle>
</file>

<file path=xl/charts/colors13.xml><?xml version="1.0" encoding="utf-8"?>
<cs:colorStyle xmlns:cs="http://schemas.microsoft.com/office/drawing/2012/chartStyle" xmlns:a="http://schemas.openxmlformats.org/drawingml/2006/main" meth="withinLinear" id="14">
  <a:schemeClr val="accent1"/>
</cs:colorStyle>
</file>

<file path=xl/charts/colors14.xml><?xml version="1.0" encoding="utf-8"?>
<cs:colorStyle xmlns:cs="http://schemas.microsoft.com/office/drawing/2012/chartStyle" xmlns:a="http://schemas.openxmlformats.org/drawingml/2006/main" meth="withinLinear" id="14">
  <a:schemeClr val="accent1"/>
</cs:colorStyle>
</file>

<file path=xl/charts/colors15.xml><?xml version="1.0" encoding="utf-8"?>
<cs:colorStyle xmlns:cs="http://schemas.microsoft.com/office/drawing/2012/chartStyle" xmlns:a="http://schemas.openxmlformats.org/drawingml/2006/main" meth="withinLinear" id="14">
  <a:schemeClr val="accent1"/>
</cs:colorStyle>
</file>

<file path=xl/charts/colors16.xml><?xml version="1.0" encoding="utf-8"?>
<cs:colorStyle xmlns:cs="http://schemas.microsoft.com/office/drawing/2012/chartStyle" xmlns:a="http://schemas.openxmlformats.org/drawingml/2006/main" meth="withinLinear" id="14">
  <a:schemeClr val="accent1"/>
</cs:colorStyle>
</file>

<file path=xl/charts/colors17.xml><?xml version="1.0" encoding="utf-8"?>
<cs:colorStyle xmlns:cs="http://schemas.microsoft.com/office/drawing/2012/chartStyle" xmlns:a="http://schemas.openxmlformats.org/drawingml/2006/main" meth="withinLinear" id="14">
  <a:schemeClr val="accent1"/>
</cs:colorStyle>
</file>

<file path=xl/charts/colors18.xml><?xml version="1.0" encoding="utf-8"?>
<cs:colorStyle xmlns:cs="http://schemas.microsoft.com/office/drawing/2012/chartStyle" xmlns:a="http://schemas.openxmlformats.org/drawingml/2006/main" meth="withinLinear" id="14">
  <a:schemeClr val="accent1"/>
</cs:colorStyle>
</file>

<file path=xl/charts/colors19.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withinLinear" id="14">
  <a:schemeClr val="accent1"/>
</cs:colorStyle>
</file>

<file path=xl/charts/colors21.xml><?xml version="1.0" encoding="utf-8"?>
<cs:colorStyle xmlns:cs="http://schemas.microsoft.com/office/drawing/2012/chartStyle" xmlns:a="http://schemas.openxmlformats.org/drawingml/2006/main" meth="withinLinear" id="14">
  <a:schemeClr val="accent1"/>
</cs:colorStyle>
</file>

<file path=xl/charts/colors22.xml><?xml version="1.0" encoding="utf-8"?>
<cs:colorStyle xmlns:cs="http://schemas.microsoft.com/office/drawing/2012/chartStyle" xmlns:a="http://schemas.openxmlformats.org/drawingml/2006/main" meth="withinLinear" id="14">
  <a:schemeClr val="accent1"/>
</cs:colorStyle>
</file>

<file path=xl/charts/colors23.xml><?xml version="1.0" encoding="utf-8"?>
<cs:colorStyle xmlns:cs="http://schemas.microsoft.com/office/drawing/2012/chartStyle" xmlns:a="http://schemas.openxmlformats.org/drawingml/2006/main" meth="withinLinear" id="14">
  <a:schemeClr val="accent1"/>
</cs:colorStyle>
</file>

<file path=xl/charts/colors24.xml><?xml version="1.0" encoding="utf-8"?>
<cs:colorStyle xmlns:cs="http://schemas.microsoft.com/office/drawing/2012/chartStyle" xmlns:a="http://schemas.openxmlformats.org/drawingml/2006/main" meth="withinLinear" id="14">
  <a:schemeClr val="accent1"/>
</cs:colorStyle>
</file>

<file path=xl/charts/colors25.xml><?xml version="1.0" encoding="utf-8"?>
<cs:colorStyle xmlns:cs="http://schemas.microsoft.com/office/drawing/2012/chartStyle" xmlns:a="http://schemas.openxmlformats.org/drawingml/2006/main" meth="withinLinear" id="14">
  <a:schemeClr val="accent1"/>
</cs:colorStyle>
</file>

<file path=xl/charts/colors26.xml><?xml version="1.0" encoding="utf-8"?>
<cs:colorStyle xmlns:cs="http://schemas.microsoft.com/office/drawing/2012/chartStyle" xmlns:a="http://schemas.openxmlformats.org/drawingml/2006/main" meth="withinLinear" id="14">
  <a:schemeClr val="accent1"/>
</cs:colorStyle>
</file>

<file path=xl/charts/colors27.xml><?xml version="1.0" encoding="utf-8"?>
<cs:colorStyle xmlns:cs="http://schemas.microsoft.com/office/drawing/2012/chartStyle" xmlns:a="http://schemas.openxmlformats.org/drawingml/2006/main" meth="withinLinear" id="14">
  <a:schemeClr val="accent1"/>
</cs:colorStyle>
</file>

<file path=xl/charts/colors28.xml><?xml version="1.0" encoding="utf-8"?>
<cs:colorStyle xmlns:cs="http://schemas.microsoft.com/office/drawing/2012/chartStyle" xmlns:a="http://schemas.openxmlformats.org/drawingml/2006/main" meth="withinLinear" id="14">
  <a:schemeClr val="accent1"/>
</cs:colorStyle>
</file>

<file path=xl/charts/colors29.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withinLinear" id="14">
  <a:schemeClr val="accent1"/>
</cs:colorStyle>
</file>

<file path=xl/charts/colors31.xml><?xml version="1.0" encoding="utf-8"?>
<cs:colorStyle xmlns:cs="http://schemas.microsoft.com/office/drawing/2012/chartStyle" xmlns:a="http://schemas.openxmlformats.org/drawingml/2006/main" meth="withinLinear" id="14">
  <a:schemeClr val="accent1"/>
</cs:colorStyle>
</file>

<file path=xl/charts/colors32.xml><?xml version="1.0" encoding="utf-8"?>
<cs:colorStyle xmlns:cs="http://schemas.microsoft.com/office/drawing/2012/chartStyle" xmlns:a="http://schemas.openxmlformats.org/drawingml/2006/main" meth="withinLinear" id="14">
  <a:schemeClr val="accent1"/>
</cs:colorStyle>
</file>

<file path=xl/charts/colors33.xml><?xml version="1.0" encoding="utf-8"?>
<cs:colorStyle xmlns:cs="http://schemas.microsoft.com/office/drawing/2012/chartStyle" xmlns:a="http://schemas.openxmlformats.org/drawingml/2006/main" meth="withinLinear" id="14">
  <a:schemeClr val="accent1"/>
</cs:colorStyle>
</file>

<file path=xl/charts/colors34.xml><?xml version="1.0" encoding="utf-8"?>
<cs:colorStyle xmlns:cs="http://schemas.microsoft.com/office/drawing/2012/chartStyle" xmlns:a="http://schemas.openxmlformats.org/drawingml/2006/main" meth="withinLinear" id="14">
  <a:schemeClr val="accent1"/>
</cs:colorStyle>
</file>

<file path=xl/charts/colors35.xml><?xml version="1.0" encoding="utf-8"?>
<cs:colorStyle xmlns:cs="http://schemas.microsoft.com/office/drawing/2012/chartStyle" xmlns:a="http://schemas.openxmlformats.org/drawingml/2006/main" meth="withinLinear" id="14">
  <a:schemeClr val="accent1"/>
</cs:colorStyle>
</file>

<file path=xl/charts/colors36.xml><?xml version="1.0" encoding="utf-8"?>
<cs:colorStyle xmlns:cs="http://schemas.microsoft.com/office/drawing/2012/chartStyle" xmlns:a="http://schemas.openxmlformats.org/drawingml/2006/main" meth="withinLinear" id="14">
  <a:schemeClr val="accent1"/>
</cs:colorStyle>
</file>

<file path=xl/charts/colors37.xml><?xml version="1.0" encoding="utf-8"?>
<cs:colorStyle xmlns:cs="http://schemas.microsoft.com/office/drawing/2012/chartStyle" xmlns:a="http://schemas.openxmlformats.org/drawingml/2006/main" meth="withinLinear" id="14">
  <a:schemeClr val="accent1"/>
</cs:colorStyle>
</file>

<file path=xl/charts/colors38.xml><?xml version="1.0" encoding="utf-8"?>
<cs:colorStyle xmlns:cs="http://schemas.microsoft.com/office/drawing/2012/chartStyle" xmlns:a="http://schemas.openxmlformats.org/drawingml/2006/main" meth="withinLinear" id="14">
  <a:schemeClr val="accent1"/>
</cs:colorStyle>
</file>

<file path=xl/charts/colors39.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withinLinear" id="15">
  <a:schemeClr val="accent2"/>
</cs:colorStyle>
</file>

<file path=xl/charts/colors40.xml><?xml version="1.0" encoding="utf-8"?>
<cs:colorStyle xmlns:cs="http://schemas.microsoft.com/office/drawing/2012/chartStyle" xmlns:a="http://schemas.openxmlformats.org/drawingml/2006/main" meth="withinLinear" id="14">
  <a:schemeClr val="accent1"/>
</cs:colorStyle>
</file>

<file path=xl/charts/colors41.xml><?xml version="1.0" encoding="utf-8"?>
<cs:colorStyle xmlns:cs="http://schemas.microsoft.com/office/drawing/2012/chartStyle" xmlns:a="http://schemas.openxmlformats.org/drawingml/2006/main" meth="withinLinear" id="14">
  <a:schemeClr val="accent1"/>
</cs:colorStyle>
</file>

<file path=xl/charts/colors42.xml><?xml version="1.0" encoding="utf-8"?>
<cs:colorStyle xmlns:cs="http://schemas.microsoft.com/office/drawing/2012/chartStyle" xmlns:a="http://schemas.openxmlformats.org/drawingml/2006/main" meth="withinLinear" id="14">
  <a:schemeClr val="accent1"/>
</cs:colorStyle>
</file>

<file path=xl/charts/colors43.xml><?xml version="1.0" encoding="utf-8"?>
<cs:colorStyle xmlns:cs="http://schemas.microsoft.com/office/drawing/2012/chartStyle" xmlns:a="http://schemas.openxmlformats.org/drawingml/2006/main" meth="withinLinear" id="14">
  <a:schemeClr val="accent1"/>
</cs:colorStyle>
</file>

<file path=xl/charts/colors44.xml><?xml version="1.0" encoding="utf-8"?>
<cs:colorStyle xmlns:cs="http://schemas.microsoft.com/office/drawing/2012/chartStyle" xmlns:a="http://schemas.openxmlformats.org/drawingml/2006/main" meth="withinLinear" id="14">
  <a:schemeClr val="accent1"/>
</cs:colorStyle>
</file>

<file path=xl/charts/colors45.xml><?xml version="1.0" encoding="utf-8"?>
<cs:colorStyle xmlns:cs="http://schemas.microsoft.com/office/drawing/2012/chartStyle" xmlns:a="http://schemas.openxmlformats.org/drawingml/2006/main" meth="withinLinear" id="14">
  <a:schemeClr val="accent1"/>
</cs:colorStyle>
</file>

<file path=xl/charts/colors46.xml><?xml version="1.0" encoding="utf-8"?>
<cs:colorStyle xmlns:cs="http://schemas.microsoft.com/office/drawing/2012/chartStyle" xmlns:a="http://schemas.openxmlformats.org/drawingml/2006/main" meth="withinLinear" id="14">
  <a:schemeClr val="accent1"/>
</cs:colorStyle>
</file>

<file path=xl/charts/colors47.xml><?xml version="1.0" encoding="utf-8"?>
<cs:colorStyle xmlns:cs="http://schemas.microsoft.com/office/drawing/2012/chartStyle" xmlns:a="http://schemas.openxmlformats.org/drawingml/2006/main" meth="withinLinear" id="14">
  <a:schemeClr val="accent1"/>
</cs:colorStyle>
</file>

<file path=xl/charts/colors4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5">
  <a:schemeClr val="accent2"/>
</cs:colorStyle>
</file>

<file path=xl/charts/colors50.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 id="14">
  <a:schemeClr val="accent1"/>
</cs:colorStyle>
</file>

<file path=xl/charts/colors8.xml><?xml version="1.0" encoding="utf-8"?>
<cs:colorStyle xmlns:cs="http://schemas.microsoft.com/office/drawing/2012/chartStyle" xmlns:a="http://schemas.openxmlformats.org/drawingml/2006/main" meth="withinLinear" id="14">
  <a:schemeClr val="accent1"/>
</cs:colorStyle>
</file>

<file path=xl/charts/colors9.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8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8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8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8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8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3.xml><?xml version="1.0" encoding="utf-8"?>
<cs:chartStyle xmlns:cs="http://schemas.microsoft.com/office/drawing/2012/chartStyle" xmlns:a="http://schemas.openxmlformats.org/drawingml/2006/main" id="28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8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8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4.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5.xml><?xml version="1.0" encoding="utf-8"?>
<cs:chartStyle xmlns:cs="http://schemas.microsoft.com/office/drawing/2012/chartStyle" xmlns:a="http://schemas.openxmlformats.org/drawingml/2006/main" id="28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8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 Id="rId4" Type="http://schemas.openxmlformats.org/officeDocument/2006/relationships/chart" Target="../charts/chart34.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chart" Target="../charts/chart36.xml"/><Relationship Id="rId1" Type="http://schemas.openxmlformats.org/officeDocument/2006/relationships/chart" Target="../charts/chart35.xml"/><Relationship Id="rId4" Type="http://schemas.openxmlformats.org/officeDocument/2006/relationships/chart" Target="../charts/chart38.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chart" Target="../charts/chart39.xml"/><Relationship Id="rId4" Type="http://schemas.openxmlformats.org/officeDocument/2006/relationships/chart" Target="../charts/chart42.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 Id="rId4" Type="http://schemas.openxmlformats.org/officeDocument/2006/relationships/chart" Target="../charts/chart46.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49.xml"/><Relationship Id="rId2" Type="http://schemas.openxmlformats.org/officeDocument/2006/relationships/chart" Target="../charts/chart48.xml"/><Relationship Id="rId1" Type="http://schemas.openxmlformats.org/officeDocument/2006/relationships/chart" Target="../charts/chart47.xml"/><Relationship Id="rId4" Type="http://schemas.openxmlformats.org/officeDocument/2006/relationships/chart" Target="../charts/chart50.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chart" Target="../charts/chart55.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chart" Target="../charts/chart57.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chart" Target="../charts/chart59.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4" Type="http://schemas.openxmlformats.org/officeDocument/2006/relationships/chart" Target="../charts/chart18.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4" Type="http://schemas.openxmlformats.org/officeDocument/2006/relationships/chart" Target="../charts/chart22.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4" Type="http://schemas.openxmlformats.org/officeDocument/2006/relationships/chart" Target="../charts/chart26.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 Id="rId4"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0</xdr:col>
      <xdr:colOff>144780</xdr:colOff>
      <xdr:row>1</xdr:row>
      <xdr:rowOff>3810</xdr:rowOff>
    </xdr:from>
    <xdr:to>
      <xdr:col>1</xdr:col>
      <xdr:colOff>2217420</xdr:colOff>
      <xdr:row>19</xdr:row>
      <xdr:rowOff>83820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114300</xdr:colOff>
      <xdr:row>0</xdr:row>
      <xdr:rowOff>163830</xdr:rowOff>
    </xdr:from>
    <xdr:to>
      <xdr:col>5</xdr:col>
      <xdr:colOff>708660</xdr:colOff>
      <xdr:row>16</xdr:row>
      <xdr:rowOff>102870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822960</xdr:colOff>
      <xdr:row>1</xdr:row>
      <xdr:rowOff>15240</xdr:rowOff>
    </xdr:from>
    <xdr:to>
      <xdr:col>10</xdr:col>
      <xdr:colOff>175260</xdr:colOff>
      <xdr:row>16</xdr:row>
      <xdr:rowOff>129540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1208</xdr:colOff>
      <xdr:row>10</xdr:row>
      <xdr:rowOff>137885</xdr:rowOff>
    </xdr:from>
    <xdr:to>
      <xdr:col>4</xdr:col>
      <xdr:colOff>576943</xdr:colOff>
      <xdr:row>27</xdr:row>
      <xdr:rowOff>65315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213601</xdr:colOff>
      <xdr:row>1</xdr:row>
      <xdr:rowOff>18144</xdr:rowOff>
    </xdr:from>
    <xdr:to>
      <xdr:col>5</xdr:col>
      <xdr:colOff>636815</xdr:colOff>
      <xdr:row>8</xdr:row>
      <xdr:rowOff>10886</xdr:rowOff>
    </xdr:to>
    <mc:AlternateContent xmlns:mc="http://schemas.openxmlformats.org/markup-compatibility/2006" xmlns:a14="http://schemas.microsoft.com/office/drawing/2010/main">
      <mc:Choice Requires="a14">
        <xdr:graphicFrame macro="">
          <xdr:nvGraphicFramePr>
            <xdr:cNvPr id="3" name="Unternehmen 5"/>
            <xdr:cNvGraphicFramePr/>
          </xdr:nvGraphicFramePr>
          <xdr:xfrm>
            <a:off x="0" y="0"/>
            <a:ext cx="0" cy="0"/>
          </xdr:xfrm>
          <a:graphic>
            <a:graphicData uri="http://schemas.microsoft.com/office/drawing/2010/slicer">
              <sle:slicer xmlns:sle="http://schemas.microsoft.com/office/drawing/2010/slicer" name="Unternehmen 5"/>
            </a:graphicData>
          </a:graphic>
        </xdr:graphicFrame>
      </mc:Choice>
      <mc:Fallback xmlns="">
        <xdr:sp macro="" textlink="">
          <xdr:nvSpPr>
            <xdr:cNvPr id="0" name=""/>
            <xdr:cNvSpPr>
              <a:spLocks noTextEdit="1"/>
            </xdr:cNvSpPr>
          </xdr:nvSpPr>
          <xdr:spPr>
            <a:xfrm>
              <a:off x="213601" y="192315"/>
              <a:ext cx="6633514" cy="1211942"/>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xdr:from>
      <xdr:col>4</xdr:col>
      <xdr:colOff>834571</xdr:colOff>
      <xdr:row>10</xdr:row>
      <xdr:rowOff>21169</xdr:rowOff>
    </xdr:from>
    <xdr:to>
      <xdr:col>11</xdr:col>
      <xdr:colOff>1028028</xdr:colOff>
      <xdr:row>26</xdr:row>
      <xdr:rowOff>114426</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412748</xdr:colOff>
      <xdr:row>28</xdr:row>
      <xdr:rowOff>133349</xdr:rowOff>
    </xdr:from>
    <xdr:to>
      <xdr:col>3</xdr:col>
      <xdr:colOff>695324</xdr:colOff>
      <xdr:row>50</xdr:row>
      <xdr:rowOff>66674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533398</xdr:colOff>
      <xdr:row>28</xdr:row>
      <xdr:rowOff>95250</xdr:rowOff>
    </xdr:from>
    <xdr:to>
      <xdr:col>9</xdr:col>
      <xdr:colOff>380999</xdr:colOff>
      <xdr:row>50</xdr:row>
      <xdr:rowOff>38100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1208</xdr:colOff>
      <xdr:row>10</xdr:row>
      <xdr:rowOff>137885</xdr:rowOff>
    </xdr:from>
    <xdr:to>
      <xdr:col>4</xdr:col>
      <xdr:colOff>576943</xdr:colOff>
      <xdr:row>27</xdr:row>
      <xdr:rowOff>65315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213601</xdr:colOff>
      <xdr:row>1</xdr:row>
      <xdr:rowOff>18144</xdr:rowOff>
    </xdr:from>
    <xdr:to>
      <xdr:col>5</xdr:col>
      <xdr:colOff>5443</xdr:colOff>
      <xdr:row>8</xdr:row>
      <xdr:rowOff>10886</xdr:rowOff>
    </xdr:to>
    <mc:AlternateContent xmlns:mc="http://schemas.openxmlformats.org/markup-compatibility/2006" xmlns:a14="http://schemas.microsoft.com/office/drawing/2010/main">
      <mc:Choice Requires="a14">
        <xdr:graphicFrame macro="">
          <xdr:nvGraphicFramePr>
            <xdr:cNvPr id="3" name="Unternehmen 6"/>
            <xdr:cNvGraphicFramePr/>
          </xdr:nvGraphicFramePr>
          <xdr:xfrm>
            <a:off x="0" y="0"/>
            <a:ext cx="0" cy="0"/>
          </xdr:xfrm>
          <a:graphic>
            <a:graphicData uri="http://schemas.microsoft.com/office/drawing/2010/slicer">
              <sle:slicer xmlns:sle="http://schemas.microsoft.com/office/drawing/2010/slicer" name="Unternehmen 6"/>
            </a:graphicData>
          </a:graphic>
        </xdr:graphicFrame>
      </mc:Choice>
      <mc:Fallback xmlns="">
        <xdr:sp macro="" textlink="">
          <xdr:nvSpPr>
            <xdr:cNvPr id="0" name=""/>
            <xdr:cNvSpPr>
              <a:spLocks noTextEdit="1"/>
            </xdr:cNvSpPr>
          </xdr:nvSpPr>
          <xdr:spPr>
            <a:xfrm>
              <a:off x="213601" y="192315"/>
              <a:ext cx="6633514" cy="1211942"/>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xdr:from>
      <xdr:col>4</xdr:col>
      <xdr:colOff>834571</xdr:colOff>
      <xdr:row>10</xdr:row>
      <xdr:rowOff>21169</xdr:rowOff>
    </xdr:from>
    <xdr:to>
      <xdr:col>11</xdr:col>
      <xdr:colOff>1398142</xdr:colOff>
      <xdr:row>26</xdr:row>
      <xdr:rowOff>114426</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412748</xdr:colOff>
      <xdr:row>28</xdr:row>
      <xdr:rowOff>133349</xdr:rowOff>
    </xdr:from>
    <xdr:to>
      <xdr:col>3</xdr:col>
      <xdr:colOff>695324</xdr:colOff>
      <xdr:row>50</xdr:row>
      <xdr:rowOff>66674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533398</xdr:colOff>
      <xdr:row>28</xdr:row>
      <xdr:rowOff>95250</xdr:rowOff>
    </xdr:from>
    <xdr:to>
      <xdr:col>9</xdr:col>
      <xdr:colOff>380999</xdr:colOff>
      <xdr:row>50</xdr:row>
      <xdr:rowOff>38100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1208</xdr:colOff>
      <xdr:row>10</xdr:row>
      <xdr:rowOff>137885</xdr:rowOff>
    </xdr:from>
    <xdr:to>
      <xdr:col>4</xdr:col>
      <xdr:colOff>576943</xdr:colOff>
      <xdr:row>27</xdr:row>
      <xdr:rowOff>65315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213601</xdr:colOff>
      <xdr:row>1</xdr:row>
      <xdr:rowOff>18144</xdr:rowOff>
    </xdr:from>
    <xdr:to>
      <xdr:col>5</xdr:col>
      <xdr:colOff>1276351</xdr:colOff>
      <xdr:row>8</xdr:row>
      <xdr:rowOff>10886</xdr:rowOff>
    </xdr:to>
    <mc:AlternateContent xmlns:mc="http://schemas.openxmlformats.org/markup-compatibility/2006" xmlns:a14="http://schemas.microsoft.com/office/drawing/2010/main">
      <mc:Choice Requires="a14">
        <xdr:graphicFrame macro="">
          <xdr:nvGraphicFramePr>
            <xdr:cNvPr id="3" name="Unternehmen 7"/>
            <xdr:cNvGraphicFramePr/>
          </xdr:nvGraphicFramePr>
          <xdr:xfrm>
            <a:off x="0" y="0"/>
            <a:ext cx="0" cy="0"/>
          </xdr:xfrm>
          <a:graphic>
            <a:graphicData uri="http://schemas.microsoft.com/office/drawing/2010/slicer">
              <sle:slicer xmlns:sle="http://schemas.microsoft.com/office/drawing/2010/slicer" name="Unternehmen 7"/>
            </a:graphicData>
          </a:graphic>
        </xdr:graphicFrame>
      </mc:Choice>
      <mc:Fallback xmlns="">
        <xdr:sp macro="" textlink="">
          <xdr:nvSpPr>
            <xdr:cNvPr id="0" name=""/>
            <xdr:cNvSpPr>
              <a:spLocks noTextEdit="1"/>
            </xdr:cNvSpPr>
          </xdr:nvSpPr>
          <xdr:spPr>
            <a:xfrm>
              <a:off x="213601" y="192315"/>
              <a:ext cx="6633514" cy="1211942"/>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xdr:from>
      <xdr:col>1</xdr:col>
      <xdr:colOff>412748</xdr:colOff>
      <xdr:row>28</xdr:row>
      <xdr:rowOff>133349</xdr:rowOff>
    </xdr:from>
    <xdr:to>
      <xdr:col>3</xdr:col>
      <xdr:colOff>695324</xdr:colOff>
      <xdr:row>50</xdr:row>
      <xdr:rowOff>66674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533398</xdr:colOff>
      <xdr:row>28</xdr:row>
      <xdr:rowOff>95250</xdr:rowOff>
    </xdr:from>
    <xdr:to>
      <xdr:col>9</xdr:col>
      <xdr:colOff>380999</xdr:colOff>
      <xdr:row>50</xdr:row>
      <xdr:rowOff>38100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1153883</xdr:colOff>
      <xdr:row>10</xdr:row>
      <xdr:rowOff>125185</xdr:rowOff>
    </xdr:from>
    <xdr:to>
      <xdr:col>11</xdr:col>
      <xdr:colOff>1641255</xdr:colOff>
      <xdr:row>27</xdr:row>
      <xdr:rowOff>44270</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1208</xdr:colOff>
      <xdr:row>10</xdr:row>
      <xdr:rowOff>137885</xdr:rowOff>
    </xdr:from>
    <xdr:to>
      <xdr:col>4</xdr:col>
      <xdr:colOff>576943</xdr:colOff>
      <xdr:row>27</xdr:row>
      <xdr:rowOff>65315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213601</xdr:colOff>
      <xdr:row>1</xdr:row>
      <xdr:rowOff>18144</xdr:rowOff>
    </xdr:from>
    <xdr:to>
      <xdr:col>4</xdr:col>
      <xdr:colOff>1227366</xdr:colOff>
      <xdr:row>8</xdr:row>
      <xdr:rowOff>10886</xdr:rowOff>
    </xdr:to>
    <mc:AlternateContent xmlns:mc="http://schemas.openxmlformats.org/markup-compatibility/2006" xmlns:a14="http://schemas.microsoft.com/office/drawing/2010/main">
      <mc:Choice Requires="a14">
        <xdr:graphicFrame macro="">
          <xdr:nvGraphicFramePr>
            <xdr:cNvPr id="3" name="Unternehmen 8"/>
            <xdr:cNvGraphicFramePr/>
          </xdr:nvGraphicFramePr>
          <xdr:xfrm>
            <a:off x="0" y="0"/>
            <a:ext cx="0" cy="0"/>
          </xdr:xfrm>
          <a:graphic>
            <a:graphicData uri="http://schemas.microsoft.com/office/drawing/2010/slicer">
              <sle:slicer xmlns:sle="http://schemas.microsoft.com/office/drawing/2010/slicer" name="Unternehmen 8"/>
            </a:graphicData>
          </a:graphic>
        </xdr:graphicFrame>
      </mc:Choice>
      <mc:Fallback xmlns="">
        <xdr:sp macro="" textlink="">
          <xdr:nvSpPr>
            <xdr:cNvPr id="0" name=""/>
            <xdr:cNvSpPr>
              <a:spLocks noTextEdit="1"/>
            </xdr:cNvSpPr>
          </xdr:nvSpPr>
          <xdr:spPr>
            <a:xfrm>
              <a:off x="213601" y="192315"/>
              <a:ext cx="6633514" cy="1211942"/>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xdr:from>
      <xdr:col>1</xdr:col>
      <xdr:colOff>412748</xdr:colOff>
      <xdr:row>28</xdr:row>
      <xdr:rowOff>133349</xdr:rowOff>
    </xdr:from>
    <xdr:to>
      <xdr:col>3</xdr:col>
      <xdr:colOff>695324</xdr:colOff>
      <xdr:row>50</xdr:row>
      <xdr:rowOff>66674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533398</xdr:colOff>
      <xdr:row>28</xdr:row>
      <xdr:rowOff>95250</xdr:rowOff>
    </xdr:from>
    <xdr:to>
      <xdr:col>9</xdr:col>
      <xdr:colOff>380999</xdr:colOff>
      <xdr:row>50</xdr:row>
      <xdr:rowOff>38100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10885</xdr:colOff>
      <xdr:row>10</xdr:row>
      <xdr:rowOff>125186</xdr:rowOff>
    </xdr:from>
    <xdr:to>
      <xdr:col>11</xdr:col>
      <xdr:colOff>824828</xdr:colOff>
      <xdr:row>27</xdr:row>
      <xdr:rowOff>44271</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1208</xdr:colOff>
      <xdr:row>10</xdr:row>
      <xdr:rowOff>137885</xdr:rowOff>
    </xdr:from>
    <xdr:to>
      <xdr:col>4</xdr:col>
      <xdr:colOff>576943</xdr:colOff>
      <xdr:row>27</xdr:row>
      <xdr:rowOff>65315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213601</xdr:colOff>
      <xdr:row>1</xdr:row>
      <xdr:rowOff>18144</xdr:rowOff>
    </xdr:from>
    <xdr:to>
      <xdr:col>5</xdr:col>
      <xdr:colOff>549730</xdr:colOff>
      <xdr:row>8</xdr:row>
      <xdr:rowOff>10886</xdr:rowOff>
    </xdr:to>
    <mc:AlternateContent xmlns:mc="http://schemas.openxmlformats.org/markup-compatibility/2006" xmlns:a14="http://schemas.microsoft.com/office/drawing/2010/main">
      <mc:Choice Requires="a14">
        <xdr:graphicFrame macro="">
          <xdr:nvGraphicFramePr>
            <xdr:cNvPr id="3" name="Unternehmen 9"/>
            <xdr:cNvGraphicFramePr/>
          </xdr:nvGraphicFramePr>
          <xdr:xfrm>
            <a:off x="0" y="0"/>
            <a:ext cx="0" cy="0"/>
          </xdr:xfrm>
          <a:graphic>
            <a:graphicData uri="http://schemas.microsoft.com/office/drawing/2010/slicer">
              <sle:slicer xmlns:sle="http://schemas.microsoft.com/office/drawing/2010/slicer" name="Unternehmen 9"/>
            </a:graphicData>
          </a:graphic>
        </xdr:graphicFrame>
      </mc:Choice>
      <mc:Fallback xmlns="">
        <xdr:sp macro="" textlink="">
          <xdr:nvSpPr>
            <xdr:cNvPr id="0" name=""/>
            <xdr:cNvSpPr>
              <a:spLocks noTextEdit="1"/>
            </xdr:cNvSpPr>
          </xdr:nvSpPr>
          <xdr:spPr>
            <a:xfrm>
              <a:off x="213601" y="192315"/>
              <a:ext cx="6633514" cy="1211942"/>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xdr:from>
      <xdr:col>4</xdr:col>
      <xdr:colOff>834571</xdr:colOff>
      <xdr:row>10</xdr:row>
      <xdr:rowOff>21169</xdr:rowOff>
    </xdr:from>
    <xdr:to>
      <xdr:col>12</xdr:col>
      <xdr:colOff>10886</xdr:colOff>
      <xdr:row>27</xdr:row>
      <xdr:rowOff>110067</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412748</xdr:colOff>
      <xdr:row>28</xdr:row>
      <xdr:rowOff>133349</xdr:rowOff>
    </xdr:from>
    <xdr:to>
      <xdr:col>3</xdr:col>
      <xdr:colOff>695324</xdr:colOff>
      <xdr:row>50</xdr:row>
      <xdr:rowOff>66674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533398</xdr:colOff>
      <xdr:row>28</xdr:row>
      <xdr:rowOff>95250</xdr:rowOff>
    </xdr:from>
    <xdr:to>
      <xdr:col>9</xdr:col>
      <xdr:colOff>380999</xdr:colOff>
      <xdr:row>50</xdr:row>
      <xdr:rowOff>38100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220980</xdr:colOff>
      <xdr:row>0</xdr:row>
      <xdr:rowOff>114301</xdr:rowOff>
    </xdr:from>
    <xdr:to>
      <xdr:col>2</xdr:col>
      <xdr:colOff>905510</xdr:colOff>
      <xdr:row>5</xdr:row>
      <xdr:rowOff>67733</xdr:rowOff>
    </xdr:to>
    <mc:AlternateContent xmlns:mc="http://schemas.openxmlformats.org/markup-compatibility/2006" xmlns:a14="http://schemas.microsoft.com/office/drawing/2010/main">
      <mc:Choice Requires="a14">
        <xdr:graphicFrame macro="">
          <xdr:nvGraphicFramePr>
            <xdr:cNvPr id="3" name="FI country"/>
            <xdr:cNvGraphicFramePr/>
          </xdr:nvGraphicFramePr>
          <xdr:xfrm>
            <a:off x="0" y="0"/>
            <a:ext cx="0" cy="0"/>
          </xdr:xfrm>
          <a:graphic>
            <a:graphicData uri="http://schemas.microsoft.com/office/drawing/2010/slicer">
              <sle:slicer xmlns:sle="http://schemas.microsoft.com/office/drawing/2010/slicer" name="FI country"/>
            </a:graphicData>
          </a:graphic>
        </xdr:graphicFrame>
      </mc:Choice>
      <mc:Fallback xmlns="">
        <xdr:sp macro="" textlink="">
          <xdr:nvSpPr>
            <xdr:cNvPr id="0" name=""/>
            <xdr:cNvSpPr>
              <a:spLocks noTextEdit="1"/>
            </xdr:cNvSpPr>
          </xdr:nvSpPr>
          <xdr:spPr>
            <a:xfrm>
              <a:off x="220980" y="114301"/>
              <a:ext cx="3307080" cy="842432"/>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xdr:from>
      <xdr:col>0</xdr:col>
      <xdr:colOff>220133</xdr:colOff>
      <xdr:row>8</xdr:row>
      <xdr:rowOff>160867</xdr:rowOff>
    </xdr:from>
    <xdr:to>
      <xdr:col>4</xdr:col>
      <xdr:colOff>169334</xdr:colOff>
      <xdr:row>24</xdr:row>
      <xdr:rowOff>59267</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728133</xdr:colOff>
      <xdr:row>8</xdr:row>
      <xdr:rowOff>152400</xdr:rowOff>
    </xdr:from>
    <xdr:to>
      <xdr:col>9</xdr:col>
      <xdr:colOff>389467</xdr:colOff>
      <xdr:row>25</xdr:row>
      <xdr:rowOff>127001</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220980</xdr:colOff>
      <xdr:row>0</xdr:row>
      <xdr:rowOff>114301</xdr:rowOff>
    </xdr:from>
    <xdr:to>
      <xdr:col>2</xdr:col>
      <xdr:colOff>905510</xdr:colOff>
      <xdr:row>5</xdr:row>
      <xdr:rowOff>67733</xdr:rowOff>
    </xdr:to>
    <mc:AlternateContent xmlns:mc="http://schemas.openxmlformats.org/markup-compatibility/2006" xmlns:a14="http://schemas.microsoft.com/office/drawing/2010/main">
      <mc:Choice Requires="a14">
        <xdr:graphicFrame macro="">
          <xdr:nvGraphicFramePr>
            <xdr:cNvPr id="2" name="FI country 1"/>
            <xdr:cNvGraphicFramePr/>
          </xdr:nvGraphicFramePr>
          <xdr:xfrm>
            <a:off x="0" y="0"/>
            <a:ext cx="0" cy="0"/>
          </xdr:xfrm>
          <a:graphic>
            <a:graphicData uri="http://schemas.microsoft.com/office/drawing/2010/slicer">
              <sle:slicer xmlns:sle="http://schemas.microsoft.com/office/drawing/2010/slicer" name="FI country 1"/>
            </a:graphicData>
          </a:graphic>
        </xdr:graphicFrame>
      </mc:Choice>
      <mc:Fallback xmlns="">
        <xdr:sp macro="" textlink="">
          <xdr:nvSpPr>
            <xdr:cNvPr id="0" name=""/>
            <xdr:cNvSpPr>
              <a:spLocks noTextEdit="1"/>
            </xdr:cNvSpPr>
          </xdr:nvSpPr>
          <xdr:spPr>
            <a:xfrm>
              <a:off x="220980" y="114301"/>
              <a:ext cx="3307080" cy="842432"/>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xdr:from>
      <xdr:col>0</xdr:col>
      <xdr:colOff>220133</xdr:colOff>
      <xdr:row>8</xdr:row>
      <xdr:rowOff>160867</xdr:rowOff>
    </xdr:from>
    <xdr:to>
      <xdr:col>4</xdr:col>
      <xdr:colOff>169334</xdr:colOff>
      <xdr:row>24</xdr:row>
      <xdr:rowOff>59267</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728133</xdr:colOff>
      <xdr:row>8</xdr:row>
      <xdr:rowOff>152400</xdr:rowOff>
    </xdr:from>
    <xdr:to>
      <xdr:col>9</xdr:col>
      <xdr:colOff>389467</xdr:colOff>
      <xdr:row>25</xdr:row>
      <xdr:rowOff>127001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220980</xdr:colOff>
      <xdr:row>0</xdr:row>
      <xdr:rowOff>114301</xdr:rowOff>
    </xdr:from>
    <xdr:to>
      <xdr:col>3</xdr:col>
      <xdr:colOff>90594</xdr:colOff>
      <xdr:row>5</xdr:row>
      <xdr:rowOff>67733</xdr:rowOff>
    </xdr:to>
    <mc:AlternateContent xmlns:mc="http://schemas.openxmlformats.org/markup-compatibility/2006" xmlns:a14="http://schemas.microsoft.com/office/drawing/2010/main">
      <mc:Choice Requires="a14">
        <xdr:graphicFrame macro="">
          <xdr:nvGraphicFramePr>
            <xdr:cNvPr id="2" name="FI country 2"/>
            <xdr:cNvGraphicFramePr/>
          </xdr:nvGraphicFramePr>
          <xdr:xfrm>
            <a:off x="0" y="0"/>
            <a:ext cx="0" cy="0"/>
          </xdr:xfrm>
          <a:graphic>
            <a:graphicData uri="http://schemas.microsoft.com/office/drawing/2010/slicer">
              <sle:slicer xmlns:sle="http://schemas.microsoft.com/office/drawing/2010/slicer" name="FI country 2"/>
            </a:graphicData>
          </a:graphic>
        </xdr:graphicFrame>
      </mc:Choice>
      <mc:Fallback xmlns="">
        <xdr:sp macro="" textlink="">
          <xdr:nvSpPr>
            <xdr:cNvPr id="0" name=""/>
            <xdr:cNvSpPr>
              <a:spLocks noTextEdit="1"/>
            </xdr:cNvSpPr>
          </xdr:nvSpPr>
          <xdr:spPr>
            <a:xfrm>
              <a:off x="220980" y="114301"/>
              <a:ext cx="3307080" cy="842432"/>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xdr:from>
      <xdr:col>0</xdr:col>
      <xdr:colOff>220133</xdr:colOff>
      <xdr:row>8</xdr:row>
      <xdr:rowOff>160867</xdr:rowOff>
    </xdr:from>
    <xdr:to>
      <xdr:col>4</xdr:col>
      <xdr:colOff>169334</xdr:colOff>
      <xdr:row>24</xdr:row>
      <xdr:rowOff>59267</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728133</xdr:colOff>
      <xdr:row>8</xdr:row>
      <xdr:rowOff>152400</xdr:rowOff>
    </xdr:from>
    <xdr:to>
      <xdr:col>9</xdr:col>
      <xdr:colOff>389467</xdr:colOff>
      <xdr:row>25</xdr:row>
      <xdr:rowOff>127001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220980</xdr:colOff>
      <xdr:row>0</xdr:row>
      <xdr:rowOff>114301</xdr:rowOff>
    </xdr:from>
    <xdr:to>
      <xdr:col>2</xdr:col>
      <xdr:colOff>905510</xdr:colOff>
      <xdr:row>5</xdr:row>
      <xdr:rowOff>67733</xdr:rowOff>
    </xdr:to>
    <mc:AlternateContent xmlns:mc="http://schemas.openxmlformats.org/markup-compatibility/2006" xmlns:a14="http://schemas.microsoft.com/office/drawing/2010/main">
      <mc:Choice Requires="a14">
        <xdr:graphicFrame macro="">
          <xdr:nvGraphicFramePr>
            <xdr:cNvPr id="2" name="FI country 3"/>
            <xdr:cNvGraphicFramePr/>
          </xdr:nvGraphicFramePr>
          <xdr:xfrm>
            <a:off x="0" y="0"/>
            <a:ext cx="0" cy="0"/>
          </xdr:xfrm>
          <a:graphic>
            <a:graphicData uri="http://schemas.microsoft.com/office/drawing/2010/slicer">
              <sle:slicer xmlns:sle="http://schemas.microsoft.com/office/drawing/2010/slicer" name="FI country 3"/>
            </a:graphicData>
          </a:graphic>
        </xdr:graphicFrame>
      </mc:Choice>
      <mc:Fallback xmlns="">
        <xdr:sp macro="" textlink="">
          <xdr:nvSpPr>
            <xdr:cNvPr id="0" name=""/>
            <xdr:cNvSpPr>
              <a:spLocks noTextEdit="1"/>
            </xdr:cNvSpPr>
          </xdr:nvSpPr>
          <xdr:spPr>
            <a:xfrm>
              <a:off x="220980" y="114301"/>
              <a:ext cx="3307080" cy="842432"/>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xdr:from>
      <xdr:col>0</xdr:col>
      <xdr:colOff>220133</xdr:colOff>
      <xdr:row>8</xdr:row>
      <xdr:rowOff>160867</xdr:rowOff>
    </xdr:from>
    <xdr:to>
      <xdr:col>4</xdr:col>
      <xdr:colOff>169334</xdr:colOff>
      <xdr:row>24</xdr:row>
      <xdr:rowOff>59267</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728133</xdr:colOff>
      <xdr:row>8</xdr:row>
      <xdr:rowOff>152400</xdr:rowOff>
    </xdr:from>
    <xdr:to>
      <xdr:col>9</xdr:col>
      <xdr:colOff>389467</xdr:colOff>
      <xdr:row>25</xdr:row>
      <xdr:rowOff>127001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220980</xdr:colOff>
      <xdr:row>0</xdr:row>
      <xdr:rowOff>114301</xdr:rowOff>
    </xdr:from>
    <xdr:to>
      <xdr:col>2</xdr:col>
      <xdr:colOff>907626</xdr:colOff>
      <xdr:row>5</xdr:row>
      <xdr:rowOff>67733</xdr:rowOff>
    </xdr:to>
    <mc:AlternateContent xmlns:mc="http://schemas.openxmlformats.org/markup-compatibility/2006" xmlns:a14="http://schemas.microsoft.com/office/drawing/2010/main">
      <mc:Choice Requires="a14">
        <xdr:graphicFrame macro="">
          <xdr:nvGraphicFramePr>
            <xdr:cNvPr id="2" name="FI country 4"/>
            <xdr:cNvGraphicFramePr/>
          </xdr:nvGraphicFramePr>
          <xdr:xfrm>
            <a:off x="0" y="0"/>
            <a:ext cx="0" cy="0"/>
          </xdr:xfrm>
          <a:graphic>
            <a:graphicData uri="http://schemas.microsoft.com/office/drawing/2010/slicer">
              <sle:slicer xmlns:sle="http://schemas.microsoft.com/office/drawing/2010/slicer" name="FI country 4"/>
            </a:graphicData>
          </a:graphic>
        </xdr:graphicFrame>
      </mc:Choice>
      <mc:Fallback xmlns="">
        <xdr:sp macro="" textlink="">
          <xdr:nvSpPr>
            <xdr:cNvPr id="0" name=""/>
            <xdr:cNvSpPr>
              <a:spLocks noTextEdit="1"/>
            </xdr:cNvSpPr>
          </xdr:nvSpPr>
          <xdr:spPr>
            <a:xfrm>
              <a:off x="220980" y="114301"/>
              <a:ext cx="3307080" cy="842432"/>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xdr:from>
      <xdr:col>0</xdr:col>
      <xdr:colOff>220133</xdr:colOff>
      <xdr:row>8</xdr:row>
      <xdr:rowOff>160867</xdr:rowOff>
    </xdr:from>
    <xdr:to>
      <xdr:col>4</xdr:col>
      <xdr:colOff>169334</xdr:colOff>
      <xdr:row>24</xdr:row>
      <xdr:rowOff>59267</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728133</xdr:colOff>
      <xdr:row>8</xdr:row>
      <xdr:rowOff>152400</xdr:rowOff>
    </xdr:from>
    <xdr:to>
      <xdr:col>9</xdr:col>
      <xdr:colOff>389467</xdr:colOff>
      <xdr:row>25</xdr:row>
      <xdr:rowOff>127001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297180</xdr:colOff>
      <xdr:row>0</xdr:row>
      <xdr:rowOff>68580</xdr:rowOff>
    </xdr:from>
    <xdr:to>
      <xdr:col>6</xdr:col>
      <xdr:colOff>1493520</xdr:colOff>
      <xdr:row>16</xdr:row>
      <xdr:rowOff>7620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1638300</xdr:colOff>
      <xdr:row>0</xdr:row>
      <xdr:rowOff>22860</xdr:rowOff>
    </xdr:from>
    <xdr:to>
      <xdr:col>11</xdr:col>
      <xdr:colOff>464820</xdr:colOff>
      <xdr:row>19</xdr:row>
      <xdr:rowOff>76200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152400</xdr:colOff>
      <xdr:row>0</xdr:row>
      <xdr:rowOff>0</xdr:rowOff>
    </xdr:from>
    <xdr:to>
      <xdr:col>2</xdr:col>
      <xdr:colOff>7620</xdr:colOff>
      <xdr:row>31</xdr:row>
      <xdr:rowOff>7620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137160</xdr:colOff>
      <xdr:row>17</xdr:row>
      <xdr:rowOff>91440</xdr:rowOff>
    </xdr:from>
    <xdr:to>
      <xdr:col>10</xdr:col>
      <xdr:colOff>1059180</xdr:colOff>
      <xdr:row>40</xdr:row>
      <xdr:rowOff>99060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167640</xdr:colOff>
      <xdr:row>18</xdr:row>
      <xdr:rowOff>0</xdr:rowOff>
    </xdr:from>
    <xdr:to>
      <xdr:col>8</xdr:col>
      <xdr:colOff>716280</xdr:colOff>
      <xdr:row>18</xdr:row>
      <xdr:rowOff>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22860</xdr:rowOff>
    </xdr:from>
    <xdr:to>
      <xdr:col>5</xdr:col>
      <xdr:colOff>304800</xdr:colOff>
      <xdr:row>35</xdr:row>
      <xdr:rowOff>137160</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1</xdr:row>
      <xdr:rowOff>34290</xdr:rowOff>
    </xdr:from>
    <xdr:to>
      <xdr:col>5</xdr:col>
      <xdr:colOff>419100</xdr:colOff>
      <xdr:row>16</xdr:row>
      <xdr:rowOff>148590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1208</xdr:colOff>
      <xdr:row>10</xdr:row>
      <xdr:rowOff>137885</xdr:rowOff>
    </xdr:from>
    <xdr:to>
      <xdr:col>4</xdr:col>
      <xdr:colOff>576943</xdr:colOff>
      <xdr:row>27</xdr:row>
      <xdr:rowOff>65315</xdr:rowOff>
    </xdr:to>
    <xdr:graphicFrame macro="">
      <xdr:nvGraphicFramePr>
        <xdr:cNvPr id="9" name="Diagram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213601</xdr:colOff>
      <xdr:row>1</xdr:row>
      <xdr:rowOff>18144</xdr:rowOff>
    </xdr:from>
    <xdr:to>
      <xdr:col>4</xdr:col>
      <xdr:colOff>1148444</xdr:colOff>
      <xdr:row>8</xdr:row>
      <xdr:rowOff>10886</xdr:rowOff>
    </xdr:to>
    <mc:AlternateContent xmlns:mc="http://schemas.openxmlformats.org/markup-compatibility/2006" xmlns:a14="http://schemas.microsoft.com/office/drawing/2010/main">
      <mc:Choice Requires="a14">
        <xdr:graphicFrame macro="">
          <xdr:nvGraphicFramePr>
            <xdr:cNvPr id="4" name="Unternehmen"/>
            <xdr:cNvGraphicFramePr/>
          </xdr:nvGraphicFramePr>
          <xdr:xfrm>
            <a:off x="0" y="0"/>
            <a:ext cx="0" cy="0"/>
          </xdr:xfrm>
          <a:graphic>
            <a:graphicData uri="http://schemas.microsoft.com/office/drawing/2010/slicer">
              <sle:slicer xmlns:sle="http://schemas.microsoft.com/office/drawing/2010/slicer" name="Unternehmen"/>
            </a:graphicData>
          </a:graphic>
        </xdr:graphicFrame>
      </mc:Choice>
      <mc:Fallback xmlns="">
        <xdr:sp macro="" textlink="">
          <xdr:nvSpPr>
            <xdr:cNvPr id="0" name=""/>
            <xdr:cNvSpPr>
              <a:spLocks noTextEdit="1"/>
            </xdr:cNvSpPr>
          </xdr:nvSpPr>
          <xdr:spPr>
            <a:xfrm>
              <a:off x="213601" y="192315"/>
              <a:ext cx="6633514" cy="1211942"/>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xdr:from>
      <xdr:col>4</xdr:col>
      <xdr:colOff>834570</xdr:colOff>
      <xdr:row>10</xdr:row>
      <xdr:rowOff>21169</xdr:rowOff>
    </xdr:from>
    <xdr:to>
      <xdr:col>12</xdr:col>
      <xdr:colOff>70084</xdr:colOff>
      <xdr:row>26</xdr:row>
      <xdr:rowOff>114426</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412748</xdr:colOff>
      <xdr:row>28</xdr:row>
      <xdr:rowOff>133349</xdr:rowOff>
    </xdr:from>
    <xdr:to>
      <xdr:col>3</xdr:col>
      <xdr:colOff>695324</xdr:colOff>
      <xdr:row>50</xdr:row>
      <xdr:rowOff>66674</xdr:rowOff>
    </xdr:to>
    <xdr:graphicFrame macro="">
      <xdr:nvGraphicFramePr>
        <xdr:cNvPr id="6" name="Diagram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533398</xdr:colOff>
      <xdr:row>28</xdr:row>
      <xdr:rowOff>95250</xdr:rowOff>
    </xdr:from>
    <xdr:to>
      <xdr:col>9</xdr:col>
      <xdr:colOff>380999</xdr:colOff>
      <xdr:row>50</xdr:row>
      <xdr:rowOff>38100</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1208</xdr:colOff>
      <xdr:row>10</xdr:row>
      <xdr:rowOff>137885</xdr:rowOff>
    </xdr:from>
    <xdr:to>
      <xdr:col>4</xdr:col>
      <xdr:colOff>576943</xdr:colOff>
      <xdr:row>27</xdr:row>
      <xdr:rowOff>65315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213601</xdr:colOff>
      <xdr:row>1</xdr:row>
      <xdr:rowOff>18144</xdr:rowOff>
    </xdr:from>
    <xdr:to>
      <xdr:col>4</xdr:col>
      <xdr:colOff>1148444</xdr:colOff>
      <xdr:row>8</xdr:row>
      <xdr:rowOff>10886</xdr:rowOff>
    </xdr:to>
    <mc:AlternateContent xmlns:mc="http://schemas.openxmlformats.org/markup-compatibility/2006" xmlns:a14="http://schemas.microsoft.com/office/drawing/2010/main">
      <mc:Choice Requires="a14">
        <xdr:graphicFrame macro="">
          <xdr:nvGraphicFramePr>
            <xdr:cNvPr id="3" name="Unternehmen 1"/>
            <xdr:cNvGraphicFramePr/>
          </xdr:nvGraphicFramePr>
          <xdr:xfrm>
            <a:off x="0" y="0"/>
            <a:ext cx="0" cy="0"/>
          </xdr:xfrm>
          <a:graphic>
            <a:graphicData uri="http://schemas.microsoft.com/office/drawing/2010/slicer">
              <sle:slicer xmlns:sle="http://schemas.microsoft.com/office/drawing/2010/slicer" name="Unternehmen 1"/>
            </a:graphicData>
          </a:graphic>
        </xdr:graphicFrame>
      </mc:Choice>
      <mc:Fallback xmlns="">
        <xdr:sp macro="" textlink="">
          <xdr:nvSpPr>
            <xdr:cNvPr id="0" name=""/>
            <xdr:cNvSpPr>
              <a:spLocks noTextEdit="1"/>
            </xdr:cNvSpPr>
          </xdr:nvSpPr>
          <xdr:spPr>
            <a:xfrm>
              <a:off x="213601" y="192315"/>
              <a:ext cx="6633514" cy="1211942"/>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xdr:from>
      <xdr:col>1</xdr:col>
      <xdr:colOff>412748</xdr:colOff>
      <xdr:row>28</xdr:row>
      <xdr:rowOff>133349</xdr:rowOff>
    </xdr:from>
    <xdr:to>
      <xdr:col>3</xdr:col>
      <xdr:colOff>695324</xdr:colOff>
      <xdr:row>50</xdr:row>
      <xdr:rowOff>66674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533398</xdr:colOff>
      <xdr:row>28</xdr:row>
      <xdr:rowOff>95250</xdr:rowOff>
    </xdr:from>
    <xdr:to>
      <xdr:col>9</xdr:col>
      <xdr:colOff>380999</xdr:colOff>
      <xdr:row>50</xdr:row>
      <xdr:rowOff>38100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195943</xdr:colOff>
      <xdr:row>10</xdr:row>
      <xdr:rowOff>136072</xdr:rowOff>
    </xdr:from>
    <xdr:to>
      <xdr:col>11</xdr:col>
      <xdr:colOff>1140514</xdr:colOff>
      <xdr:row>27</xdr:row>
      <xdr:rowOff>55157</xdr:rowOff>
    </xdr:to>
    <xdr:graphicFrame macro="">
      <xdr:nvGraphicFramePr>
        <xdr:cNvPr id="8" name="Diagram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1208</xdr:colOff>
      <xdr:row>10</xdr:row>
      <xdr:rowOff>137885</xdr:rowOff>
    </xdr:from>
    <xdr:to>
      <xdr:col>4</xdr:col>
      <xdr:colOff>576943</xdr:colOff>
      <xdr:row>27</xdr:row>
      <xdr:rowOff>65315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213601</xdr:colOff>
      <xdr:row>1</xdr:row>
      <xdr:rowOff>18144</xdr:rowOff>
    </xdr:from>
    <xdr:to>
      <xdr:col>5</xdr:col>
      <xdr:colOff>1249136</xdr:colOff>
      <xdr:row>8</xdr:row>
      <xdr:rowOff>10886</xdr:rowOff>
    </xdr:to>
    <mc:AlternateContent xmlns:mc="http://schemas.openxmlformats.org/markup-compatibility/2006" xmlns:a14="http://schemas.microsoft.com/office/drawing/2010/main">
      <mc:Choice Requires="a14">
        <xdr:graphicFrame macro="">
          <xdr:nvGraphicFramePr>
            <xdr:cNvPr id="3" name="Unternehmen 2"/>
            <xdr:cNvGraphicFramePr/>
          </xdr:nvGraphicFramePr>
          <xdr:xfrm>
            <a:off x="0" y="0"/>
            <a:ext cx="0" cy="0"/>
          </xdr:xfrm>
          <a:graphic>
            <a:graphicData uri="http://schemas.microsoft.com/office/drawing/2010/slicer">
              <sle:slicer xmlns:sle="http://schemas.microsoft.com/office/drawing/2010/slicer" name="Unternehmen 2"/>
            </a:graphicData>
          </a:graphic>
        </xdr:graphicFrame>
      </mc:Choice>
      <mc:Fallback xmlns="">
        <xdr:sp macro="" textlink="">
          <xdr:nvSpPr>
            <xdr:cNvPr id="0" name=""/>
            <xdr:cNvSpPr>
              <a:spLocks noTextEdit="1"/>
            </xdr:cNvSpPr>
          </xdr:nvSpPr>
          <xdr:spPr>
            <a:xfrm>
              <a:off x="213601" y="192315"/>
              <a:ext cx="6633514" cy="1211942"/>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xdr:from>
      <xdr:col>1</xdr:col>
      <xdr:colOff>412748</xdr:colOff>
      <xdr:row>28</xdr:row>
      <xdr:rowOff>133349</xdr:rowOff>
    </xdr:from>
    <xdr:to>
      <xdr:col>3</xdr:col>
      <xdr:colOff>695324</xdr:colOff>
      <xdr:row>50</xdr:row>
      <xdr:rowOff>66674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533398</xdr:colOff>
      <xdr:row>28</xdr:row>
      <xdr:rowOff>95250</xdr:rowOff>
    </xdr:from>
    <xdr:to>
      <xdr:col>9</xdr:col>
      <xdr:colOff>380999</xdr:colOff>
      <xdr:row>50</xdr:row>
      <xdr:rowOff>38100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1153884</xdr:colOff>
      <xdr:row>10</xdr:row>
      <xdr:rowOff>92528</xdr:rowOff>
    </xdr:from>
    <xdr:to>
      <xdr:col>11</xdr:col>
      <xdr:colOff>1260256</xdr:colOff>
      <xdr:row>27</xdr:row>
      <xdr:rowOff>11613</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1208</xdr:colOff>
      <xdr:row>10</xdr:row>
      <xdr:rowOff>137885</xdr:rowOff>
    </xdr:from>
    <xdr:to>
      <xdr:col>4</xdr:col>
      <xdr:colOff>576943</xdr:colOff>
      <xdr:row>27</xdr:row>
      <xdr:rowOff>65315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213601</xdr:colOff>
      <xdr:row>1</xdr:row>
      <xdr:rowOff>18144</xdr:rowOff>
    </xdr:from>
    <xdr:to>
      <xdr:col>5</xdr:col>
      <xdr:colOff>522515</xdr:colOff>
      <xdr:row>8</xdr:row>
      <xdr:rowOff>10886</xdr:rowOff>
    </xdr:to>
    <mc:AlternateContent xmlns:mc="http://schemas.openxmlformats.org/markup-compatibility/2006" xmlns:a14="http://schemas.microsoft.com/office/drawing/2010/main">
      <mc:Choice Requires="a14">
        <xdr:graphicFrame macro="">
          <xdr:nvGraphicFramePr>
            <xdr:cNvPr id="3" name="Unternehmen 3"/>
            <xdr:cNvGraphicFramePr/>
          </xdr:nvGraphicFramePr>
          <xdr:xfrm>
            <a:off x="0" y="0"/>
            <a:ext cx="0" cy="0"/>
          </xdr:xfrm>
          <a:graphic>
            <a:graphicData uri="http://schemas.microsoft.com/office/drawing/2010/slicer">
              <sle:slicer xmlns:sle="http://schemas.microsoft.com/office/drawing/2010/slicer" name="Unternehmen 3"/>
            </a:graphicData>
          </a:graphic>
        </xdr:graphicFrame>
      </mc:Choice>
      <mc:Fallback xmlns="">
        <xdr:sp macro="" textlink="">
          <xdr:nvSpPr>
            <xdr:cNvPr id="0" name=""/>
            <xdr:cNvSpPr>
              <a:spLocks noTextEdit="1"/>
            </xdr:cNvSpPr>
          </xdr:nvSpPr>
          <xdr:spPr>
            <a:xfrm>
              <a:off x="213601" y="192315"/>
              <a:ext cx="6633514" cy="1211942"/>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xdr:from>
      <xdr:col>4</xdr:col>
      <xdr:colOff>834571</xdr:colOff>
      <xdr:row>10</xdr:row>
      <xdr:rowOff>21169</xdr:rowOff>
    </xdr:from>
    <xdr:to>
      <xdr:col>11</xdr:col>
      <xdr:colOff>1158657</xdr:colOff>
      <xdr:row>26</xdr:row>
      <xdr:rowOff>114426</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412748</xdr:colOff>
      <xdr:row>28</xdr:row>
      <xdr:rowOff>133349</xdr:rowOff>
    </xdr:from>
    <xdr:to>
      <xdr:col>3</xdr:col>
      <xdr:colOff>695324</xdr:colOff>
      <xdr:row>50</xdr:row>
      <xdr:rowOff>66674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533398</xdr:colOff>
      <xdr:row>28</xdr:row>
      <xdr:rowOff>95250</xdr:rowOff>
    </xdr:from>
    <xdr:to>
      <xdr:col>9</xdr:col>
      <xdr:colOff>380999</xdr:colOff>
      <xdr:row>50</xdr:row>
      <xdr:rowOff>38100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1208</xdr:colOff>
      <xdr:row>10</xdr:row>
      <xdr:rowOff>137885</xdr:rowOff>
    </xdr:from>
    <xdr:to>
      <xdr:col>4</xdr:col>
      <xdr:colOff>576943</xdr:colOff>
      <xdr:row>27</xdr:row>
      <xdr:rowOff>65315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213601</xdr:colOff>
      <xdr:row>1</xdr:row>
      <xdr:rowOff>18144</xdr:rowOff>
    </xdr:from>
    <xdr:to>
      <xdr:col>4</xdr:col>
      <xdr:colOff>957944</xdr:colOff>
      <xdr:row>8</xdr:row>
      <xdr:rowOff>10886</xdr:rowOff>
    </xdr:to>
    <mc:AlternateContent xmlns:mc="http://schemas.openxmlformats.org/markup-compatibility/2006" xmlns:a14="http://schemas.microsoft.com/office/drawing/2010/main">
      <mc:Choice Requires="a14">
        <xdr:graphicFrame macro="">
          <xdr:nvGraphicFramePr>
            <xdr:cNvPr id="3" name="Unternehmen 4"/>
            <xdr:cNvGraphicFramePr/>
          </xdr:nvGraphicFramePr>
          <xdr:xfrm>
            <a:off x="0" y="0"/>
            <a:ext cx="0" cy="0"/>
          </xdr:xfrm>
          <a:graphic>
            <a:graphicData uri="http://schemas.microsoft.com/office/drawing/2010/slicer">
              <sle:slicer xmlns:sle="http://schemas.microsoft.com/office/drawing/2010/slicer" name="Unternehmen 4"/>
            </a:graphicData>
          </a:graphic>
        </xdr:graphicFrame>
      </mc:Choice>
      <mc:Fallback xmlns="">
        <xdr:sp macro="" textlink="">
          <xdr:nvSpPr>
            <xdr:cNvPr id="0" name=""/>
            <xdr:cNvSpPr>
              <a:spLocks noTextEdit="1"/>
            </xdr:cNvSpPr>
          </xdr:nvSpPr>
          <xdr:spPr>
            <a:xfrm>
              <a:off x="213601" y="192315"/>
              <a:ext cx="6633514" cy="1211942"/>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xdr:from>
      <xdr:col>4</xdr:col>
      <xdr:colOff>834571</xdr:colOff>
      <xdr:row>10</xdr:row>
      <xdr:rowOff>21169</xdr:rowOff>
    </xdr:from>
    <xdr:to>
      <xdr:col>12</xdr:col>
      <xdr:colOff>10886</xdr:colOff>
      <xdr:row>27</xdr:row>
      <xdr:rowOff>110067</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412748</xdr:colOff>
      <xdr:row>28</xdr:row>
      <xdr:rowOff>133349</xdr:rowOff>
    </xdr:from>
    <xdr:to>
      <xdr:col>3</xdr:col>
      <xdr:colOff>695324</xdr:colOff>
      <xdr:row>50</xdr:row>
      <xdr:rowOff>66674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533398</xdr:colOff>
      <xdr:row>28</xdr:row>
      <xdr:rowOff>95250</xdr:rowOff>
    </xdr:from>
    <xdr:to>
      <xdr:col>9</xdr:col>
      <xdr:colOff>380999</xdr:colOff>
      <xdr:row>50</xdr:row>
      <xdr:rowOff>38100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arah Guhr" refreshedDate="43229.476846759258" missingItemsLimit="0" createdVersion="3" refreshedVersion="6" minRefreshableVersion="3" recordCount="1155">
  <cacheSource type="worksheet">
    <worksheetSource ref="A1:BB1156" sheet="Original Data"/>
  </cacheSource>
  <cacheFields count="56">
    <cacheField name="Deal " numFmtId="0">
      <sharedItems count="4">
        <s v="Bond Issuance"/>
        <s v="Loan"/>
        <s v="Shareholding"/>
        <s v="Equity Issuance"/>
      </sharedItems>
    </cacheField>
    <cacheField name="Bank" numFmtId="0">
      <sharedItems containsBlank="1"/>
    </cacheField>
    <cacheField name="Bank generalisiert" numFmtId="0">
      <sharedItems containsBlank="1" count="11">
        <s v="Deutsche Bank"/>
        <s v="UBS"/>
        <s v="BNP Paribas"/>
        <s v="Crédit Agricole"/>
        <s v="Credit Suisse"/>
        <s v="HSBC"/>
        <s v="Barclays"/>
        <s v="ING"/>
        <s v="Rabobank"/>
        <s v="DZ Bank"/>
        <m/>
      </sharedItems>
    </cacheField>
    <cacheField name="FI country" numFmtId="0">
      <sharedItems containsBlank="1" count="6">
        <s v="Germany"/>
        <s v="Switzerland"/>
        <s v="France"/>
        <s v="UK"/>
        <s v="Netherlands"/>
        <m/>
      </sharedItems>
    </cacheField>
    <cacheField name="Issuer (Bonds, Equities)_x000a_Borrower (Loans)" numFmtId="0">
      <sharedItems containsBlank="1"/>
    </cacheField>
    <cacheField name="Issuer Ultimate Parent (Bonds, Equities)_x000a_Borrower Ultimate Parent (Loans)" numFmtId="0">
      <sharedItems containsBlank="1"/>
    </cacheField>
    <cacheField name="zugehöriges Unternehmen" numFmtId="0">
      <sharedItems count="10">
        <s v="Eni"/>
        <s v="Anglo American"/>
        <s v="Goldcorp"/>
        <s v="Glencore"/>
        <s v="Vale"/>
        <s v="Gazprom"/>
        <s v="Rio Tinto"/>
        <s v="Barrick Gold"/>
        <s v="BHP Billiton"/>
        <s v="Grupo Mexico"/>
      </sharedItems>
    </cacheField>
    <cacheField name="Dirty Profits Category" numFmtId="0">
      <sharedItems count="3">
        <s v="The Pits"/>
        <s v="Undermined"/>
        <s v="&quot;Miner&quot; Threat"/>
      </sharedItems>
    </cacheField>
    <cacheField name="Issue Date (Bonds, Loans)_x000a_Offer Date (Equities)" numFmtId="164">
      <sharedItems containsBlank="1"/>
    </cacheField>
    <cacheField name="Closing Date (Loans)" numFmtId="164">
      <sharedItems containsBlank="1"/>
    </cacheField>
    <cacheField name="relevant year (Bonds, loans, equities)" numFmtId="0">
      <sharedItems containsString="0" containsBlank="1" containsNumber="1" containsInteger="1" minValue="2010" maxValue="2017" count="9">
        <n v="2010"/>
        <n v="2016"/>
        <n v="2013"/>
        <n v="2012"/>
        <n v="2011"/>
        <n v="2015"/>
        <n v="2014"/>
        <n v="2017"/>
        <m/>
      </sharedItems>
    </cacheField>
    <cacheField name="Maturity Date (Loans)" numFmtId="0">
      <sharedItems containsBlank="1"/>
    </cacheField>
    <cacheField name="Final Maturity Date (Bonds, Loans)" numFmtId="14">
      <sharedItems containsDate="1" containsBlank="1" containsMixedTypes="1" minDate="2020-04-01T00:00:00" maxDate="2021-04-02T00:00:00"/>
    </cacheField>
    <cacheField name="Final Maturity Date" numFmtId="14">
      <sharedItems containsNonDate="0" containsDate="1" containsString="0" containsBlank="1" minDate="2011-06-30T00:00:00" maxDate="2076-04-23T00:00:00" count="208">
        <d v="2018-01-29T00:00:00"/>
        <d v="2018-02-12T00:00:00"/>
        <d v="2018-03-06T00:00:00"/>
        <d v="2018-03-15T00:00:00"/>
        <d v="2018-03-18T00:00:00"/>
        <d v="2018-03-24T00:00:00"/>
        <d v="2018-04-03T00:00:00"/>
        <d v="2014-06-02T00:00:00"/>
        <d v="2015-07-02T00:00:00"/>
        <d v="2015-11-02T00:00:00"/>
        <d v="2018-04-16T00:00:00"/>
        <d v="2017-04-03T00:00:00"/>
        <d v="2018-04-19T00:00:00"/>
        <d v="2018-04-26T00:00:00"/>
        <d v="2018-04-30T00:00:00"/>
        <d v="2018-05-01T00:00:00"/>
        <d v="2018-05-02T00:00:00"/>
        <d v="2018-05-17T00:00:00"/>
        <d v="2015-09-03T00:00:00"/>
        <d v="2017-01-04T00:00:00"/>
        <d v="2018-06-27T00:00:00"/>
        <d v="2018-07-25T00:00:00"/>
        <d v="2018-08-30T00:00:00"/>
        <d v="2018-09-18T00:00:00"/>
        <d v="2018-11-15T00:00:00"/>
        <d v="2018-11-25T00:00:00"/>
        <d v="2018-11-27T00:00:00"/>
        <d v="2018-11-30T00:00:00"/>
        <d v="2018-12-03T00:00:00"/>
        <d v="2019-01-04T00:00:00"/>
        <d v="2019-03-26T00:00:00"/>
        <d v="2019-04-29T00:00:00"/>
        <d v="2019-05-03T00:00:00"/>
        <d v="2016-07-06T00:00:00"/>
        <d v="2015-05-07T00:00:00"/>
        <d v="2016-06-07T00:00:00"/>
        <d v="2017-06-07T00:00:00"/>
        <d v="2019-05-22T00:00:00"/>
        <d v="2016-04-08T00:00:00"/>
        <d v="2014-05-08T00:00:00"/>
        <d v="2015-05-09T00:00:00"/>
        <d v="2019-05-24T00:00:00"/>
        <d v="2019-06-07T00:00:00"/>
        <d v="2019-06-27T00:00:00"/>
        <d v="2016-12-09T00:00:00"/>
        <d v="2019-07-18T00:00:00"/>
        <d v="2019-07-21T00:00:00"/>
        <d v="2019-09-19T00:00:00"/>
        <d v="2019-09-20T00:00:00"/>
        <d v="2019-12-23T00:00:00"/>
        <d v="2020-01-04T00:00:00"/>
        <d v="2020-02-03T00:00:00"/>
        <d v="2020-03-16T00:00:00"/>
        <d v="2012-09-10T00:00:00"/>
        <d v="2020-04-01T00:00:00"/>
        <d v="2020-04-16T00:00:00"/>
        <d v="2020-05-04T00:00:00"/>
        <d v="2020-05-11T00:00:00"/>
        <d v="2013-10-12T00:00:00"/>
        <d v="2015-11-12T00:00:00"/>
        <d v="2015-12-12T00:00:00"/>
        <d v="2016-06-13T00:00:00"/>
        <d v="2020-06-10T00:00:00"/>
        <d v="2020-06-29T00:00:00"/>
        <d v="2017-05-14T00:00:00"/>
        <d v="2017-03-15T00:00:00"/>
        <d v="2020-06-30T00:00:00"/>
        <d v="2020-09-15T00:00:00"/>
        <d v="2020-09-25T00:00:00"/>
        <d v="2020-09-30T00:00:00"/>
        <d v="2020-12-01T00:00:00"/>
        <d v="2020-12-31T00:00:00"/>
        <d v="2021-01-04T00:00:00"/>
        <d v="2015-12-15T00:00:00"/>
        <d v="2021-01-28T00:00:00"/>
        <d v="2021-02-26T00:00:00"/>
        <d v="2021-02-28T00:00:00"/>
        <d v="2021-03-17T00:00:00"/>
        <d v="2015-05-16T00:00:00"/>
        <d v="2012-08-16T00:00:00"/>
        <d v="2021-04-01T00:00:00"/>
        <d v="2021-04-04T00:00:00"/>
        <d v="2021-04-15T00:00:00"/>
        <d v="2021-04-29T00:00:00"/>
        <d v="2021-05-01T00:00:00"/>
        <d v="2021-05-02T00:00:00"/>
        <d v="2021-05-07T00:00:00"/>
        <d v="2016-06-17T00:00:00"/>
        <d v="2011-09-17T00:00:00"/>
        <d v="2021-05-10T00:00:00"/>
        <d v="2021-05-20T00:00:00"/>
        <d v="2021-06-06T00:00:00"/>
        <d v="2014-04-18T00:00:00"/>
        <d v="2021-06-09T00:00:00"/>
        <d v="2021-06-10T00:00:00"/>
        <d v="2021-06-22T00:00:00"/>
        <d v="2017-10-18T00:00:00"/>
        <d v="2016-03-19T00:00:00"/>
        <d v="2021-06-23T00:00:00"/>
        <d v="2021-09-22T00:00:00"/>
        <d v="2021-11-22T00:00:00"/>
        <d v="2021-11-30T00:00:00"/>
        <d v="2022-01-04T00:00:00"/>
        <d v="2015-03-20T00:00:00"/>
        <d v="2016-05-20T00:00:00"/>
        <d v="2014-06-20T00:00:00"/>
        <d v="2017-07-20T00:00:00"/>
        <d v="2016-09-20T00:00:00"/>
        <d v="2022-01-11T00:00:00"/>
        <d v="2017-11-20T00:00:00"/>
        <d v="2022-01-18T00:00:00"/>
        <d v="2022-03-07T00:00:00"/>
        <d v="2022-03-28T00:00:00"/>
        <d v="2022-04-01T00:00:00"/>
        <d v="2017-08-21T00:00:00"/>
        <d v="2014-11-21T00:00:00"/>
        <d v="2016-02-22T00:00:00"/>
        <d v="2016-03-22T00:00:00"/>
        <d v="2022-04-03T00:00:00"/>
        <d v="2022-04-10T00:00:00"/>
        <d v="2022-04-29T00:00:00"/>
        <d v="2022-05-17T00:00:00"/>
        <d v="2022-05-18T00:00:00"/>
        <d v="2022-05-28T00:00:00"/>
        <d v="2022-06-09T00:00:00"/>
        <d v="2016-11-22T00:00:00"/>
        <d v="2022-06-22T00:00:00"/>
        <d v="2016-05-23T00:00:00"/>
        <d v="2022-07-19T00:00:00"/>
        <d v="2012-09-23T00:00:00"/>
        <d v="2014-11-23T00:00:00"/>
        <d v="2022-08-10T00:00:00"/>
        <d v="2022-09-19T00:00:00"/>
        <d v="2022-11-01T00:00:00"/>
        <d v="2022-11-08T00:00:00"/>
        <d v="2022-11-15T00:00:00"/>
        <d v="2022-11-20T00:00:00"/>
        <d v="2015-07-24T00:00:00"/>
        <d v="2014-10-24T00:00:00"/>
        <d v="2023-01-10T00:00:00"/>
        <d v="2012-11-24T00:00:00"/>
        <d v="2023-03-15T00:00:00"/>
        <d v="2023-04-03T00:00:00"/>
        <d v="2023-05-30T00:00:00"/>
        <d v="2023-07-10T00:00:00"/>
        <d v="2014-10-25T00:00:00"/>
        <d v="2023-09-13T00:00:00"/>
        <d v="2017-01-26T00:00:00"/>
        <d v="2013-03-26T00:00:00"/>
        <d v="2023-10-01T00:00:00"/>
        <d v="2023-10-24T00:00:00"/>
        <d v="2014-04-26T00:00:00"/>
        <d v="2023-11-27T00:00:00"/>
        <d v="2023-12-27T00:00:00"/>
        <d v="2024-01-13T00:00:00"/>
        <d v="2024-01-18T00:00:00"/>
        <d v="2024-04-06T00:00:00"/>
        <d v="2017-06-26T00:00:00"/>
        <d v="2013-07-26T00:00:00"/>
        <d v="2013-09-26T00:00:00"/>
        <d v="2024-05-29T00:00:00"/>
        <d v="2013-10-26T00:00:00"/>
        <d v="2024-09-19T00:00:00"/>
        <d v="2024-09-25T00:00:00"/>
        <d v="2024-09-26T00:00:00"/>
        <d v="2025-03-14T00:00:00"/>
        <d v="2013-09-27T00:00:00"/>
        <d v="2017-09-27T00:00:00"/>
        <d v="2016-10-27T00:00:00"/>
        <d v="2025-03-26T00:00:00"/>
        <d v="2025-04-23T00:00:00"/>
        <d v="2025-06-15T00:00:00"/>
        <d v="2017-05-28T00:00:00"/>
        <d v="2025-09-12T00:00:00"/>
        <d v="2025-09-18T00:00:00"/>
        <d v="2026-02-02T00:00:00"/>
        <d v="2026-03-18T00:00:00"/>
        <d v="2026-08-10T00:00:00"/>
        <d v="2012-07-28T00:00:00"/>
        <d v="2012-10-28T00:00:00"/>
        <d v="2026-12-14T00:00:00"/>
        <d v="2027-01-17T00:00:00"/>
        <d v="2016-04-29T00:00:00"/>
        <d v="2027-09-11T00:00:00"/>
        <d v="2027-10-26T00:00:00"/>
        <d v="2028-02-06T00:00:00"/>
        <d v="2028-06-21T00:00:00"/>
        <d v="2029-01-29T00:00:00"/>
        <d v="2029-11-20T00:00:00"/>
        <d v="2030-04-29T00:00:00"/>
        <d v="2015-11-29T00:00:00"/>
        <d v="2016-01-30T00:00:00"/>
        <d v="2016-03-30T00:00:00"/>
        <d v="2016-04-30T00:00:00"/>
        <d v="2031-11-21T00:00:00"/>
        <d v="2031-12-31T00:00:00"/>
        <d v="2032-05-24T00:00:00"/>
        <d v="2011-06-30T00:00:00"/>
        <d v="2033-04-29T00:00:00"/>
        <d v="2033-05-26T00:00:00"/>
        <d v="2040-12-01T00:00:00"/>
        <d v="2042-02-24T00:00:00"/>
        <d v="2043-09-30T00:00:00"/>
        <d v="2014-10-30T00:00:00"/>
        <d v="2014-10-31T00:00:00"/>
        <d v="2075-10-19T00:00:00"/>
        <d v="2076-04-22T00:00:00"/>
        <m/>
      </sharedItems>
      <fieldGroup par="55" base="13">
        <rangePr groupBy="months" startDate="2011-06-30T00:00:00" endDate="2076-04-23T00:00:00"/>
        <groupItems count="14">
          <s v="(Leer)"/>
          <s v="Jan"/>
          <s v="Feb"/>
          <s v="Mrz"/>
          <s v="Apr"/>
          <s v="Mai"/>
          <s v="Jun"/>
          <s v="Jul"/>
          <s v="Aug"/>
          <s v="Sep"/>
          <s v="Okt"/>
          <s v="Nov"/>
          <s v="Dez"/>
          <s v="&gt;23.04.2076"/>
        </groupItems>
      </fieldGroup>
    </cacheField>
    <cacheField name="Primary Shares or Secondary Shares (Equities)" numFmtId="0">
      <sharedItems containsString="0" containsBlank="1" containsNumber="1" containsInteger="1" minValue="63327000" maxValue="1307794600"/>
    </cacheField>
    <cacheField name="Total Shares Offered All Markets (Inc Overallotment)  (Equities)" numFmtId="0">
      <sharedItems containsString="0" containsBlank="1" containsNumber="1" containsInteger="1" minValue="163500000" maxValue="1307794600"/>
    </cacheField>
    <cacheField name="Target Market (Equities)" numFmtId="0">
      <sharedItems containsBlank="1"/>
    </cacheField>
    <cacheField name="Pincipal Amount All Markets (EUR mil) (Bonds)_x000a_Proceeds Amount All Markets (EUR mil) (Equities)_x000a_Loan Package Amount (EUR mil) (Loans)" numFmtId="0">
      <sharedItems containsString="0" containsBlank="1" containsNumber="1" minValue="0" maxValue="34419.599999999999"/>
    </cacheField>
    <cacheField name="Principal Amount + Overallotment Sold All Markets (host mil) (Bonds)_x000a_Loan Package Amount (host mil) (Loans)_x000a_Proceeds Amount + Overallotment Sold All Markets (Host mil) (Equities)" numFmtId="0">
      <sharedItems containsString="0" containsBlank="1" containsNumber="1" minValue="0" maxValue="45000"/>
    </cacheField>
    <cacheField name="Loan Type (Loans)" numFmtId="0">
      <sharedItems containsBlank="1"/>
    </cacheField>
    <cacheField name="Host Currency" numFmtId="0">
      <sharedItems containsBlank="1"/>
    </cacheField>
    <cacheField name="Use of Proceeds" numFmtId="0">
      <sharedItems containsBlank="1"/>
    </cacheField>
    <cacheField name="Use of Proceeds Notes (Loans)" numFmtId="0">
      <sharedItems containsBlank="1"/>
    </cacheField>
    <cacheField name="Loan Type" numFmtId="0">
      <sharedItems containsBlank="1" count="3">
        <m/>
        <s v="GCP + refinancing + acquisition etc"/>
        <s v="specific project finance"/>
      </sharedItems>
    </cacheField>
    <cacheField name="DateiNr." numFmtId="0">
      <sharedItems containsString="0" containsBlank="1" containsNumber="1" containsInteger="1" minValue="2" maxValue="196"/>
    </cacheField>
    <cacheField name="Anzahl Banken" numFmtId="0">
      <sharedItems containsString="0" containsBlank="1" containsNumber="1" containsInteger="1" minValue="1" maxValue="97"/>
    </cacheField>
    <cacheField name="Anteil Bank (EUR mil)" numFmtId="0">
      <sharedItems containsSemiMixedTypes="0" containsString="0" containsNumber="1" minValue="0" maxValue="1376.78"/>
    </cacheField>
    <cacheField name="Package ID" numFmtId="0">
      <sharedItems containsBlank="1"/>
    </cacheField>
    <cacheField name="Tranche 1 Manager Allocation Amount (mil) (Bonds)_x000a_Tranche 1 Alloted Shares (Equities)_x000a_Tranche 1 Managers commitment amount (Host mil) (Loans)" numFmtId="0">
      <sharedItems containsString="0" containsBlank="1" containsNumber="1" containsInteger="1" minValue="0" maxValue="700000"/>
    </cacheField>
    <cacheField name="Tranche 1 Amount Allotted to Managers (Host mn) (Bonds)_x000a_Tranche 1 Freeman Fees (mil) (Equities)_x000a_Tranche 1 Freeman Fees (mil)  (Loans)" numFmtId="0">
      <sharedItems containsString="0" containsBlank="1" containsNumber="1" minValue="0" maxValue="625000"/>
    </cacheField>
    <cacheField name="Tranche 1 Freeman Imputed Fees (mil) (Bonds)" numFmtId="0">
      <sharedItems containsString="0" containsBlank="1" containsNumber="1" minValue="0" maxValue="4.0599999999999996"/>
    </cacheField>
    <cacheField name="Tranche 2 Manager Allocation Amount (mil)" numFmtId="0">
      <sharedItems containsString="0" containsBlank="1" containsNumber="1" containsInteger="1" minValue="0" maxValue="458123"/>
    </cacheField>
    <cacheField name="Tranche 2 Amount Allotted to Managers (Host mn)" numFmtId="0">
      <sharedItems containsString="0" containsBlank="1" containsNumber="1" minValue="0" maxValue="495000"/>
    </cacheField>
    <cacheField name="Tranche 2 Freeman Imputed Fees (mil)" numFmtId="0">
      <sharedItems containsString="0" containsBlank="1" containsNumber="1" minValue="0" maxValue="2.72"/>
    </cacheField>
    <cacheField name="Tranche 3 Manager Allocation Amount (mil)" numFmtId="0">
      <sharedItems containsString="0" containsBlank="1" containsNumber="1" containsInteger="1" minValue="0" maxValue="261536"/>
    </cacheField>
    <cacheField name="Tranche 3 Amount Allotted to Managers (Host mn)" numFmtId="0">
      <sharedItems containsString="0" containsBlank="1" containsNumber="1" minValue="0" maxValue="346250"/>
    </cacheField>
    <cacheField name="Tranche 3 Freeman Imputed Fees (mil)" numFmtId="0">
      <sharedItems containsString="0" containsBlank="1" containsNumber="1" minValue="0" maxValue="1.1399999999999999"/>
    </cacheField>
    <cacheField name="Tranche 4 Manager Allocation Amount (mil)" numFmtId="0">
      <sharedItems containsString="0" containsBlank="1" containsNumber="1" containsInteger="1" minValue="0" maxValue="278355"/>
    </cacheField>
    <cacheField name="Tranche 4 Amount Allotted to Managers (Host mn)" numFmtId="0">
      <sharedItems containsString="0" containsBlank="1" containsNumber="1" minValue="0" maxValue="375000"/>
    </cacheField>
    <cacheField name="Tranche 4 Freeman Imputed Fees (mil)" numFmtId="0">
      <sharedItems containsString="0" containsBlank="1" containsNumber="1" minValue="0" maxValue="1.25"/>
    </cacheField>
    <cacheField name="Tranche 5 Manager Allocation Amount (mil)" numFmtId="0">
      <sharedItems containsString="0" containsBlank="1" containsNumber="1" containsInteger="1" minValue="0" maxValue="209229"/>
    </cacheField>
    <cacheField name="Tranche 5 Amount Allotted to Managers (Host mn)" numFmtId="0">
      <sharedItems containsString="0" containsBlank="1" containsNumber="1" minValue="0" maxValue="277000"/>
    </cacheField>
    <cacheField name="Tranche 5 Freeman Imputed Fees (mil)" numFmtId="0">
      <sharedItems containsString="0" containsBlank="1" containsNumber="1" minValue="0" maxValue="1"/>
    </cacheField>
    <cacheField name="Tranche 6 Manager Allocation Amount (mil)" numFmtId="0">
      <sharedItems containsString="0" containsBlank="1" containsNumber="1" containsInteger="1" minValue="0" maxValue="0"/>
    </cacheField>
    <cacheField name="Tranche 6 Amount Allotted to Managers (Host mn)" numFmtId="0">
      <sharedItems containsString="0" containsBlank="1" containsNumber="1" containsInteger="1" minValue="0" maxValue="0"/>
    </cacheField>
    <cacheField name="Tranche 6 Freeman Imputed Fees (mil)" numFmtId="0">
      <sharedItems containsString="0" containsBlank="1" containsNumber="1" containsInteger="1" minValue="0" maxValue="0"/>
    </cacheField>
    <cacheField name="Tranche 7 Manager Allocation Amount (mil)" numFmtId="0">
      <sharedItems containsString="0" containsBlank="1" containsNumber="1" containsInteger="1" minValue="0" maxValue="0"/>
    </cacheField>
    <cacheField name="Tranche 7 Amount Allotted to Managers (Host mn)" numFmtId="0">
      <sharedItems containsString="0" containsBlank="1" containsNumber="1" containsInteger="1" minValue="0" maxValue="0"/>
    </cacheField>
    <cacheField name="Tranche 7 Freeman Imputed Fees (mil)" numFmtId="0">
      <sharedItems containsString="0" containsBlank="1" containsNumber="1" containsInteger="1" minValue="0" maxValue="0"/>
    </cacheField>
    <cacheField name="Tranche 8 Manager Allocation Amount (mil)" numFmtId="0">
      <sharedItems containsString="0" containsBlank="1" containsNumber="1" containsInteger="1" minValue="0" maxValue="0"/>
    </cacheField>
    <cacheField name="Tranche 8 Amount Allotted to Managers (Host mn)" numFmtId="0">
      <sharedItems containsString="0" containsBlank="1" containsNumber="1" containsInteger="1" minValue="0" maxValue="0"/>
    </cacheField>
    <cacheField name="Tranche 8 Freeman Imputed Fees (mil)" numFmtId="0">
      <sharedItems containsString="0" containsBlank="1" containsNumber="1" containsInteger="1" minValue="0" maxValue="0"/>
    </cacheField>
    <cacheField name="Tranche Summe Manager Allocation Amount (mil) (Bonds)_x000a_Tranche Summe Managers commitment amount (Host mil) (Loans)" numFmtId="0">
      <sharedItems containsString="0" containsBlank="1" containsNumber="1" minValue="0" maxValue="1098452"/>
    </cacheField>
    <cacheField name="Exchange Rate (EUR-US) (Loans)" numFmtId="0">
      <sharedItems containsString="0" containsBlank="1" containsNumber="1" minValue="0.67457999999999996" maxValue="0.96292999999999995"/>
    </cacheField>
    <cacheField name="Quartale" numFmtId="0" databaseField="0">
      <fieldGroup base="13">
        <rangePr groupBy="quarters" startDate="2011-06-30T00:00:00" endDate="2076-04-23T00:00:00"/>
        <groupItems count="6">
          <s v="&lt;30.06.2011"/>
          <s v="Qrtl1"/>
          <s v="Qrtl2"/>
          <s v="Qrtl3"/>
          <s v="Qrtl4"/>
          <s v="&gt;23.04.2076"/>
        </groupItems>
      </fieldGroup>
    </cacheField>
    <cacheField name="Jahre" numFmtId="0" databaseField="0">
      <fieldGroup base="13">
        <rangePr groupBy="years" startDate="2011-06-30T00:00:00" endDate="2076-04-23T00:00:00"/>
        <groupItems count="68">
          <s v="&lt;30.06.2011"/>
          <s v="2011"/>
          <s v="2012"/>
          <s v="2013"/>
          <s v="2014"/>
          <s v="2015"/>
          <s v="2016"/>
          <s v="2017"/>
          <s v="2018"/>
          <s v="2019"/>
          <s v="2020"/>
          <s v="2021"/>
          <s v="2022"/>
          <s v="2023"/>
          <s v="2024"/>
          <s v="2025"/>
          <s v="2026"/>
          <s v="2027"/>
          <s v="2028"/>
          <s v="2029"/>
          <s v="2030"/>
          <s v="2031"/>
          <s v="2032"/>
          <s v="2033"/>
          <s v="2034"/>
          <s v="2035"/>
          <s v="2036"/>
          <s v="2037"/>
          <s v="2038"/>
          <s v="2039"/>
          <s v="2040"/>
          <s v="2041"/>
          <s v="2042"/>
          <s v="2043"/>
          <s v="2044"/>
          <s v="2045"/>
          <s v="2046"/>
          <s v="2047"/>
          <s v="2048"/>
          <s v="2049"/>
          <s v="2050"/>
          <s v="2051"/>
          <s v="2052"/>
          <s v="2053"/>
          <s v="2054"/>
          <s v="2055"/>
          <s v="2056"/>
          <s v="2057"/>
          <s v="2058"/>
          <s v="2059"/>
          <s v="2060"/>
          <s v="2061"/>
          <s v="2062"/>
          <s v="2063"/>
          <s v="2064"/>
          <s v="2065"/>
          <s v="2066"/>
          <s v="2067"/>
          <s v="2068"/>
          <s v="2069"/>
          <s v="2070"/>
          <s v="2071"/>
          <s v="2072"/>
          <s v="2073"/>
          <s v="2074"/>
          <s v="2075"/>
          <s v="2076"/>
          <s v="&gt;23.04.2076"/>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55">
  <r>
    <x v="0"/>
    <s v="Deutsche Bank"/>
    <x v="0"/>
    <x v="0"/>
    <s v="Eni SpA"/>
    <s v="Eni SpA"/>
    <x v="0"/>
    <x v="0"/>
    <s v="22.11.2010"/>
    <m/>
    <x v="0"/>
    <m/>
    <s v="29.01.2018"/>
    <x v="0"/>
    <m/>
    <m/>
    <m/>
    <n v="995.61"/>
    <n v="1000"/>
    <m/>
    <s v="(EUR)"/>
    <s v="General Corp. Purp."/>
    <m/>
    <x v="0"/>
    <n v="69"/>
    <n v="6"/>
    <n v="166.67"/>
    <s v="Package ID: 2662607"/>
    <n v="0"/>
    <n v="0"/>
    <n v="0.53"/>
    <n v="0"/>
    <n v="0"/>
    <n v="0"/>
    <n v="0"/>
    <n v="0"/>
    <n v="0"/>
    <n v="0"/>
    <n v="0"/>
    <n v="0"/>
    <n v="0"/>
    <n v="0"/>
    <n v="0"/>
    <n v="0"/>
    <n v="0"/>
    <n v="0"/>
    <n v="0"/>
    <n v="0"/>
    <n v="0"/>
    <n v="0"/>
    <n v="0"/>
    <n v="0"/>
    <n v="0"/>
    <m/>
  </r>
  <r>
    <x v="0"/>
    <s v="UBS Investment Bank"/>
    <x v="1"/>
    <x v="1"/>
    <s v="Eni SpA"/>
    <s v="Eni SpA"/>
    <x v="0"/>
    <x v="0"/>
    <s v="22.11.2010"/>
    <m/>
    <x v="0"/>
    <m/>
    <s v="29.01.2018"/>
    <x v="0"/>
    <m/>
    <m/>
    <m/>
    <n v="995.61"/>
    <n v="1000"/>
    <m/>
    <s v="(EUR)"/>
    <s v="General Corp. Purp."/>
    <m/>
    <x v="0"/>
    <n v="69"/>
    <n v="6"/>
    <n v="166.67"/>
    <s v="Package ID: 2662607"/>
    <n v="0"/>
    <n v="0"/>
    <n v="0.53"/>
    <n v="0"/>
    <n v="0"/>
    <n v="0"/>
    <n v="0"/>
    <n v="0"/>
    <n v="0"/>
    <n v="0"/>
    <n v="0"/>
    <n v="0"/>
    <n v="0"/>
    <n v="0"/>
    <n v="0"/>
    <n v="0"/>
    <n v="0"/>
    <n v="0"/>
    <n v="0"/>
    <n v="0"/>
    <n v="0"/>
    <n v="0"/>
    <n v="0"/>
    <n v="0"/>
    <n v="0"/>
    <m/>
  </r>
  <r>
    <x v="1"/>
    <s v="BNP Paribas SA"/>
    <x v="2"/>
    <x v="2"/>
    <s v="Anglo American PLC"/>
    <s v="Anglo American PLC"/>
    <x v="1"/>
    <x v="1"/>
    <s v="12.02.2016"/>
    <s v="12.02.2016"/>
    <x v="1"/>
    <s v="12.02.2018"/>
    <s v="12.02.2018"/>
    <x v="1"/>
    <m/>
    <m/>
    <m/>
    <n v="1324.97"/>
    <n v="1500"/>
    <s v="Revolving Credit Facility"/>
    <s v="(US)"/>
    <s v="General Corp. Purp."/>
    <s v="Liquidity facility to support bond buy-back programme, which was launched on 18 February 2016 and completed on 21 March 2016."/>
    <x v="1"/>
    <n v="22"/>
    <n v="3"/>
    <n v="441.66"/>
    <s v="Package ID: 3254584115"/>
    <n v="0"/>
    <n v="2.77"/>
    <m/>
    <n v="0"/>
    <n v="0"/>
    <m/>
    <n v="0"/>
    <n v="0"/>
    <m/>
    <n v="0"/>
    <n v="0"/>
    <m/>
    <n v="0"/>
    <n v="0"/>
    <m/>
    <m/>
    <m/>
    <m/>
    <m/>
    <m/>
    <m/>
    <m/>
    <m/>
    <m/>
    <n v="0"/>
    <n v="0.88331000000000004"/>
  </r>
  <r>
    <x v="1"/>
    <s v="Credit Agricole CIB"/>
    <x v="3"/>
    <x v="2"/>
    <s v="Anglo American PLC"/>
    <s v="Anglo American PLC"/>
    <x v="1"/>
    <x v="1"/>
    <s v="12.02.2016"/>
    <s v="12.02.2016"/>
    <x v="1"/>
    <s v="12.02.2018"/>
    <s v="12.02.2018"/>
    <x v="1"/>
    <m/>
    <m/>
    <m/>
    <n v="1324.97"/>
    <n v="1500"/>
    <s v="Revolving Credit Facility"/>
    <s v="(US)"/>
    <s v="General Corp. Purp."/>
    <s v="Liquidity facility to support bond buy-back programme, which was launched on 18 February 2016 and completed on 21 March 2016."/>
    <x v="1"/>
    <n v="22"/>
    <n v="3"/>
    <n v="441.66"/>
    <s v="Package ID: 3254584115"/>
    <n v="0"/>
    <n v="2.77"/>
    <m/>
    <n v="0"/>
    <n v="0"/>
    <m/>
    <n v="0"/>
    <n v="0"/>
    <m/>
    <n v="0"/>
    <n v="0"/>
    <m/>
    <n v="0"/>
    <n v="0"/>
    <m/>
    <m/>
    <m/>
    <m/>
    <m/>
    <m/>
    <m/>
    <m/>
    <m/>
    <m/>
    <n v="0"/>
    <n v="0.88331000000000004"/>
  </r>
  <r>
    <x v="1"/>
    <s v="Credit Suisse"/>
    <x v="4"/>
    <x v="1"/>
    <s v="Goldcorp Inc"/>
    <s v="Goldcorp Inc"/>
    <x v="2"/>
    <x v="0"/>
    <s v="08.03.2013"/>
    <s v="08.03.2013"/>
    <x v="2"/>
    <s v="06.03.2018"/>
    <s v="06.03.2018"/>
    <x v="2"/>
    <m/>
    <m/>
    <m/>
    <n v="1526.26"/>
    <n v="2000"/>
    <s v="Revolving Credit Facility"/>
    <s v="(US)"/>
    <s v="General Corp. Purp._x000a_Refin/Ret Bank Debt"/>
    <s v="First Amending agreement: 1-year extension; GCP"/>
    <x v="1"/>
    <n v="156"/>
    <n v="15"/>
    <n v="101.75"/>
    <s v="Package ID: 2952872115"/>
    <n v="0"/>
    <n v="0"/>
    <m/>
    <n v="0"/>
    <n v="0"/>
    <m/>
    <n v="0"/>
    <n v="0"/>
    <m/>
    <n v="0"/>
    <n v="0"/>
    <m/>
    <n v="0"/>
    <n v="0"/>
    <m/>
    <m/>
    <m/>
    <m/>
    <m/>
    <m/>
    <m/>
    <m/>
    <m/>
    <m/>
    <n v="0"/>
    <n v="0.76312999999999998"/>
  </r>
  <r>
    <x v="1"/>
    <s v="HSBC Holdings PLC"/>
    <x v="5"/>
    <x v="3"/>
    <s v="Goldcorp Inc"/>
    <s v="Goldcorp Inc"/>
    <x v="2"/>
    <x v="0"/>
    <s v="08.03.2013"/>
    <s v="08.03.2013"/>
    <x v="2"/>
    <s v="06.03.2018"/>
    <s v="06.03.2018"/>
    <x v="2"/>
    <m/>
    <m/>
    <m/>
    <n v="1526.26"/>
    <n v="2000"/>
    <s v="Revolving Credit Facility"/>
    <s v="(US)"/>
    <s v="General Corp. Purp._x000a_Refin/Ret Bank Debt"/>
    <s v="First Amending agreement: 1-year extension; GCP"/>
    <x v="1"/>
    <n v="156"/>
    <n v="15"/>
    <n v="101.75"/>
    <s v="Package ID: 2952872115"/>
    <n v="0"/>
    <n v="0.15"/>
    <m/>
    <n v="0"/>
    <n v="0"/>
    <m/>
    <n v="0"/>
    <n v="0"/>
    <m/>
    <n v="0"/>
    <n v="0"/>
    <m/>
    <n v="0"/>
    <n v="0"/>
    <m/>
    <m/>
    <m/>
    <m/>
    <m/>
    <m/>
    <m/>
    <m/>
    <m/>
    <m/>
    <n v="0"/>
    <n v="0.76312999999999998"/>
  </r>
  <r>
    <x v="1"/>
    <s v="Deutsche Bank"/>
    <x v="0"/>
    <x v="0"/>
    <s v="Glencore International PLC"/>
    <s v="Glencore International AG"/>
    <x v="3"/>
    <x v="1"/>
    <s v="28.01.2013"/>
    <s v="15.03.2013"/>
    <x v="2"/>
    <s v="15.03.2018"/>
    <s v="15.03.2018"/>
    <x v="3"/>
    <m/>
    <m/>
    <m/>
    <n v="6398"/>
    <n v="8320"/>
    <s v="Term Loan"/>
    <s v="(US)"/>
    <s v="General Corp. Purp._x000a_Export/Import Finan_x000a_Finance Linked-Trade"/>
    <s v="To finance the purchase of up to 67 million tons of crude oil from Rosneft and for general corporate purposes."/>
    <x v="1"/>
    <n v="124"/>
    <n v="29"/>
    <n v="220.62"/>
    <s v="Package ID: 2937846115"/>
    <n v="0"/>
    <n v="0.56999999999999995"/>
    <m/>
    <n v="0"/>
    <n v="0"/>
    <m/>
    <n v="0"/>
    <n v="0"/>
    <m/>
    <n v="0"/>
    <n v="0"/>
    <m/>
    <n v="0"/>
    <n v="0"/>
    <m/>
    <m/>
    <m/>
    <m/>
    <m/>
    <m/>
    <m/>
    <m/>
    <m/>
    <m/>
    <n v="0"/>
    <n v="0.76898999999999995"/>
  </r>
  <r>
    <x v="1"/>
    <s v="Barclays PLC"/>
    <x v="6"/>
    <x v="3"/>
    <s v="Glencore International PLC"/>
    <s v="Glencore International AG"/>
    <x v="3"/>
    <x v="1"/>
    <s v="28.01.2013"/>
    <s v="15.03.2013"/>
    <x v="2"/>
    <s v="15.03.2018"/>
    <s v="15.03.2018"/>
    <x v="3"/>
    <m/>
    <m/>
    <m/>
    <n v="6398"/>
    <n v="8320"/>
    <s v="Term Loan"/>
    <s v="(US)"/>
    <s v="General Corp. Purp._x000a_Export/Import Finan_x000a_Finance Linked-Trade"/>
    <s v="To finance the purchase of up to 67 million tons of crude oil from Rosneft and for general corporate purposes."/>
    <x v="1"/>
    <n v="124"/>
    <n v="29"/>
    <n v="220.62"/>
    <s v="Package ID: 2937846115"/>
    <n v="0"/>
    <n v="0"/>
    <m/>
    <n v="0"/>
    <n v="0"/>
    <m/>
    <n v="0"/>
    <n v="0"/>
    <m/>
    <n v="0"/>
    <n v="0"/>
    <m/>
    <n v="0"/>
    <n v="0"/>
    <m/>
    <m/>
    <m/>
    <m/>
    <m/>
    <m/>
    <m/>
    <m/>
    <m/>
    <m/>
    <n v="0"/>
    <n v="0.76898999999999995"/>
  </r>
  <r>
    <x v="1"/>
    <s v="BNP Paribas SA"/>
    <x v="2"/>
    <x v="2"/>
    <s v="Glencore International PLC"/>
    <s v="Glencore International AG"/>
    <x v="3"/>
    <x v="1"/>
    <s v="28.01.2013"/>
    <s v="15.03.2013"/>
    <x v="2"/>
    <s v="15.03.2018"/>
    <s v="15.03.2018"/>
    <x v="3"/>
    <m/>
    <m/>
    <m/>
    <n v="6398"/>
    <n v="8320"/>
    <s v="Term Loan"/>
    <s v="(US)"/>
    <s v="General Corp. Purp._x000a_Export/Import Finan_x000a_Finance Linked-Trade"/>
    <s v="To finance the purchase of up to 67 million tons of crude oil from Rosneft and for general corporate purposes."/>
    <x v="1"/>
    <n v="124"/>
    <n v="29"/>
    <n v="220.62"/>
    <s v="Package ID: 2937846115"/>
    <n v="0"/>
    <n v="0.56999999999999995"/>
    <m/>
    <n v="0"/>
    <n v="0"/>
    <m/>
    <n v="0"/>
    <n v="0"/>
    <m/>
    <n v="0"/>
    <n v="0"/>
    <m/>
    <n v="0"/>
    <n v="0"/>
    <m/>
    <m/>
    <m/>
    <m/>
    <m/>
    <m/>
    <m/>
    <m/>
    <m/>
    <m/>
    <n v="0"/>
    <n v="0.76898999999999995"/>
  </r>
  <r>
    <x v="1"/>
    <s v="Credit Suisse"/>
    <x v="4"/>
    <x v="1"/>
    <s v="Glencore International PLC"/>
    <s v="Glencore International AG"/>
    <x v="3"/>
    <x v="1"/>
    <s v="28.01.2013"/>
    <s v="15.03.2013"/>
    <x v="2"/>
    <s v="15.03.2018"/>
    <s v="15.03.2018"/>
    <x v="3"/>
    <m/>
    <m/>
    <m/>
    <n v="6398"/>
    <n v="8320"/>
    <s v="Term Loan"/>
    <s v="(US)"/>
    <s v="General Corp. Purp._x000a_Export/Import Finan_x000a_Finance Linked-Trade"/>
    <s v="To finance the purchase of up to 67 million tons of crude oil from Rosneft and for general corporate purposes."/>
    <x v="1"/>
    <n v="124"/>
    <n v="29"/>
    <n v="220.62"/>
    <s v="Package ID: 2937846115"/>
    <n v="0"/>
    <n v="0.56000000000000005"/>
    <m/>
    <n v="0"/>
    <n v="0"/>
    <m/>
    <n v="0"/>
    <n v="0"/>
    <m/>
    <n v="0"/>
    <n v="0"/>
    <m/>
    <n v="0"/>
    <n v="0"/>
    <m/>
    <m/>
    <m/>
    <m/>
    <m/>
    <m/>
    <m/>
    <m/>
    <m/>
    <m/>
    <n v="0"/>
    <n v="0.76898999999999995"/>
  </r>
  <r>
    <x v="1"/>
    <s v="HSBC Holdings PLC"/>
    <x v="5"/>
    <x v="3"/>
    <s v="Glencore International PLC"/>
    <s v="Glencore International AG"/>
    <x v="3"/>
    <x v="1"/>
    <s v="28.01.2013"/>
    <s v="15.03.2013"/>
    <x v="2"/>
    <s v="15.03.2018"/>
    <s v="15.03.2018"/>
    <x v="3"/>
    <m/>
    <m/>
    <m/>
    <n v="6398"/>
    <n v="8320"/>
    <s v="Term Loan"/>
    <s v="(US)"/>
    <s v="General Corp. Purp._x000a_Export/Import Finan_x000a_Finance Linked-Trade"/>
    <s v="To finance the purchase of up to 67 million tons of crude oil from Rosneft and for general corporate purposes."/>
    <x v="1"/>
    <n v="124"/>
    <n v="29"/>
    <n v="220.62"/>
    <s v="Package ID: 2937846115"/>
    <n v="0"/>
    <n v="0.56999999999999995"/>
    <m/>
    <n v="0"/>
    <n v="0"/>
    <m/>
    <n v="0"/>
    <n v="0"/>
    <m/>
    <n v="0"/>
    <n v="0"/>
    <m/>
    <n v="0"/>
    <n v="0"/>
    <m/>
    <m/>
    <m/>
    <m/>
    <m/>
    <m/>
    <m/>
    <m/>
    <m/>
    <m/>
    <n v="0"/>
    <n v="0.76898999999999995"/>
  </r>
  <r>
    <x v="1"/>
    <s v="ING"/>
    <x v="7"/>
    <x v="4"/>
    <s v="Glencore International PLC"/>
    <s v="Glencore International AG"/>
    <x v="3"/>
    <x v="1"/>
    <s v="28.01.2013"/>
    <s v="15.03.2013"/>
    <x v="2"/>
    <s v="15.03.2018"/>
    <s v="15.03.2018"/>
    <x v="3"/>
    <m/>
    <m/>
    <m/>
    <n v="6398"/>
    <n v="8320"/>
    <s v="Term Loan"/>
    <s v="(US)"/>
    <s v="General Corp. Purp._x000a_Export/Import Finan_x000a_Finance Linked-Trade"/>
    <s v="To finance the purchase of up to 67 million tons of crude oil from Rosneft and for general corporate purposes."/>
    <x v="1"/>
    <n v="124"/>
    <n v="29"/>
    <n v="220.62"/>
    <s v="Package ID: 2937846115"/>
    <n v="0"/>
    <n v="0"/>
    <m/>
    <n v="0"/>
    <n v="0"/>
    <m/>
    <n v="0"/>
    <n v="0"/>
    <m/>
    <n v="0"/>
    <n v="0"/>
    <m/>
    <n v="0"/>
    <n v="0"/>
    <m/>
    <m/>
    <m/>
    <m/>
    <m/>
    <m/>
    <m/>
    <m/>
    <m/>
    <m/>
    <n v="0"/>
    <n v="0.76898999999999995"/>
  </r>
  <r>
    <x v="1"/>
    <s v="Cooperatieve Rabobank UA"/>
    <x v="8"/>
    <x v="4"/>
    <s v="Glencore International PLC"/>
    <s v="Glencore International AG"/>
    <x v="3"/>
    <x v="1"/>
    <s v="28.01.2013"/>
    <s v="15.03.2013"/>
    <x v="2"/>
    <s v="15.03.2018"/>
    <s v="15.03.2018"/>
    <x v="3"/>
    <m/>
    <m/>
    <m/>
    <n v="6398"/>
    <n v="8320"/>
    <s v="Term Loan"/>
    <s v="(US)"/>
    <s v="General Corp. Purp._x000a_Export/Import Finan_x000a_Finance Linked-Trade"/>
    <s v="To finance the purchase of up to 67 million tons of crude oil from Rosneft and for general corporate purposes."/>
    <x v="1"/>
    <n v="124"/>
    <n v="29"/>
    <n v="220.62"/>
    <s v="Package ID: 2937846115"/>
    <n v="0"/>
    <n v="0"/>
    <m/>
    <n v="0"/>
    <n v="0"/>
    <m/>
    <n v="0"/>
    <n v="0"/>
    <m/>
    <n v="0"/>
    <n v="0"/>
    <m/>
    <n v="0"/>
    <n v="0"/>
    <m/>
    <m/>
    <m/>
    <m/>
    <m/>
    <m/>
    <m/>
    <m/>
    <m/>
    <m/>
    <n v="0"/>
    <n v="0.76898999999999995"/>
  </r>
  <r>
    <x v="1"/>
    <s v="UBS"/>
    <x v="1"/>
    <x v="1"/>
    <s v="Glencore International PLC"/>
    <s v="Glencore International AG"/>
    <x v="3"/>
    <x v="1"/>
    <s v="28.01.2013"/>
    <s v="15.03.2013"/>
    <x v="2"/>
    <s v="15.03.2018"/>
    <s v="15.03.2018"/>
    <x v="3"/>
    <m/>
    <m/>
    <m/>
    <n v="6398"/>
    <n v="8320"/>
    <s v="Term Loan"/>
    <s v="(US)"/>
    <s v="General Corp. Purp._x000a_Export/Import Finan_x000a_Finance Linked-Trade"/>
    <s v="To finance the purchase of up to 67 million tons of crude oil from Rosneft and for general corporate purposes."/>
    <x v="1"/>
    <n v="124"/>
    <n v="29"/>
    <n v="220.62"/>
    <s v="Package ID: 2937846115"/>
    <n v="0"/>
    <n v="0"/>
    <m/>
    <n v="0"/>
    <n v="0"/>
    <m/>
    <n v="0"/>
    <n v="0"/>
    <m/>
    <n v="0"/>
    <n v="0"/>
    <m/>
    <n v="0"/>
    <n v="0"/>
    <m/>
    <m/>
    <m/>
    <m/>
    <m/>
    <m/>
    <m/>
    <m/>
    <m/>
    <m/>
    <n v="0"/>
    <n v="0.76898999999999995"/>
  </r>
  <r>
    <x v="1"/>
    <s v="Barclays PLC"/>
    <x v="6"/>
    <x v="3"/>
    <s v="Anglo American PLC"/>
    <s v="Anglo American PLC"/>
    <x v="1"/>
    <x v="1"/>
    <s v="27.02.2013"/>
    <s v="18.03.2013"/>
    <x v="2"/>
    <s v="18.03.2018"/>
    <s v="18.03.2018"/>
    <x v="4"/>
    <m/>
    <m/>
    <m/>
    <n v="3824.4"/>
    <n v="5000"/>
    <s v="Revolving Credit Facility"/>
    <s v="(US)"/>
    <s v="General Corp. Purp._x000a_Refin/Ret Bank Debt_x000a_Export/Import Finan"/>
    <s v="For general corporate purposes and to replace a $3.5bn RCF to Anglo American signed 2 July 2010 and a $2.0bn facility to 85%-owned subsidiary De Beers signed 31 October 2011. General corporate purposes"/>
    <x v="1"/>
    <n v="19"/>
    <n v="28"/>
    <n v="136.59"/>
    <s v="Package ID: 2949436115"/>
    <n v="0"/>
    <n v="0.15"/>
    <m/>
    <n v="0"/>
    <n v="0"/>
    <m/>
    <n v="0"/>
    <n v="0"/>
    <m/>
    <n v="0"/>
    <n v="0"/>
    <m/>
    <n v="0"/>
    <n v="0"/>
    <m/>
    <m/>
    <m/>
    <m/>
    <m/>
    <m/>
    <m/>
    <m/>
    <m/>
    <m/>
    <n v="0"/>
    <n v="0.76488"/>
  </r>
  <r>
    <x v="1"/>
    <s v="BNP Paribas SA"/>
    <x v="2"/>
    <x v="2"/>
    <s v="Anglo American PLC"/>
    <s v="Anglo American PLC"/>
    <x v="1"/>
    <x v="1"/>
    <s v="27.02.2013"/>
    <s v="18.03.2013"/>
    <x v="2"/>
    <s v="18.03.2018"/>
    <s v="18.03.2018"/>
    <x v="4"/>
    <m/>
    <m/>
    <m/>
    <n v="3824.4"/>
    <n v="5000"/>
    <s v="Revolving Credit Facility"/>
    <s v="(US)"/>
    <s v="General Corp. Purp._x000a_Refin/Ret Bank Debt_x000a_Export/Import Finan"/>
    <s v="For general corporate purposes and to replace a $3.5bn RCF to Anglo American signed 2 July 2010 and a $2.0bn facility to 85%-owned subsidiary De Beers signed 31 October 2011. General corporate purposes"/>
    <x v="1"/>
    <n v="19"/>
    <n v="28"/>
    <n v="136.59"/>
    <s v="Package ID: 2949436115"/>
    <n v="0"/>
    <n v="0.15"/>
    <m/>
    <n v="0"/>
    <n v="0"/>
    <m/>
    <n v="0"/>
    <n v="0"/>
    <m/>
    <n v="0"/>
    <n v="0"/>
    <m/>
    <n v="0"/>
    <n v="0"/>
    <m/>
    <m/>
    <m/>
    <m/>
    <m/>
    <m/>
    <m/>
    <m/>
    <m/>
    <m/>
    <n v="0"/>
    <n v="0.76488"/>
  </r>
  <r>
    <x v="1"/>
    <s v="Credit Agricole"/>
    <x v="3"/>
    <x v="2"/>
    <s v="Anglo American PLC"/>
    <s v="Anglo American PLC"/>
    <x v="1"/>
    <x v="1"/>
    <s v="27.02.2013"/>
    <s v="18.03.2013"/>
    <x v="2"/>
    <s v="18.03.2018"/>
    <s v="18.03.2018"/>
    <x v="4"/>
    <m/>
    <m/>
    <m/>
    <n v="3824.4"/>
    <n v="5000"/>
    <s v="Revolving Credit Facility"/>
    <s v="(US)"/>
    <s v="General Corp. Purp._x000a_Refin/Ret Bank Debt_x000a_Export/Import Finan"/>
    <s v="For general corporate purposes and to replace a $3.5bn RCF to Anglo American signed 2 July 2010 and a $2.0bn facility to 85%-owned subsidiary De Beers signed 31 October 2011. General corporate purposes"/>
    <x v="1"/>
    <n v="19"/>
    <n v="28"/>
    <n v="136.59"/>
    <s v="Package ID: 2949436115"/>
    <n v="0"/>
    <n v="0.15"/>
    <m/>
    <n v="0"/>
    <n v="0"/>
    <m/>
    <n v="0"/>
    <n v="0"/>
    <m/>
    <n v="0"/>
    <n v="0"/>
    <m/>
    <n v="0"/>
    <n v="0"/>
    <m/>
    <m/>
    <m/>
    <m/>
    <m/>
    <m/>
    <m/>
    <m/>
    <m/>
    <m/>
    <n v="0"/>
    <n v="0.76488"/>
  </r>
  <r>
    <x v="1"/>
    <s v="Credit Suisse"/>
    <x v="4"/>
    <x v="1"/>
    <s v="Anglo American PLC"/>
    <s v="Anglo American PLC"/>
    <x v="1"/>
    <x v="1"/>
    <s v="27.02.2013"/>
    <s v="18.03.2013"/>
    <x v="2"/>
    <s v="18.03.2018"/>
    <s v="18.03.2018"/>
    <x v="4"/>
    <m/>
    <m/>
    <m/>
    <n v="3824.4"/>
    <n v="5000"/>
    <s v="Revolving Credit Facility"/>
    <s v="(US)"/>
    <s v="General Corp. Purp._x000a_Refin/Ret Bank Debt_x000a_Export/Import Finan"/>
    <s v="For general corporate purposes and to replace a $3.5bn RCF to Anglo American signed 2 July 2010 and a $2.0bn facility to 85%-owned subsidiary De Beers signed 31 October 2011. General corporate purposes"/>
    <x v="1"/>
    <n v="19"/>
    <n v="28"/>
    <n v="136.59"/>
    <s v="Package ID: 2949436115"/>
    <n v="0"/>
    <n v="0.15"/>
    <m/>
    <n v="0"/>
    <n v="0"/>
    <m/>
    <n v="0"/>
    <n v="0"/>
    <m/>
    <n v="0"/>
    <n v="0"/>
    <m/>
    <n v="0"/>
    <n v="0"/>
    <m/>
    <m/>
    <m/>
    <m/>
    <m/>
    <m/>
    <m/>
    <m/>
    <m/>
    <m/>
    <n v="0"/>
    <n v="0.76488"/>
  </r>
  <r>
    <x v="1"/>
    <s v="HSBC Holdings PLC"/>
    <x v="5"/>
    <x v="3"/>
    <s v="Anglo American PLC"/>
    <s v="Anglo American PLC"/>
    <x v="1"/>
    <x v="1"/>
    <s v="27.02.2013"/>
    <s v="18.03.2013"/>
    <x v="2"/>
    <s v="18.03.2018"/>
    <s v="18.03.2018"/>
    <x v="4"/>
    <m/>
    <m/>
    <m/>
    <n v="3824.4"/>
    <n v="5000"/>
    <s v="Revolving Credit Facility"/>
    <s v="(US)"/>
    <s v="General Corp. Purp._x000a_Refin/Ret Bank Debt_x000a_Export/Import Finan"/>
    <s v="For general corporate purposes and to replace a $3.5bn RCF to Anglo American signed 2 July 2010 and a $2.0bn facility to 85%-owned subsidiary De Beers signed 31 October 2011. General corporate purposes"/>
    <x v="1"/>
    <n v="19"/>
    <n v="28"/>
    <n v="136.59"/>
    <s v="Package ID: 2949436115"/>
    <n v="0"/>
    <n v="0.15"/>
    <m/>
    <n v="0"/>
    <n v="0"/>
    <m/>
    <n v="0"/>
    <n v="0"/>
    <m/>
    <n v="0"/>
    <n v="0"/>
    <m/>
    <n v="0"/>
    <n v="0"/>
    <m/>
    <m/>
    <m/>
    <m/>
    <m/>
    <m/>
    <m/>
    <m/>
    <m/>
    <m/>
    <n v="0"/>
    <n v="0.76488"/>
  </r>
  <r>
    <x v="1"/>
    <s v="UBS"/>
    <x v="1"/>
    <x v="1"/>
    <s v="Anglo American PLC"/>
    <s v="Anglo American PLC"/>
    <x v="1"/>
    <x v="1"/>
    <s v="27.02.2013"/>
    <s v="18.03.2013"/>
    <x v="2"/>
    <s v="18.03.2018"/>
    <s v="18.03.2018"/>
    <x v="4"/>
    <m/>
    <m/>
    <m/>
    <n v="3824.4"/>
    <n v="5000"/>
    <s v="Revolving Credit Facility"/>
    <s v="(US)"/>
    <s v="General Corp. Purp._x000a_Refin/Ret Bank Debt_x000a_Export/Import Finan"/>
    <s v="For general corporate purposes and to replace a $3.5bn RCF to Anglo American signed 2 July 2010 and a $2.0bn facility to 85%-owned subsidiary De Beers signed 31 October 2011. General corporate purposes"/>
    <x v="1"/>
    <n v="19"/>
    <n v="28"/>
    <n v="136.59"/>
    <s v="Package ID: 2949436115"/>
    <n v="0"/>
    <n v="0.15"/>
    <m/>
    <n v="0"/>
    <n v="0"/>
    <m/>
    <n v="0"/>
    <n v="0"/>
    <m/>
    <n v="0"/>
    <n v="0"/>
    <m/>
    <n v="0"/>
    <n v="0"/>
    <m/>
    <m/>
    <m/>
    <m/>
    <m/>
    <m/>
    <m/>
    <m/>
    <m/>
    <m/>
    <n v="0"/>
    <n v="0.76488"/>
  </r>
  <r>
    <x v="0"/>
    <s v="BNP Paribas SA"/>
    <x v="2"/>
    <x v="2"/>
    <s v="Vale SA"/>
    <s v="Vale SA"/>
    <x v="4"/>
    <x v="1"/>
    <s v="17.03.2010"/>
    <m/>
    <x v="0"/>
    <m/>
    <s v="24.03.2018"/>
    <x v="5"/>
    <m/>
    <m/>
    <m/>
    <n v="748.32"/>
    <n v="750"/>
    <m/>
    <s v="(EUR)"/>
    <s v="General Corp. Purp."/>
    <m/>
    <x v="0"/>
    <n v="2"/>
    <n v="4"/>
    <n v="187.08"/>
    <s v="Package ID: 2566018"/>
    <n v="187080"/>
    <n v="187500"/>
    <n v="0.67"/>
    <n v="0"/>
    <n v="0"/>
    <n v="0"/>
    <n v="0"/>
    <n v="0"/>
    <n v="0"/>
    <n v="0"/>
    <n v="0"/>
    <n v="0"/>
    <n v="0"/>
    <n v="0"/>
    <n v="0"/>
    <n v="0"/>
    <n v="0"/>
    <n v="0"/>
    <n v="0"/>
    <n v="0"/>
    <n v="0"/>
    <n v="0"/>
    <n v="0"/>
    <n v="0"/>
    <n v="187080"/>
    <m/>
  </r>
  <r>
    <x v="0"/>
    <s v="Caisse Nationale de Credit Agricole{CNCA}"/>
    <x v="3"/>
    <x v="2"/>
    <s v="Vale SA"/>
    <s v="Vale SA"/>
    <x v="4"/>
    <x v="1"/>
    <s v="17.03.2010"/>
    <m/>
    <x v="0"/>
    <m/>
    <s v="24.03.2018"/>
    <x v="5"/>
    <m/>
    <m/>
    <m/>
    <n v="748.32"/>
    <n v="750"/>
    <m/>
    <s v="(EUR)"/>
    <s v="General Corp. Purp."/>
    <m/>
    <x v="0"/>
    <n v="2"/>
    <n v="4"/>
    <n v="187.08"/>
    <s v="Package ID: 2566018"/>
    <n v="187080"/>
    <n v="187500"/>
    <n v="0.67"/>
    <n v="0"/>
    <n v="0"/>
    <n v="0"/>
    <n v="0"/>
    <n v="0"/>
    <n v="0"/>
    <n v="0"/>
    <n v="0"/>
    <n v="0"/>
    <n v="0"/>
    <n v="0"/>
    <n v="0"/>
    <n v="0"/>
    <n v="0"/>
    <n v="0"/>
    <n v="0"/>
    <n v="0"/>
    <n v="0"/>
    <n v="0"/>
    <n v="0"/>
    <n v="0"/>
    <n v="187080"/>
    <m/>
  </r>
  <r>
    <x v="0"/>
    <s v="HSBC Holdings PLC (United Kingdom)"/>
    <x v="5"/>
    <x v="3"/>
    <s v="Vale SA"/>
    <s v="Vale SA"/>
    <x v="4"/>
    <x v="1"/>
    <s v="17.03.2010"/>
    <m/>
    <x v="0"/>
    <m/>
    <s v="24.03.2018"/>
    <x v="5"/>
    <m/>
    <m/>
    <m/>
    <n v="748.32"/>
    <n v="750"/>
    <m/>
    <s v="(EUR)"/>
    <s v="General Corp. Purp."/>
    <m/>
    <x v="0"/>
    <n v="2"/>
    <n v="4"/>
    <n v="187.08"/>
    <s v="Package ID: 2566018"/>
    <n v="187080"/>
    <n v="187500"/>
    <n v="0.67"/>
    <n v="0"/>
    <n v="0"/>
    <n v="0"/>
    <n v="0"/>
    <n v="0"/>
    <n v="0"/>
    <n v="0"/>
    <n v="0"/>
    <n v="0"/>
    <n v="0"/>
    <n v="0"/>
    <n v="0"/>
    <n v="0"/>
    <n v="0"/>
    <n v="0"/>
    <n v="0"/>
    <n v="0"/>
    <n v="0"/>
    <n v="0"/>
    <n v="0"/>
    <n v="0"/>
    <n v="187080"/>
    <m/>
  </r>
  <r>
    <x v="0"/>
    <s v="Barclays Capital Group"/>
    <x v="6"/>
    <x v="3"/>
    <s v="Glencore Finance (Europe) SA"/>
    <s v="Glencore International PLC"/>
    <x v="3"/>
    <x v="1"/>
    <s v="27.03.2012"/>
    <m/>
    <x v="3"/>
    <m/>
    <s v="03.04.2018"/>
    <x v="6"/>
    <m/>
    <m/>
    <m/>
    <n v="1604.67"/>
    <n v="1609.24"/>
    <m/>
    <s v="(EUR)"/>
    <s v="General Corp. Purp."/>
    <m/>
    <x v="0"/>
    <n v="142"/>
    <n v="4"/>
    <n v="402.31"/>
    <s v="Package ID: 2835578"/>
    <n v="0"/>
    <n v="0"/>
    <n v="1.1399999999999999"/>
    <n v="0"/>
    <n v="0"/>
    <n v="0.44"/>
    <n v="0"/>
    <n v="0"/>
    <n v="0"/>
    <n v="0"/>
    <n v="0"/>
    <n v="0"/>
    <n v="0"/>
    <n v="0"/>
    <n v="0"/>
    <n v="0"/>
    <n v="0"/>
    <n v="0"/>
    <n v="0"/>
    <n v="0"/>
    <n v="0"/>
    <n v="0"/>
    <n v="0"/>
    <n v="0"/>
    <n v="0"/>
    <m/>
  </r>
  <r>
    <x v="1"/>
    <s v="BNP Paribas SA"/>
    <x v="2"/>
    <x v="2"/>
    <s v="Gazprom"/>
    <s v="Gazprom neftekhim Salavat"/>
    <x v="5"/>
    <x v="0"/>
    <s v="02.06.2011"/>
    <s v="02.06.2011"/>
    <x v="4"/>
    <s v="02.06.2014"/>
    <s v="02.06.2014"/>
    <x v="7"/>
    <m/>
    <m/>
    <m/>
    <n v="349.36"/>
    <n v="500"/>
    <s v="Term Loan"/>
    <s v="(US)"/>
    <s v="Capital Expenditures_x000a_Export/Import Finan_x000a_Finance Linked-Trade"/>
    <s v="pre-export finance, capital expenditures"/>
    <x v="1"/>
    <n v="80"/>
    <n v="8"/>
    <n v="43.67"/>
    <s v="Package ID: 2739063115"/>
    <n v="0"/>
    <n v="0.08"/>
    <m/>
    <n v="0"/>
    <n v="0"/>
    <m/>
    <n v="0"/>
    <n v="0"/>
    <m/>
    <n v="0"/>
    <n v="0"/>
    <m/>
    <n v="0"/>
    <n v="0"/>
    <m/>
    <m/>
    <m/>
    <m/>
    <m/>
    <m/>
    <m/>
    <m/>
    <m/>
    <m/>
    <n v="0"/>
    <n v="0.69871000000000005"/>
  </r>
  <r>
    <x v="1"/>
    <s v="ING"/>
    <x v="7"/>
    <x v="4"/>
    <s v="Gazprom"/>
    <s v="Gazprom neftekhim Salavat"/>
    <x v="5"/>
    <x v="0"/>
    <s v="02.06.2011"/>
    <s v="02.06.2011"/>
    <x v="4"/>
    <s v="02.06.2014"/>
    <s v="02.06.2014"/>
    <x v="7"/>
    <m/>
    <m/>
    <m/>
    <n v="349.36"/>
    <n v="500"/>
    <s v="Term Loan"/>
    <s v="(US)"/>
    <s v="Capital Expenditures_x000a_Export/Import Finan_x000a_Finance Linked-Trade"/>
    <s v="pre-export finance, capital expenditures"/>
    <x v="1"/>
    <n v="80"/>
    <n v="8"/>
    <n v="43.67"/>
    <s v="Package ID: 2739063115"/>
    <n v="0"/>
    <n v="1.24"/>
    <m/>
    <n v="0"/>
    <n v="0"/>
    <m/>
    <n v="0"/>
    <n v="0"/>
    <m/>
    <n v="0"/>
    <n v="0"/>
    <m/>
    <n v="0"/>
    <n v="0"/>
    <m/>
    <m/>
    <m/>
    <m/>
    <m/>
    <m/>
    <m/>
    <m/>
    <m/>
    <m/>
    <n v="0"/>
    <n v="0.69871000000000005"/>
  </r>
  <r>
    <x v="1"/>
    <s v="Barclays PLC"/>
    <x v="6"/>
    <x v="3"/>
    <s v="Anglo American PLC"/>
    <s v="Anglo American PLC"/>
    <x v="1"/>
    <x v="1"/>
    <s v="02.07.2010"/>
    <s v="02.07.2010"/>
    <x v="0"/>
    <s v="02.07.2015"/>
    <s v="02.07.2015"/>
    <x v="8"/>
    <m/>
    <m/>
    <m/>
    <n v="2796.19"/>
    <n v="3500"/>
    <s v="Revolving Credit Facility"/>
    <s v="(US)"/>
    <s v="General Corp. Purp._x000a_Refin/Ret Bank Debt"/>
    <s v="To finance the existing US$2.5bn RCF signed in March 2007."/>
    <x v="1"/>
    <n v="18"/>
    <n v="21"/>
    <n v="133.15"/>
    <s v="Package ID: 2609046115"/>
    <n v="0"/>
    <n v="0.16"/>
    <m/>
    <n v="0"/>
    <n v="0"/>
    <m/>
    <n v="0"/>
    <n v="0"/>
    <m/>
    <n v="0"/>
    <n v="0"/>
    <m/>
    <n v="0"/>
    <n v="0"/>
    <m/>
    <m/>
    <m/>
    <m/>
    <m/>
    <m/>
    <m/>
    <m/>
    <m/>
    <m/>
    <n v="0"/>
    <n v="0.79891000000000001"/>
  </r>
  <r>
    <x v="1"/>
    <s v="BNP Paribas SA"/>
    <x v="2"/>
    <x v="2"/>
    <s v="Anglo American PLC"/>
    <s v="Anglo American PLC"/>
    <x v="1"/>
    <x v="1"/>
    <s v="02.07.2010"/>
    <s v="02.07.2010"/>
    <x v="0"/>
    <s v="02.07.2015"/>
    <s v="02.07.2015"/>
    <x v="8"/>
    <m/>
    <m/>
    <m/>
    <n v="2796.19"/>
    <n v="3500"/>
    <s v="Revolving Credit Facility"/>
    <s v="(US)"/>
    <s v="General Corp. Purp._x000a_Refin/Ret Bank Debt"/>
    <s v="To finance the existing US$2.5bn RCF signed in March 2007."/>
    <x v="1"/>
    <n v="18"/>
    <n v="21"/>
    <n v="133.15"/>
    <s v="Package ID: 2609046115"/>
    <n v="0"/>
    <n v="0.16"/>
    <m/>
    <n v="0"/>
    <n v="0"/>
    <m/>
    <n v="0"/>
    <n v="0"/>
    <m/>
    <n v="0"/>
    <n v="0"/>
    <m/>
    <n v="0"/>
    <n v="0"/>
    <m/>
    <m/>
    <m/>
    <m/>
    <m/>
    <m/>
    <m/>
    <m/>
    <m/>
    <m/>
    <n v="0"/>
    <n v="0.79891000000000001"/>
  </r>
  <r>
    <x v="1"/>
    <s v="Credit Agricole"/>
    <x v="3"/>
    <x v="2"/>
    <s v="Anglo American PLC"/>
    <s v="Anglo American PLC"/>
    <x v="1"/>
    <x v="1"/>
    <s v="02.07.2010"/>
    <s v="02.07.2010"/>
    <x v="0"/>
    <s v="02.07.2015"/>
    <s v="02.07.2015"/>
    <x v="8"/>
    <m/>
    <m/>
    <m/>
    <n v="2796.19"/>
    <n v="3500"/>
    <s v="Revolving Credit Facility"/>
    <s v="(US)"/>
    <s v="General Corp. Purp._x000a_Refin/Ret Bank Debt"/>
    <s v="To finance the existing US$2.5bn RCF signed in March 2007."/>
    <x v="1"/>
    <n v="18"/>
    <n v="21"/>
    <n v="133.15"/>
    <s v="Package ID: 2609046115"/>
    <n v="0"/>
    <n v="0.16"/>
    <m/>
    <n v="0"/>
    <n v="0"/>
    <m/>
    <n v="0"/>
    <n v="0"/>
    <m/>
    <n v="0"/>
    <n v="0"/>
    <m/>
    <n v="0"/>
    <n v="0"/>
    <m/>
    <m/>
    <m/>
    <m/>
    <m/>
    <m/>
    <m/>
    <m/>
    <m/>
    <m/>
    <n v="0"/>
    <n v="0.79891000000000001"/>
  </r>
  <r>
    <x v="1"/>
    <s v="Credit Suisse"/>
    <x v="4"/>
    <x v="1"/>
    <s v="Anglo American PLC"/>
    <s v="Anglo American PLC"/>
    <x v="1"/>
    <x v="1"/>
    <s v="02.07.2010"/>
    <s v="02.07.2010"/>
    <x v="0"/>
    <s v="02.07.2015"/>
    <s v="02.07.2015"/>
    <x v="8"/>
    <m/>
    <m/>
    <m/>
    <n v="2796.19"/>
    <n v="3500"/>
    <s v="Revolving Credit Facility"/>
    <s v="(US)"/>
    <s v="General Corp. Purp._x000a_Refin/Ret Bank Debt"/>
    <s v="To finance the existing US$2.5bn RCF signed in March 2007."/>
    <x v="1"/>
    <n v="18"/>
    <n v="21"/>
    <n v="133.15"/>
    <s v="Package ID: 2609046115"/>
    <n v="0"/>
    <n v="0.16"/>
    <m/>
    <n v="0"/>
    <n v="0"/>
    <m/>
    <n v="0"/>
    <n v="0"/>
    <m/>
    <n v="0"/>
    <n v="0"/>
    <m/>
    <n v="0"/>
    <n v="0"/>
    <m/>
    <m/>
    <m/>
    <m/>
    <m/>
    <m/>
    <m/>
    <m/>
    <m/>
    <m/>
    <n v="0"/>
    <n v="0.79891000000000001"/>
  </r>
  <r>
    <x v="1"/>
    <s v="HSBC Holdings PLC"/>
    <x v="5"/>
    <x v="3"/>
    <s v="Anglo American PLC"/>
    <s v="Anglo American PLC"/>
    <x v="1"/>
    <x v="1"/>
    <s v="02.07.2010"/>
    <s v="02.07.2010"/>
    <x v="0"/>
    <s v="02.07.2015"/>
    <s v="02.07.2015"/>
    <x v="8"/>
    <m/>
    <m/>
    <m/>
    <n v="2796.19"/>
    <n v="3500"/>
    <s v="Revolving Credit Facility"/>
    <s v="(US)"/>
    <s v="General Corp. Purp._x000a_Refin/Ret Bank Debt"/>
    <s v="To finance the existing US$2.5bn RCF signed in March 2007."/>
    <x v="1"/>
    <n v="18"/>
    <n v="21"/>
    <n v="133.15"/>
    <s v="Package ID: 2609046115"/>
    <n v="0"/>
    <n v="0.16"/>
    <m/>
    <n v="0"/>
    <n v="0"/>
    <m/>
    <n v="0"/>
    <n v="0"/>
    <m/>
    <n v="0"/>
    <n v="0"/>
    <m/>
    <n v="0"/>
    <n v="0"/>
    <m/>
    <m/>
    <m/>
    <m/>
    <m/>
    <m/>
    <m/>
    <m/>
    <m/>
    <m/>
    <n v="0"/>
    <n v="0.79891000000000001"/>
  </r>
  <r>
    <x v="1"/>
    <s v="UBS"/>
    <x v="1"/>
    <x v="1"/>
    <s v="Anglo American PLC"/>
    <s v="Anglo American PLC"/>
    <x v="1"/>
    <x v="1"/>
    <s v="02.07.2010"/>
    <s v="02.07.2010"/>
    <x v="0"/>
    <s v="02.07.2015"/>
    <s v="02.07.2015"/>
    <x v="8"/>
    <m/>
    <m/>
    <m/>
    <n v="2796.19"/>
    <n v="3500"/>
    <s v="Revolving Credit Facility"/>
    <s v="(US)"/>
    <s v="General Corp. Purp._x000a_Refin/Ret Bank Debt"/>
    <s v="To finance the existing US$2.5bn RCF signed in March 2007."/>
    <x v="1"/>
    <n v="18"/>
    <n v="21"/>
    <n v="133.15"/>
    <s v="Package ID: 2609046115"/>
    <n v="0"/>
    <n v="0.16"/>
    <m/>
    <n v="0"/>
    <n v="0"/>
    <m/>
    <n v="0"/>
    <n v="0"/>
    <m/>
    <n v="0"/>
    <n v="0"/>
    <m/>
    <n v="0"/>
    <n v="0"/>
    <m/>
    <m/>
    <m/>
    <m/>
    <m/>
    <m/>
    <m/>
    <m/>
    <m/>
    <m/>
    <n v="0"/>
    <n v="0.79891000000000001"/>
  </r>
  <r>
    <x v="0"/>
    <s v="Barclays"/>
    <x v="6"/>
    <x v="3"/>
    <s v="Rio Tinto Finance (USA) Ltd"/>
    <s v="Rio Tinto PLC"/>
    <x v="6"/>
    <x v="1"/>
    <s v="28.10.2010"/>
    <m/>
    <x v="0"/>
    <m/>
    <s v="02.11.2015"/>
    <x v="9"/>
    <m/>
    <m/>
    <m/>
    <n v="1452.64"/>
    <n v="2000"/>
    <m/>
    <s v="(US)"/>
    <s v="General Corp. Purp._x000a_Reduce Indebtedness"/>
    <m/>
    <x v="0"/>
    <n v="187"/>
    <n v="21"/>
    <n v="108.94799999999999"/>
    <s v="Package ID: 2652128"/>
    <n v="27237"/>
    <n v="37500"/>
    <n v="0.1"/>
    <n v="54474"/>
    <n v="75000"/>
    <n v="0.24"/>
    <n v="27237"/>
    <n v="37500"/>
    <n v="0.24"/>
    <n v="0"/>
    <n v="0"/>
    <n v="0"/>
    <n v="0"/>
    <n v="0"/>
    <n v="0"/>
    <n v="0"/>
    <n v="0"/>
    <n v="0"/>
    <n v="0"/>
    <n v="0"/>
    <n v="0"/>
    <n v="0"/>
    <n v="0"/>
    <n v="0"/>
    <n v="108948"/>
    <m/>
  </r>
  <r>
    <x v="0"/>
    <s v="BNP Paribas SA"/>
    <x v="2"/>
    <x v="2"/>
    <s v="Rio Tinto Finance (USA) Ltd"/>
    <s v="Rio Tinto PLC"/>
    <x v="6"/>
    <x v="1"/>
    <s v="28.10.2010"/>
    <m/>
    <x v="0"/>
    <m/>
    <s v="02.11.2015"/>
    <x v="9"/>
    <m/>
    <m/>
    <m/>
    <n v="1452.64"/>
    <n v="2000"/>
    <m/>
    <s v="(US)"/>
    <s v="General Corp. Purp._x000a_Reduce Indebtedness"/>
    <m/>
    <x v="0"/>
    <n v="187"/>
    <n v="21"/>
    <n v="108.94799999999999"/>
    <s v="Package ID: 2652128"/>
    <n v="27237"/>
    <n v="37500"/>
    <n v="0.1"/>
    <n v="54474"/>
    <n v="75000"/>
    <n v="0.24"/>
    <n v="27237"/>
    <n v="37500"/>
    <n v="0.24"/>
    <n v="0"/>
    <n v="0"/>
    <n v="0"/>
    <n v="0"/>
    <n v="0"/>
    <n v="0"/>
    <n v="0"/>
    <n v="0"/>
    <n v="0"/>
    <n v="0"/>
    <n v="0"/>
    <n v="0"/>
    <n v="0"/>
    <n v="0"/>
    <n v="0"/>
    <n v="108948"/>
    <m/>
  </r>
  <r>
    <x v="0"/>
    <s v="Caisse Nationale de Credit Agricole{CNCA}"/>
    <x v="3"/>
    <x v="2"/>
    <s v="Rio Tinto Finance (USA) Ltd"/>
    <s v="Rio Tinto PLC"/>
    <x v="6"/>
    <x v="1"/>
    <s v="28.10.2010"/>
    <m/>
    <x v="0"/>
    <m/>
    <s v="02.11.2015"/>
    <x v="9"/>
    <m/>
    <m/>
    <m/>
    <n v="1452.64"/>
    <n v="2000"/>
    <m/>
    <s v="(US)"/>
    <s v="General Corp. Purp._x000a_Reduce Indebtedness"/>
    <m/>
    <x v="0"/>
    <n v="187"/>
    <n v="21"/>
    <n v="108.94799999999999"/>
    <s v="Package ID: 2652128"/>
    <n v="27237"/>
    <n v="37500"/>
    <n v="0.1"/>
    <n v="54474"/>
    <n v="75000"/>
    <n v="0.24"/>
    <n v="27237"/>
    <n v="37500"/>
    <n v="0.24"/>
    <n v="0"/>
    <n v="0"/>
    <n v="0"/>
    <n v="0"/>
    <n v="0"/>
    <n v="0"/>
    <n v="0"/>
    <n v="0"/>
    <n v="0"/>
    <n v="0"/>
    <n v="0"/>
    <n v="0"/>
    <n v="0"/>
    <n v="0"/>
    <n v="0"/>
    <n v="108948"/>
    <m/>
  </r>
  <r>
    <x v="0"/>
    <s v="Credit Suisse"/>
    <x v="4"/>
    <x v="1"/>
    <s v="Rio Tinto Finance (USA) Ltd"/>
    <s v="Rio Tinto PLC"/>
    <x v="6"/>
    <x v="1"/>
    <s v="28.10.2010"/>
    <m/>
    <x v="0"/>
    <m/>
    <s v="02.11.2015"/>
    <x v="9"/>
    <m/>
    <m/>
    <m/>
    <n v="1452.64"/>
    <n v="2000"/>
    <m/>
    <s v="(US)"/>
    <s v="General Corp. Purp._x000a_Reduce Indebtedness"/>
    <m/>
    <x v="0"/>
    <n v="187"/>
    <n v="21"/>
    <n v="217.89599999999999"/>
    <s v="Package ID: 2652128"/>
    <n v="54474"/>
    <n v="75000"/>
    <n v="0.19"/>
    <n v="108948"/>
    <n v="150000"/>
    <n v="0.49"/>
    <n v="54474"/>
    <n v="75000"/>
    <n v="0.48"/>
    <n v="0"/>
    <n v="0"/>
    <n v="0"/>
    <n v="0"/>
    <n v="0"/>
    <n v="0"/>
    <n v="0"/>
    <n v="0"/>
    <n v="0"/>
    <n v="0"/>
    <n v="0"/>
    <n v="0"/>
    <n v="0"/>
    <n v="0"/>
    <n v="0"/>
    <n v="217896"/>
    <m/>
  </r>
  <r>
    <x v="0"/>
    <s v="Hongkong &amp; Shanghai Banking Corp Ltd"/>
    <x v="5"/>
    <x v="3"/>
    <s v="Rio Tinto Finance (USA) Ltd"/>
    <s v="Rio Tinto PLC"/>
    <x v="6"/>
    <x v="1"/>
    <s v="28.10.2010"/>
    <m/>
    <x v="0"/>
    <m/>
    <s v="02.11.2015"/>
    <x v="9"/>
    <m/>
    <m/>
    <m/>
    <n v="1452.64"/>
    <n v="2000"/>
    <m/>
    <s v="(US)"/>
    <s v="General Corp. Purp._x000a_Reduce Indebtedness"/>
    <m/>
    <x v="0"/>
    <n v="187"/>
    <n v="21"/>
    <n v="108.94799999999999"/>
    <s v="Package ID: 2652128"/>
    <n v="27237"/>
    <n v="37500"/>
    <n v="0.1"/>
    <n v="54474"/>
    <n v="75000"/>
    <n v="0.24"/>
    <n v="27237"/>
    <n v="37500"/>
    <n v="0.24"/>
    <n v="0"/>
    <n v="0"/>
    <n v="0"/>
    <n v="0"/>
    <n v="0"/>
    <n v="0"/>
    <n v="0"/>
    <n v="0"/>
    <n v="0"/>
    <n v="0"/>
    <n v="0"/>
    <n v="0"/>
    <n v="0"/>
    <n v="0"/>
    <n v="0"/>
    <n v="108948"/>
    <m/>
  </r>
  <r>
    <x v="0"/>
    <s v="UBS Investment Bank"/>
    <x v="1"/>
    <x v="1"/>
    <s v="Rio Tinto Finance (USA) Ltd"/>
    <s v="Rio Tinto PLC"/>
    <x v="6"/>
    <x v="1"/>
    <s v="28.10.2010"/>
    <m/>
    <x v="0"/>
    <m/>
    <s v="02.11.2015"/>
    <x v="9"/>
    <m/>
    <m/>
    <m/>
    <n v="1452.64"/>
    <n v="2000"/>
    <m/>
    <s v="(US)"/>
    <s v="General Corp. Purp._x000a_Reduce Indebtedness"/>
    <m/>
    <x v="0"/>
    <n v="187"/>
    <n v="21"/>
    <n v="20.751999999999999"/>
    <s v="Package ID: 2652128"/>
    <n v="5188"/>
    <n v="7143"/>
    <n v="0.02"/>
    <n v="10376"/>
    <n v="14286"/>
    <n v="0.05"/>
    <n v="5188"/>
    <n v="7143"/>
    <n v="0.05"/>
    <n v="0"/>
    <n v="0"/>
    <n v="0"/>
    <n v="0"/>
    <n v="0"/>
    <n v="0"/>
    <n v="0"/>
    <n v="0"/>
    <n v="0"/>
    <n v="0"/>
    <n v="0"/>
    <n v="0"/>
    <n v="0"/>
    <n v="0"/>
    <n v="0"/>
    <n v="20752"/>
    <m/>
  </r>
  <r>
    <x v="0"/>
    <s v="BNP Paribas SA"/>
    <x v="2"/>
    <x v="2"/>
    <s v="Glencore Finance (Europe) SA"/>
    <s v="Glencore International PLC"/>
    <x v="3"/>
    <x v="1"/>
    <s v="27.03.2012"/>
    <m/>
    <x v="3"/>
    <m/>
    <s v="03.04.2018"/>
    <x v="6"/>
    <m/>
    <m/>
    <m/>
    <n v="1604.67"/>
    <n v="1609.24"/>
    <m/>
    <s v="(EUR)"/>
    <s v="General Corp. Purp."/>
    <m/>
    <x v="0"/>
    <n v="142"/>
    <n v="4"/>
    <n v="402.31"/>
    <s v="Package ID: 2835578"/>
    <n v="0"/>
    <n v="0"/>
    <n v="1.1399999999999999"/>
    <n v="0"/>
    <n v="0"/>
    <n v="0.44"/>
    <n v="0"/>
    <n v="0"/>
    <n v="0"/>
    <n v="0"/>
    <n v="0"/>
    <n v="0"/>
    <n v="0"/>
    <n v="0"/>
    <n v="0"/>
    <n v="0"/>
    <n v="0"/>
    <n v="0"/>
    <n v="0"/>
    <n v="0"/>
    <n v="0"/>
    <n v="0"/>
    <n v="0"/>
    <n v="0"/>
    <n v="0"/>
    <m/>
  </r>
  <r>
    <x v="0"/>
    <s v="ING"/>
    <x v="7"/>
    <x v="4"/>
    <s v="Glencore Finance (Europe) SA"/>
    <s v="Glencore International PLC"/>
    <x v="3"/>
    <x v="1"/>
    <s v="27.03.2012"/>
    <m/>
    <x v="3"/>
    <m/>
    <s v="03.04.2018"/>
    <x v="6"/>
    <m/>
    <m/>
    <m/>
    <n v="1604.67"/>
    <n v="1609.24"/>
    <m/>
    <s v="(EUR)"/>
    <s v="General Corp. Purp."/>
    <m/>
    <x v="0"/>
    <n v="142"/>
    <n v="4"/>
    <n v="402.31"/>
    <s v="Package ID: 2835578"/>
    <n v="0"/>
    <n v="0"/>
    <n v="1.1399999999999999"/>
    <n v="0"/>
    <n v="0"/>
    <n v="0.44"/>
    <n v="0"/>
    <n v="0"/>
    <n v="0"/>
    <n v="0"/>
    <n v="0"/>
    <n v="0"/>
    <n v="0"/>
    <n v="0"/>
    <n v="0"/>
    <n v="0"/>
    <n v="0"/>
    <n v="0"/>
    <n v="0"/>
    <n v="0"/>
    <n v="0"/>
    <n v="0"/>
    <n v="0"/>
    <n v="0"/>
    <n v="0"/>
    <m/>
  </r>
  <r>
    <x v="0"/>
    <s v="UBS Investment Bank"/>
    <x v="1"/>
    <x v="1"/>
    <s v="Glencore Funding LLC"/>
    <s v="Glencore PLC"/>
    <x v="3"/>
    <x v="1"/>
    <s v="08.04.2015"/>
    <m/>
    <x v="5"/>
    <m/>
    <s v="16.04.2018"/>
    <x v="10"/>
    <m/>
    <m/>
    <m/>
    <n v="2080.8200000000002"/>
    <n v="2250"/>
    <m/>
    <s v="(US)"/>
    <s v="General Corp. Purp."/>
    <m/>
    <x v="0"/>
    <n v="158"/>
    <n v="4"/>
    <n v="520.21"/>
    <s v="Package ID: 3072217"/>
    <n v="0"/>
    <n v="0"/>
    <n v="0.28999999999999998"/>
    <n v="0"/>
    <n v="0"/>
    <n v="0.14000000000000001"/>
    <n v="0"/>
    <n v="0"/>
    <n v="0.71"/>
    <n v="0"/>
    <n v="0"/>
    <n v="0.52"/>
    <n v="0"/>
    <n v="0"/>
    <n v="0"/>
    <n v="0"/>
    <n v="0"/>
    <n v="0"/>
    <n v="0"/>
    <n v="0"/>
    <n v="0"/>
    <n v="0"/>
    <n v="0"/>
    <n v="0"/>
    <n v="0"/>
    <m/>
  </r>
  <r>
    <x v="0"/>
    <s v="BNP Paribas SA"/>
    <x v="2"/>
    <x v="2"/>
    <s v="Anglo American Capital PLC"/>
    <s v="Anglo American PLC"/>
    <x v="1"/>
    <x v="1"/>
    <s v="26.03.2012"/>
    <m/>
    <x v="3"/>
    <m/>
    <s v="03.04.2017"/>
    <x v="11"/>
    <m/>
    <m/>
    <m/>
    <n v="452.11"/>
    <n v="600"/>
    <m/>
    <s v="(US)"/>
    <s v="General Corp. Purp."/>
    <m/>
    <x v="0"/>
    <n v="27"/>
    <n v="5"/>
    <n v="90.42"/>
    <s v="Package ID: 2834818"/>
    <n v="0"/>
    <n v="0"/>
    <n v="0.32"/>
    <n v="0"/>
    <n v="0"/>
    <n v="0"/>
    <n v="0"/>
    <n v="0"/>
    <n v="0"/>
    <n v="0"/>
    <n v="0"/>
    <n v="0"/>
    <n v="0"/>
    <n v="0"/>
    <n v="0"/>
    <n v="0"/>
    <n v="0"/>
    <n v="0"/>
    <n v="0"/>
    <n v="0"/>
    <n v="0"/>
    <n v="0"/>
    <n v="0"/>
    <n v="0"/>
    <n v="0"/>
    <m/>
  </r>
  <r>
    <x v="0"/>
    <s v="UBS Investment Bank"/>
    <x v="1"/>
    <x v="1"/>
    <s v="Anglo American Capital PLC"/>
    <s v="Anglo American PLC"/>
    <x v="1"/>
    <x v="1"/>
    <s v="26.03.2012"/>
    <m/>
    <x v="3"/>
    <m/>
    <s v="03.04.2017"/>
    <x v="11"/>
    <m/>
    <m/>
    <m/>
    <n v="452.11"/>
    <n v="600"/>
    <m/>
    <s v="(US)"/>
    <s v="General Corp. Purp."/>
    <m/>
    <x v="0"/>
    <n v="27"/>
    <n v="5"/>
    <n v="90.42"/>
    <s v="Package ID: 2834818"/>
    <n v="0"/>
    <n v="0"/>
    <n v="0.32"/>
    <n v="0"/>
    <n v="0"/>
    <n v="0"/>
    <n v="0"/>
    <n v="0"/>
    <n v="0"/>
    <n v="0"/>
    <n v="0"/>
    <n v="0"/>
    <n v="0"/>
    <n v="0"/>
    <n v="0"/>
    <n v="0"/>
    <n v="0"/>
    <n v="0"/>
    <n v="0"/>
    <n v="0"/>
    <n v="0"/>
    <n v="0"/>
    <n v="0"/>
    <n v="0"/>
    <n v="0"/>
    <m/>
  </r>
  <r>
    <x v="1"/>
    <s v="BNP Paribas SA"/>
    <x v="2"/>
    <x v="2"/>
    <s v="Gazprom"/>
    <s v="Gazprom Neft"/>
    <x v="5"/>
    <x v="0"/>
    <s v="05.02.2013"/>
    <s v="19.04.2013"/>
    <x v="2"/>
    <s v="19.04.2018"/>
    <s v="19.04.2018"/>
    <x v="12"/>
    <m/>
    <m/>
    <m/>
    <n v="766.28"/>
    <n v="1000"/>
    <s v="Term Loan"/>
    <s v="(US)"/>
    <s v="General Corp. Purp._x000a_Refinancing"/>
    <s v="General corporate purposes and refinancing"/>
    <x v="1"/>
    <n v="96"/>
    <n v="10"/>
    <n v="76.63"/>
    <s v="Package ID: 2939820115"/>
    <n v="0"/>
    <n v="0.09"/>
    <m/>
    <n v="0"/>
    <n v="0.04"/>
    <m/>
    <n v="0"/>
    <n v="0"/>
    <m/>
    <n v="0"/>
    <n v="0"/>
    <m/>
    <n v="0"/>
    <n v="0"/>
    <m/>
    <m/>
    <m/>
    <m/>
    <m/>
    <m/>
    <m/>
    <m/>
    <m/>
    <m/>
    <n v="0"/>
    <n v="0.76627999999999996"/>
  </r>
  <r>
    <x v="1"/>
    <s v="Credit Agricole"/>
    <x v="3"/>
    <x v="2"/>
    <s v="Gazprom"/>
    <s v="Gazprom Neft"/>
    <x v="5"/>
    <x v="0"/>
    <s v="05.02.2013"/>
    <s v="19.04.2013"/>
    <x v="2"/>
    <s v="19.04.2018"/>
    <s v="19.04.2018"/>
    <x v="12"/>
    <m/>
    <m/>
    <m/>
    <n v="766.28"/>
    <n v="1000"/>
    <s v="Term Loan"/>
    <s v="(US)"/>
    <s v="General Corp. Purp._x000a_Refinancing"/>
    <s v="General corporate purposes and refinancing"/>
    <x v="1"/>
    <n v="96"/>
    <n v="10"/>
    <n v="76.63"/>
    <s v="Package ID: 2939820115"/>
    <n v="0"/>
    <n v="0.09"/>
    <m/>
    <n v="0"/>
    <n v="0.04"/>
    <m/>
    <n v="0"/>
    <n v="0"/>
    <m/>
    <n v="0"/>
    <n v="0"/>
    <m/>
    <n v="0"/>
    <n v="0"/>
    <m/>
    <m/>
    <m/>
    <m/>
    <m/>
    <m/>
    <m/>
    <m/>
    <m/>
    <m/>
    <n v="0"/>
    <n v="0.76627999999999996"/>
  </r>
  <r>
    <x v="1"/>
    <s v="HSBC Holdings PLC"/>
    <x v="5"/>
    <x v="3"/>
    <s v="Gazprom"/>
    <s v="Gazprom Neft"/>
    <x v="5"/>
    <x v="0"/>
    <s v="05.02.2013"/>
    <s v="19.04.2013"/>
    <x v="2"/>
    <s v="19.04.2018"/>
    <s v="19.04.2018"/>
    <x v="12"/>
    <m/>
    <m/>
    <m/>
    <n v="766.28"/>
    <n v="1000"/>
    <s v="Term Loan"/>
    <s v="(US)"/>
    <s v="General Corp. Purp._x000a_Refinancing"/>
    <s v="General corporate purposes and refinancing"/>
    <x v="1"/>
    <n v="96"/>
    <n v="10"/>
    <n v="76.63"/>
    <s v="Package ID: 2939820115"/>
    <n v="0"/>
    <n v="0.09"/>
    <m/>
    <n v="0"/>
    <n v="0.04"/>
    <m/>
    <n v="0"/>
    <n v="0"/>
    <m/>
    <n v="0"/>
    <n v="0"/>
    <m/>
    <n v="0"/>
    <n v="0"/>
    <m/>
    <m/>
    <m/>
    <m/>
    <m/>
    <m/>
    <m/>
    <m/>
    <m/>
    <m/>
    <n v="0"/>
    <n v="0.76627999999999996"/>
  </r>
  <r>
    <x v="0"/>
    <s v="BNP Paribas SA"/>
    <x v="2"/>
    <x v="2"/>
    <s v="Gazprom Neft"/>
    <s v="Gazprom"/>
    <x v="5"/>
    <x v="0"/>
    <s v="18.04.2013"/>
    <m/>
    <x v="2"/>
    <m/>
    <s v="26.04.2018"/>
    <x v="13"/>
    <m/>
    <m/>
    <m/>
    <n v="751.55"/>
    <n v="750"/>
    <m/>
    <s v="(EUR)"/>
    <s v="General Corp. Purp."/>
    <m/>
    <x v="0"/>
    <n v="119"/>
    <n v="4"/>
    <n v="187.5"/>
    <s v="Package ID: 2964747"/>
    <n v="0"/>
    <n v="0"/>
    <n v="0.9"/>
    <n v="0"/>
    <n v="0"/>
    <n v="0"/>
    <n v="0"/>
    <n v="0"/>
    <n v="0"/>
    <n v="0"/>
    <n v="0"/>
    <n v="0"/>
    <n v="0"/>
    <n v="0"/>
    <n v="0"/>
    <n v="0"/>
    <n v="0"/>
    <n v="0"/>
    <n v="0"/>
    <n v="0"/>
    <n v="0"/>
    <n v="0"/>
    <n v="0"/>
    <n v="0"/>
    <n v="0"/>
    <m/>
  </r>
  <r>
    <x v="0"/>
    <s v="Credit Agricole Corporate &amp; Investment Bank"/>
    <x v="3"/>
    <x v="2"/>
    <s v="Gazprom Neft"/>
    <s v="Gazprom"/>
    <x v="5"/>
    <x v="0"/>
    <s v="18.04.2013"/>
    <m/>
    <x v="2"/>
    <m/>
    <s v="26.04.2018"/>
    <x v="13"/>
    <m/>
    <m/>
    <m/>
    <n v="751.55"/>
    <n v="750"/>
    <m/>
    <s v="(EUR)"/>
    <s v="General Corp. Purp."/>
    <m/>
    <x v="0"/>
    <n v="119"/>
    <n v="4"/>
    <n v="187.5"/>
    <s v="Package ID: 2964747"/>
    <n v="0"/>
    <n v="0"/>
    <n v="0.9"/>
    <n v="0"/>
    <n v="0"/>
    <n v="0"/>
    <n v="0"/>
    <n v="0"/>
    <n v="0"/>
    <n v="0"/>
    <n v="0"/>
    <n v="0"/>
    <n v="0"/>
    <n v="0"/>
    <n v="0"/>
    <n v="0"/>
    <n v="0"/>
    <n v="0"/>
    <n v="0"/>
    <n v="0"/>
    <n v="0"/>
    <n v="0"/>
    <n v="0"/>
    <n v="0"/>
    <n v="0"/>
    <m/>
  </r>
  <r>
    <x v="1"/>
    <s v="Barclays Bank"/>
    <x v="6"/>
    <x v="3"/>
    <s v="Anglo American PLC"/>
    <s v="Cape Industries PLC"/>
    <x v="1"/>
    <x v="1"/>
    <s v="12.02.2014"/>
    <s v="12.02.2014"/>
    <x v="6"/>
    <s v="30.04.2018"/>
    <s v="30.04.2018"/>
    <x v="14"/>
    <m/>
    <m/>
    <m/>
    <n v="359.42"/>
    <n v="295"/>
    <s v="Revolving Credit Facility"/>
    <s v="(STG)"/>
    <s v="General Corp. Purp."/>
    <s v="Refinancing of existing GBP 220m core RCF that was signed in January 2011."/>
    <x v="1"/>
    <n v="20"/>
    <n v="8"/>
    <n v="44.93"/>
    <s v="Package ID: 3068783115"/>
    <n v="0"/>
    <n v="0.08"/>
    <m/>
    <n v="0"/>
    <n v="0"/>
    <m/>
    <n v="0"/>
    <n v="0"/>
    <m/>
    <n v="0"/>
    <n v="0"/>
    <m/>
    <n v="0"/>
    <n v="0"/>
    <m/>
    <m/>
    <m/>
    <m/>
    <m/>
    <m/>
    <m/>
    <m/>
    <m/>
    <m/>
    <n v="0"/>
    <n v="0.73334999999999995"/>
  </r>
  <r>
    <x v="1"/>
    <s v="HSBC Holdings PLC"/>
    <x v="5"/>
    <x v="3"/>
    <s v="Anglo American PLC"/>
    <s v="Cape Industries PLC"/>
    <x v="1"/>
    <x v="1"/>
    <s v="12.02.2014"/>
    <s v="12.02.2014"/>
    <x v="6"/>
    <s v="30.04.2018"/>
    <s v="30.04.2018"/>
    <x v="14"/>
    <m/>
    <m/>
    <m/>
    <n v="359.42"/>
    <n v="295"/>
    <s v="Revolving Credit Facility"/>
    <s v="(STG)"/>
    <s v="General Corp. Purp."/>
    <s v="Refinancing of existing GBP 220m core RCF that was signed in January 2011."/>
    <x v="1"/>
    <n v="20"/>
    <n v="8"/>
    <n v="44.93"/>
    <s v="Package ID: 3068783115"/>
    <n v="0"/>
    <n v="0.08"/>
    <m/>
    <n v="0"/>
    <n v="0"/>
    <m/>
    <n v="0"/>
    <n v="0"/>
    <m/>
    <n v="0"/>
    <n v="0"/>
    <m/>
    <n v="0"/>
    <n v="0"/>
    <m/>
    <m/>
    <m/>
    <m/>
    <m/>
    <m/>
    <m/>
    <m/>
    <m/>
    <m/>
    <n v="0"/>
    <n v="0.73334999999999995"/>
  </r>
  <r>
    <x v="0"/>
    <s v="Barclays PLC"/>
    <x v="6"/>
    <x v="3"/>
    <s v="Barrick Gold Corp"/>
    <s v="Barrick Gold Corp"/>
    <x v="7"/>
    <x v="0"/>
    <s v="29.04.2013"/>
    <m/>
    <x v="2"/>
    <m/>
    <s v="01.05.2018"/>
    <x v="15"/>
    <m/>
    <n v="1168581973"/>
    <m/>
    <n v="1650.56"/>
    <n v="2150"/>
    <m/>
    <s v="(US)"/>
    <s v="Refin/Ret Bank Debt_x000a_General Corp. Purp."/>
    <m/>
    <x v="0"/>
    <n v="44"/>
    <n v="14"/>
    <n v="117.9"/>
    <s v="Package ID: 2968132"/>
    <n v="0"/>
    <n v="0"/>
    <n v="0.11"/>
    <n v="0"/>
    <n v="0"/>
    <n v="0.27"/>
    <n v="0"/>
    <n v="0"/>
    <n v="0"/>
    <n v="0"/>
    <n v="0"/>
    <n v="0"/>
    <n v="0"/>
    <n v="0"/>
    <n v="0"/>
    <n v="0"/>
    <n v="0"/>
    <n v="0"/>
    <n v="0"/>
    <n v="0"/>
    <n v="0"/>
    <n v="0"/>
    <n v="0"/>
    <n v="0"/>
    <n v="0"/>
    <m/>
  </r>
  <r>
    <x v="0"/>
    <s v="BNP Paribas SA"/>
    <x v="2"/>
    <x v="2"/>
    <s v="Barrick Gold Corp"/>
    <s v="Barrick Gold Corp"/>
    <x v="7"/>
    <x v="0"/>
    <s v="29.04.2013"/>
    <m/>
    <x v="2"/>
    <m/>
    <s v="01.05.2018"/>
    <x v="15"/>
    <m/>
    <n v="1168581973"/>
    <m/>
    <n v="1650.56"/>
    <n v="2150"/>
    <m/>
    <s v="(US)"/>
    <s v="Refin/Ret Bank Debt_x000a_General Corp. Purp."/>
    <m/>
    <x v="0"/>
    <n v="44"/>
    <n v="14"/>
    <n v="117.9"/>
    <s v="Package ID: 2968132"/>
    <n v="0"/>
    <n v="0"/>
    <n v="0.11"/>
    <n v="0"/>
    <n v="0"/>
    <n v="0.27"/>
    <n v="0"/>
    <n v="0"/>
    <n v="0"/>
    <n v="0"/>
    <n v="0"/>
    <n v="0"/>
    <n v="0"/>
    <n v="0"/>
    <n v="0"/>
    <n v="0"/>
    <n v="0"/>
    <n v="0"/>
    <n v="0"/>
    <n v="0"/>
    <n v="0"/>
    <n v="0"/>
    <n v="0"/>
    <n v="0"/>
    <n v="0"/>
    <m/>
  </r>
  <r>
    <x v="0"/>
    <s v="HSBC Holdings PLC (United Kingdom)"/>
    <x v="5"/>
    <x v="3"/>
    <s v="Barrick Gold Corp"/>
    <s v="Barrick Gold Corp"/>
    <x v="7"/>
    <x v="0"/>
    <s v="29.04.2013"/>
    <m/>
    <x v="2"/>
    <m/>
    <s v="01.05.2018"/>
    <x v="15"/>
    <m/>
    <n v="163500000"/>
    <m/>
    <n v="1650.56"/>
    <n v="2150"/>
    <m/>
    <s v="(US)"/>
    <s v="Refin/Ret Bank Debt_x000a_General Corp. Purp."/>
    <m/>
    <x v="0"/>
    <n v="44"/>
    <n v="14"/>
    <n v="117.9"/>
    <s v="Package ID: 2968132"/>
    <n v="0"/>
    <n v="0"/>
    <n v="0.11"/>
    <n v="0"/>
    <n v="0"/>
    <n v="0.27"/>
    <n v="0"/>
    <n v="0"/>
    <n v="0"/>
    <n v="0"/>
    <n v="0"/>
    <n v="0"/>
    <n v="0"/>
    <n v="0"/>
    <n v="0"/>
    <n v="0"/>
    <n v="0"/>
    <n v="0"/>
    <n v="0"/>
    <n v="0"/>
    <n v="0"/>
    <n v="0"/>
    <n v="0"/>
    <n v="0"/>
    <n v="0"/>
    <m/>
  </r>
  <r>
    <x v="0"/>
    <s v="UBS Investment Bank"/>
    <x v="1"/>
    <x v="1"/>
    <s v="Barrick Gold Corp"/>
    <s v="Barrick Gold Corp"/>
    <x v="7"/>
    <x v="0"/>
    <s v="29.04.2013"/>
    <m/>
    <x v="2"/>
    <m/>
    <s v="01.05.2018"/>
    <x v="15"/>
    <m/>
    <n v="163500000"/>
    <m/>
    <n v="1650.56"/>
    <n v="2150"/>
    <m/>
    <s v="(US)"/>
    <s v="Refin/Ret Bank Debt_x000a_General Corp. Purp."/>
    <m/>
    <x v="0"/>
    <n v="44"/>
    <n v="14"/>
    <n v="117.9"/>
    <s v="Package ID: 2968132"/>
    <n v="0"/>
    <n v="0"/>
    <n v="0.11"/>
    <n v="0"/>
    <n v="0"/>
    <n v="0.27"/>
    <n v="0"/>
    <n v="0"/>
    <n v="0"/>
    <n v="0"/>
    <n v="0"/>
    <n v="0"/>
    <n v="0"/>
    <n v="0"/>
    <n v="0"/>
    <n v="0"/>
    <n v="0"/>
    <n v="0"/>
    <n v="0"/>
    <n v="0"/>
    <n v="0"/>
    <n v="0"/>
    <n v="0"/>
    <n v="0"/>
    <n v="0"/>
    <m/>
  </r>
  <r>
    <x v="0"/>
    <s v="Deutsche Bank Securities Corp."/>
    <x v="0"/>
    <x v="0"/>
    <s v="Barrick Gold Corp"/>
    <s v="Barrick Gold Corp"/>
    <x v="7"/>
    <x v="0"/>
    <s v="29.04.2013"/>
    <m/>
    <x v="2"/>
    <m/>
    <s v="01.05.2018"/>
    <x v="15"/>
    <m/>
    <n v="163500000"/>
    <m/>
    <n v="1650.56"/>
    <n v="2150"/>
    <m/>
    <s v="(US)"/>
    <s v="Refin/Ret Bank Debt_x000a_General Corp. Purp."/>
    <m/>
    <x v="0"/>
    <n v="44"/>
    <n v="14"/>
    <n v="117.9"/>
    <s v="Package ID: 2968132"/>
    <n v="0"/>
    <n v="0"/>
    <n v="0.11"/>
    <n v="0"/>
    <n v="0"/>
    <n v="0.27"/>
    <n v="0"/>
    <n v="0"/>
    <n v="0"/>
    <n v="0"/>
    <n v="0"/>
    <n v="0"/>
    <n v="0"/>
    <n v="0"/>
    <n v="0"/>
    <n v="0"/>
    <n v="0"/>
    <n v="0"/>
    <n v="0"/>
    <n v="0"/>
    <n v="0"/>
    <n v="0"/>
    <n v="0"/>
    <n v="0"/>
    <n v="0"/>
    <m/>
  </r>
  <r>
    <x v="1"/>
    <s v="BNP Paribas SA"/>
    <x v="2"/>
    <x v="2"/>
    <s v="Republic of Guinea"/>
    <s v="Cie des Bauxites d Guinee Mine"/>
    <x v="6"/>
    <x v="1"/>
    <s v="01.11.2013"/>
    <s v="01.11.2013"/>
    <x v="2"/>
    <s v="02.05.2018"/>
    <s v="02.05.2018"/>
    <x v="16"/>
    <m/>
    <m/>
    <m/>
    <n v="73.63"/>
    <n v="100"/>
    <s v="Term Loan"/>
    <s v="(US)"/>
    <s v="Project Finance_x000a_Refin/Ret Bank Debt"/>
    <s v="refinancing of the Boke bauxite mine and Kamsar port."/>
    <x v="2"/>
    <n v="176"/>
    <n v="3"/>
    <n v="24.54"/>
    <s v="Package ID: 3056586115"/>
    <n v="0"/>
    <n v="0.28000000000000003"/>
    <m/>
    <n v="0"/>
    <n v="0"/>
    <m/>
    <n v="0"/>
    <n v="0"/>
    <m/>
    <n v="0"/>
    <n v="0"/>
    <m/>
    <n v="0"/>
    <n v="0"/>
    <m/>
    <m/>
    <m/>
    <m/>
    <m/>
    <m/>
    <m/>
    <m/>
    <m/>
    <m/>
    <n v="0"/>
    <n v="0.73626999999999998"/>
  </r>
  <r>
    <x v="1"/>
    <s v="Deutsche Bank"/>
    <x v="0"/>
    <x v="0"/>
    <s v="Glencore PLC"/>
    <s v="Glencore PLC"/>
    <x v="3"/>
    <x v="1"/>
    <s v="14.01.2016"/>
    <s v="18.05.2016"/>
    <x v="1"/>
    <s v="17.05.2017"/>
    <s v="17.05.2018"/>
    <x v="17"/>
    <m/>
    <m/>
    <m/>
    <n v="6674.96"/>
    <n v="7550"/>
    <s v="364d Revolver"/>
    <s v="(US)"/>
    <s v="General Corp. Purp._x000a_Working Capital"/>
    <s v="Refinances a US$8.45bn one-year revolvers maturing in May 2016."/>
    <x v="1"/>
    <n v="144"/>
    <n v="59"/>
    <n v="113.13"/>
    <s v="Package ID: 3224188115"/>
    <n v="0"/>
    <n v="0.13"/>
    <m/>
    <n v="0"/>
    <n v="0.1"/>
    <m/>
    <n v="0"/>
    <n v="0"/>
    <m/>
    <n v="0"/>
    <n v="0"/>
    <m/>
    <n v="0"/>
    <n v="0"/>
    <m/>
    <m/>
    <m/>
    <m/>
    <m/>
    <m/>
    <m/>
    <m/>
    <m/>
    <m/>
    <n v="0"/>
    <n v="0.8841"/>
  </r>
  <r>
    <x v="1"/>
    <s v="Barclays PLC"/>
    <x v="6"/>
    <x v="3"/>
    <s v="Glencore PLC"/>
    <s v="Glencore PLC"/>
    <x v="3"/>
    <x v="1"/>
    <s v="14.01.2016"/>
    <s v="18.05.2016"/>
    <x v="1"/>
    <s v="17.05.2017"/>
    <s v="17.05.2018"/>
    <x v="17"/>
    <m/>
    <m/>
    <m/>
    <n v="6674.96"/>
    <n v="7550"/>
    <s v="364d Revolver"/>
    <s v="(US)"/>
    <s v="General Corp. Purp._x000a_Working Capital"/>
    <s v="Refinances a US$8.45bn one-year revolvers maturing in May 2016."/>
    <x v="1"/>
    <n v="144"/>
    <n v="59"/>
    <n v="113.13"/>
    <s v="Package ID: 3224188115"/>
    <n v="0"/>
    <n v="0.13"/>
    <m/>
    <n v="0"/>
    <n v="0.1"/>
    <m/>
    <n v="0"/>
    <n v="0"/>
    <m/>
    <n v="0"/>
    <n v="0"/>
    <m/>
    <n v="0"/>
    <n v="0"/>
    <m/>
    <m/>
    <m/>
    <m/>
    <m/>
    <m/>
    <m/>
    <m/>
    <m/>
    <m/>
    <n v="0"/>
    <n v="0.8841"/>
  </r>
  <r>
    <x v="1"/>
    <s v="Credit Agricole"/>
    <x v="3"/>
    <x v="2"/>
    <s v="Gazprom"/>
    <s v="Gazprom Neft"/>
    <x v="5"/>
    <x v="0"/>
    <s v="04.02.2010"/>
    <s v="03.09.2010"/>
    <x v="0"/>
    <s v="03.09.2015"/>
    <s v="03.09.2015"/>
    <x v="18"/>
    <m/>
    <m/>
    <m/>
    <n v="1169.5999999999999"/>
    <n v="1500"/>
    <s v="Pre-Export Financing"/>
    <s v="(US)"/>
    <s v="General Corp. Purp._x000a_Export/Import Finan_x000a_Refinancing"/>
    <s v="For pre-export finance, general corporate purposes and refinancing of existing indebtedness."/>
    <x v="1"/>
    <n v="75"/>
    <n v="19"/>
    <n v="61.56"/>
    <s v="Package ID: 2554014115"/>
    <n v="0"/>
    <n v="0.05"/>
    <m/>
    <n v="0"/>
    <n v="0"/>
    <m/>
    <n v="0"/>
    <n v="0"/>
    <m/>
    <n v="0"/>
    <n v="0"/>
    <m/>
    <n v="0"/>
    <n v="0"/>
    <m/>
    <m/>
    <m/>
    <m/>
    <m/>
    <m/>
    <m/>
    <m/>
    <m/>
    <m/>
    <n v="0"/>
    <n v="0.77973000000000003"/>
  </r>
  <r>
    <x v="1"/>
    <s v="HSBC Holdings PLC"/>
    <x v="5"/>
    <x v="3"/>
    <s v="Gazprom"/>
    <s v="Gazprom Neft"/>
    <x v="5"/>
    <x v="0"/>
    <s v="04.02.2010"/>
    <s v="03.09.2010"/>
    <x v="0"/>
    <s v="03.09.2015"/>
    <s v="03.09.2015"/>
    <x v="18"/>
    <m/>
    <m/>
    <m/>
    <n v="1169.5999999999999"/>
    <n v="1500"/>
    <s v="Pre-Export Financing"/>
    <s v="(US)"/>
    <s v="General Corp. Purp._x000a_Export/Import Finan_x000a_Refinancing"/>
    <s v="For pre-export finance, general corporate purposes and refinancing of existing indebtedness."/>
    <x v="1"/>
    <n v="75"/>
    <n v="19"/>
    <n v="61.56"/>
    <s v="Package ID: 2554014115"/>
    <n v="0"/>
    <n v="0.05"/>
    <m/>
    <n v="0"/>
    <n v="0"/>
    <m/>
    <n v="0"/>
    <n v="0"/>
    <m/>
    <n v="0"/>
    <n v="0"/>
    <m/>
    <n v="0"/>
    <n v="0"/>
    <m/>
    <m/>
    <m/>
    <m/>
    <m/>
    <m/>
    <m/>
    <m/>
    <m/>
    <m/>
    <n v="0"/>
    <n v="0.77973000000000003"/>
  </r>
  <r>
    <x v="1"/>
    <s v="ING"/>
    <x v="7"/>
    <x v="4"/>
    <s v="Gazprom"/>
    <s v="Gazprom Neft"/>
    <x v="5"/>
    <x v="0"/>
    <s v="04.02.2010"/>
    <s v="03.09.2010"/>
    <x v="0"/>
    <s v="03.09.2015"/>
    <s v="03.09.2015"/>
    <x v="18"/>
    <m/>
    <m/>
    <m/>
    <n v="1169.5999999999999"/>
    <n v="1500"/>
    <s v="Pre-Export Financing"/>
    <s v="(US)"/>
    <s v="General Corp. Purp._x000a_Export/Import Finan_x000a_Refinancing"/>
    <s v="For pre-export finance, general corporate purposes and refinancing of existing indebtedness."/>
    <x v="1"/>
    <n v="75"/>
    <n v="19"/>
    <n v="61.56"/>
    <s v="Package ID: 2554014115"/>
    <n v="0"/>
    <n v="0.05"/>
    <m/>
    <n v="0"/>
    <n v="0"/>
    <m/>
    <n v="0"/>
    <n v="0"/>
    <m/>
    <n v="0"/>
    <n v="0"/>
    <m/>
    <n v="0"/>
    <n v="0"/>
    <m/>
    <m/>
    <m/>
    <m/>
    <m/>
    <m/>
    <m/>
    <m/>
    <m/>
    <m/>
    <n v="0"/>
    <n v="0.77973000000000003"/>
  </r>
  <r>
    <x v="1"/>
    <s v="Cooperatieve Rabobank UA"/>
    <x v="8"/>
    <x v="4"/>
    <s v="Gazprom"/>
    <s v="Gazprom Neft"/>
    <x v="5"/>
    <x v="0"/>
    <s v="04.02.2010"/>
    <s v="03.09.2010"/>
    <x v="0"/>
    <s v="03.09.2015"/>
    <s v="03.09.2015"/>
    <x v="18"/>
    <m/>
    <m/>
    <m/>
    <n v="1169.5999999999999"/>
    <n v="1500"/>
    <s v="Pre-Export Financing"/>
    <s v="(US)"/>
    <s v="General Corp. Purp._x000a_Export/Import Finan_x000a_Refinancing"/>
    <s v="For pre-export finance, general corporate purposes and refinancing of existing indebtedness."/>
    <x v="1"/>
    <n v="75"/>
    <n v="19"/>
    <n v="61.56"/>
    <s v="Package ID: 2554014115"/>
    <n v="0"/>
    <n v="0.05"/>
    <m/>
    <n v="0"/>
    <n v="0"/>
    <m/>
    <n v="0"/>
    <n v="0"/>
    <m/>
    <n v="0"/>
    <n v="0"/>
    <m/>
    <n v="0"/>
    <n v="0"/>
    <m/>
    <m/>
    <m/>
    <m/>
    <m/>
    <m/>
    <m/>
    <m/>
    <m/>
    <m/>
    <n v="0"/>
    <n v="0.77973000000000003"/>
  </r>
  <r>
    <x v="1"/>
    <s v="DZ Bank"/>
    <x v="9"/>
    <x v="0"/>
    <s v="Gazprom"/>
    <s v="Gazprom Neft"/>
    <x v="5"/>
    <x v="0"/>
    <s v="04.02.2010"/>
    <s v="03.09.2010"/>
    <x v="0"/>
    <s v="03.09.2015"/>
    <s v="03.09.2015"/>
    <x v="18"/>
    <m/>
    <m/>
    <m/>
    <n v="1169.5999999999999"/>
    <n v="1500"/>
    <s v="Pre-Export Financing"/>
    <s v="(US)"/>
    <s v="General Corp. Purp._x000a_Export/Import Finan_x000a_Refinancing"/>
    <s v="For pre-export finance, general corporate purposes and refinancing of existing indebtedness."/>
    <x v="1"/>
    <n v="75"/>
    <n v="19"/>
    <n v="61.56"/>
    <s v="Package ID: 2554014115"/>
    <n v="0"/>
    <n v="0"/>
    <m/>
    <n v="0"/>
    <n v="0"/>
    <m/>
    <n v="0"/>
    <n v="0"/>
    <m/>
    <n v="0"/>
    <n v="0"/>
    <m/>
    <n v="0"/>
    <n v="0"/>
    <m/>
    <m/>
    <m/>
    <m/>
    <m/>
    <m/>
    <m/>
    <m/>
    <m/>
    <m/>
    <n v="0"/>
    <n v="0.77973000000000003"/>
  </r>
  <r>
    <x v="1"/>
    <s v="BNP Paribas SA"/>
    <x v="2"/>
    <x v="2"/>
    <s v="Glencore PLC"/>
    <s v="Glencore PLC"/>
    <x v="3"/>
    <x v="1"/>
    <s v="14.01.2016"/>
    <s v="18.05.2016"/>
    <x v="1"/>
    <s v="17.05.2017"/>
    <s v="17.05.2018"/>
    <x v="17"/>
    <m/>
    <m/>
    <m/>
    <n v="6674.96"/>
    <n v="7550"/>
    <s v="364d Revolver"/>
    <s v="(US)"/>
    <s v="General Corp. Purp._x000a_Working Capital"/>
    <s v="Refinances a US$8.45bn one-year revolvers maturing in May 2016."/>
    <x v="1"/>
    <n v="144"/>
    <n v="59"/>
    <n v="113.13"/>
    <s v="Package ID: 3224188115"/>
    <n v="0"/>
    <n v="0.13"/>
    <m/>
    <n v="0"/>
    <n v="0.1"/>
    <m/>
    <n v="0"/>
    <n v="0"/>
    <m/>
    <n v="0"/>
    <n v="0"/>
    <m/>
    <n v="0"/>
    <n v="0"/>
    <m/>
    <m/>
    <m/>
    <m/>
    <m/>
    <m/>
    <m/>
    <m/>
    <m/>
    <m/>
    <n v="0"/>
    <n v="0.8841"/>
  </r>
  <r>
    <x v="1"/>
    <s v="DZ Bank"/>
    <x v="9"/>
    <x v="0"/>
    <s v="Glencore PLC"/>
    <s v="Glencore PLC"/>
    <x v="3"/>
    <x v="1"/>
    <s v="14.01.2016"/>
    <s v="18.05.2016"/>
    <x v="1"/>
    <s v="17.05.2017"/>
    <s v="17.05.2018"/>
    <x v="17"/>
    <m/>
    <m/>
    <m/>
    <n v="6674.96"/>
    <n v="7550"/>
    <s v="364d Revolver"/>
    <s v="(US)"/>
    <s v="General Corp. Purp._x000a_Working Capital"/>
    <s v="Refinances a US$8.45bn one-year revolvers maturing in May 2016."/>
    <x v="1"/>
    <n v="144"/>
    <n v="59"/>
    <n v="113.13"/>
    <s v="Package ID: 3224188115"/>
    <n v="0"/>
    <n v="0"/>
    <m/>
    <n v="0"/>
    <n v="0"/>
    <m/>
    <n v="0"/>
    <n v="0"/>
    <m/>
    <n v="0"/>
    <n v="0"/>
    <m/>
    <n v="0"/>
    <n v="0"/>
    <m/>
    <m/>
    <m/>
    <m/>
    <m/>
    <m/>
    <m/>
    <m/>
    <m/>
    <m/>
    <n v="0"/>
    <n v="0.8841"/>
  </r>
  <r>
    <x v="1"/>
    <s v="Barclays PLC"/>
    <x v="6"/>
    <x v="3"/>
    <s v="Barrick Gold Corp"/>
    <s v="Barrick Gold Corp"/>
    <x v="7"/>
    <x v="0"/>
    <s v="04.01.2012"/>
    <s v="04.01.2012"/>
    <x v="3"/>
    <s v="04.01.2017"/>
    <s v="04.01.2017"/>
    <x v="19"/>
    <m/>
    <m/>
    <m/>
    <n v="3065.12"/>
    <n v="4000"/>
    <s v="Revolving Credit Facility"/>
    <s v="(US)"/>
    <s v="General Corp. Purp._x000a_Refin/Ret Bank Debt"/>
    <s v="Refinance to takeout existing $2bn RC, general corporate purposes. and amendment."/>
    <x v="1"/>
    <n v="28"/>
    <n v="20"/>
    <n v="153.26"/>
    <s v="Package ID: 2810861115"/>
    <n v="0"/>
    <n v="0"/>
    <m/>
    <n v="0"/>
    <n v="0"/>
    <m/>
    <n v="0"/>
    <n v="0"/>
    <m/>
    <n v="0"/>
    <n v="0"/>
    <m/>
    <n v="0"/>
    <n v="0"/>
    <m/>
    <m/>
    <m/>
    <m/>
    <m/>
    <m/>
    <m/>
    <m/>
    <m/>
    <m/>
    <n v="0"/>
    <n v="0.76627999999999996"/>
  </r>
  <r>
    <x v="1"/>
    <s v="BNP Paribas SA"/>
    <x v="2"/>
    <x v="2"/>
    <s v="Barrick Gold Corp"/>
    <s v="Barrick Gold Corp"/>
    <x v="7"/>
    <x v="0"/>
    <s v="04.01.2012"/>
    <s v="04.01.2012"/>
    <x v="3"/>
    <s v="04.01.2017"/>
    <s v="04.01.2017"/>
    <x v="19"/>
    <m/>
    <m/>
    <m/>
    <n v="3065.12"/>
    <n v="4000"/>
    <s v="Revolving Credit Facility"/>
    <s v="(US)"/>
    <s v="General Corp. Purp._x000a_Refin/Ret Bank Debt"/>
    <s v="Refinance to takeout existing $2bn RC, general corporate purposes. and amendment."/>
    <x v="1"/>
    <n v="28"/>
    <n v="20"/>
    <n v="153.26"/>
    <s v="Package ID: 2810861115"/>
    <n v="0"/>
    <n v="0"/>
    <m/>
    <n v="0"/>
    <n v="0"/>
    <m/>
    <n v="0"/>
    <n v="0"/>
    <m/>
    <n v="0"/>
    <n v="0"/>
    <m/>
    <n v="0"/>
    <n v="0"/>
    <m/>
    <m/>
    <m/>
    <m/>
    <m/>
    <m/>
    <m/>
    <m/>
    <m/>
    <m/>
    <n v="0"/>
    <n v="0.76627999999999996"/>
  </r>
  <r>
    <x v="1"/>
    <s v="HSBC Holdings PLC"/>
    <x v="5"/>
    <x v="3"/>
    <s v="Barrick Gold Corp"/>
    <s v="Barrick Gold Corp"/>
    <x v="7"/>
    <x v="0"/>
    <s v="04.01.2012"/>
    <s v="04.01.2012"/>
    <x v="3"/>
    <s v="04.01.2017"/>
    <s v="04.01.2017"/>
    <x v="19"/>
    <m/>
    <m/>
    <m/>
    <n v="3065.12"/>
    <n v="4000"/>
    <s v="Revolving Credit Facility"/>
    <s v="(US)"/>
    <s v="General Corp. Purp._x000a_Refin/Ret Bank Debt"/>
    <s v="Refinance to takeout existing $2bn RC, general corporate purposes. and amendment."/>
    <x v="1"/>
    <n v="28"/>
    <n v="20"/>
    <n v="153.26"/>
    <s v="Package ID: 2810861115"/>
    <n v="0"/>
    <n v="0"/>
    <m/>
    <n v="0"/>
    <n v="0"/>
    <m/>
    <n v="0"/>
    <n v="0"/>
    <m/>
    <n v="0"/>
    <n v="0"/>
    <m/>
    <n v="0"/>
    <n v="0"/>
    <m/>
    <m/>
    <m/>
    <m/>
    <m/>
    <m/>
    <m/>
    <m/>
    <m/>
    <m/>
    <n v="0"/>
    <n v="0.76627999999999996"/>
  </r>
  <r>
    <x v="1"/>
    <s v="UBS"/>
    <x v="1"/>
    <x v="1"/>
    <s v="Barrick Gold Corp"/>
    <s v="Barrick Gold Corp"/>
    <x v="7"/>
    <x v="0"/>
    <s v="04.01.2012"/>
    <s v="04.01.2012"/>
    <x v="3"/>
    <s v="04.01.2017"/>
    <s v="04.01.2017"/>
    <x v="19"/>
    <m/>
    <m/>
    <m/>
    <n v="3065.12"/>
    <n v="4000"/>
    <s v="Revolving Credit Facility"/>
    <s v="(US)"/>
    <s v="General Corp. Purp._x000a_Refin/Ret Bank Debt"/>
    <s v="Refinance to takeout existing $2bn RC, general corporate purposes. and amendment."/>
    <x v="1"/>
    <n v="28"/>
    <n v="20"/>
    <n v="153.26"/>
    <s v="Package ID: 2810861115"/>
    <n v="0"/>
    <n v="0"/>
    <m/>
    <n v="0"/>
    <n v="0"/>
    <m/>
    <n v="0"/>
    <n v="0"/>
    <m/>
    <n v="0"/>
    <n v="0"/>
    <m/>
    <n v="0"/>
    <n v="0"/>
    <m/>
    <m/>
    <m/>
    <m/>
    <m/>
    <m/>
    <m/>
    <m/>
    <m/>
    <m/>
    <n v="0"/>
    <n v="0.76627999999999996"/>
  </r>
  <r>
    <x v="1"/>
    <s v="Deutsche Bank"/>
    <x v="0"/>
    <x v="0"/>
    <s v="Barrick Gold Corp"/>
    <s v="Barrick Gold Corp"/>
    <x v="7"/>
    <x v="0"/>
    <s v="04.01.2012"/>
    <s v="04.01.2012"/>
    <x v="3"/>
    <s v="04.01.2017"/>
    <s v="04.01.2017"/>
    <x v="19"/>
    <m/>
    <m/>
    <m/>
    <n v="3065.12"/>
    <n v="4000"/>
    <s v="Revolving Credit Facility"/>
    <s v="(US)"/>
    <s v="General Corp. Purp._x000a_Refin/Ret Bank Debt"/>
    <s v="Refinance to takeout existing $2bn RC, general corporate purposes. and amendment."/>
    <x v="1"/>
    <n v="28"/>
    <n v="20"/>
    <n v="153.26"/>
    <s v="Package ID: 2810861115"/>
    <n v="0"/>
    <n v="0"/>
    <m/>
    <n v="0"/>
    <n v="0"/>
    <m/>
    <n v="0"/>
    <n v="0"/>
    <m/>
    <n v="0"/>
    <n v="0"/>
    <m/>
    <n v="0"/>
    <n v="0"/>
    <m/>
    <m/>
    <m/>
    <m/>
    <m/>
    <m/>
    <m/>
    <m/>
    <m/>
    <m/>
    <n v="0"/>
    <n v="0.76627999999999996"/>
  </r>
  <r>
    <x v="1"/>
    <s v="Credit Agricole CIB"/>
    <x v="3"/>
    <x v="2"/>
    <s v="Glencore PLC"/>
    <s v="Glencore PLC"/>
    <x v="3"/>
    <x v="1"/>
    <s v="14.01.2016"/>
    <s v="18.05.2016"/>
    <x v="1"/>
    <s v="17.05.2017"/>
    <s v="17.05.2018"/>
    <x v="17"/>
    <m/>
    <m/>
    <m/>
    <n v="6674.96"/>
    <n v="7550"/>
    <s v="364d Revolver"/>
    <s v="(US)"/>
    <s v="General Corp. Purp._x000a_Working Capital"/>
    <s v="Refinances a US$8.45bn one-year revolvers maturing in May 2016."/>
    <x v="1"/>
    <n v="144"/>
    <n v="59"/>
    <n v="113.13"/>
    <s v="Package ID: 3224188115"/>
    <n v="0"/>
    <n v="0.13"/>
    <m/>
    <n v="0"/>
    <n v="0.1"/>
    <m/>
    <n v="0"/>
    <n v="0"/>
    <m/>
    <n v="0"/>
    <n v="0"/>
    <m/>
    <n v="0"/>
    <n v="0"/>
    <m/>
    <m/>
    <m/>
    <m/>
    <m/>
    <m/>
    <m/>
    <m/>
    <m/>
    <m/>
    <n v="0"/>
    <n v="0.8841"/>
  </r>
  <r>
    <x v="1"/>
    <s v="Credit Suisse AG"/>
    <x v="4"/>
    <x v="1"/>
    <s v="Glencore PLC"/>
    <s v="Glencore PLC"/>
    <x v="3"/>
    <x v="1"/>
    <s v="14.01.2016"/>
    <s v="18.05.2016"/>
    <x v="1"/>
    <s v="17.05.2017"/>
    <s v="17.05.2018"/>
    <x v="17"/>
    <m/>
    <m/>
    <m/>
    <n v="6674.96"/>
    <n v="7550"/>
    <s v="364d Revolver"/>
    <s v="(US)"/>
    <s v="General Corp. Purp._x000a_Working Capital"/>
    <s v="Refinances a US$8.45bn one-year revolvers maturing in May 2016."/>
    <x v="1"/>
    <n v="144"/>
    <n v="59"/>
    <n v="113.13"/>
    <s v="Package ID: 3224188115"/>
    <n v="0"/>
    <n v="0.13"/>
    <m/>
    <n v="0"/>
    <n v="0.1"/>
    <m/>
    <n v="0"/>
    <n v="0"/>
    <m/>
    <n v="0"/>
    <n v="0"/>
    <m/>
    <n v="0"/>
    <n v="0"/>
    <m/>
    <m/>
    <m/>
    <m/>
    <m/>
    <m/>
    <m/>
    <m/>
    <m/>
    <m/>
    <n v="0"/>
    <n v="0.8841"/>
  </r>
  <r>
    <x v="1"/>
    <s v="HSBC Holdings PLC"/>
    <x v="5"/>
    <x v="3"/>
    <s v="Glencore PLC"/>
    <s v="Glencore PLC"/>
    <x v="3"/>
    <x v="1"/>
    <s v="14.01.2016"/>
    <s v="18.05.2016"/>
    <x v="1"/>
    <s v="17.05.2017"/>
    <s v="17.05.2018"/>
    <x v="17"/>
    <m/>
    <m/>
    <m/>
    <n v="6674.96"/>
    <n v="7550"/>
    <s v="364d Revolver"/>
    <s v="(US)"/>
    <s v="General Corp. Purp._x000a_Working Capital"/>
    <s v="Refinances a US$8.45bn one-year revolvers maturing in May 2016."/>
    <x v="1"/>
    <n v="144"/>
    <n v="59"/>
    <n v="113.13"/>
    <s v="Package ID: 3224188115"/>
    <n v="0"/>
    <n v="0.13"/>
    <m/>
    <n v="0"/>
    <n v="0.1"/>
    <m/>
    <n v="0"/>
    <n v="0"/>
    <m/>
    <n v="0"/>
    <n v="0"/>
    <m/>
    <n v="0"/>
    <n v="0"/>
    <m/>
    <m/>
    <m/>
    <m/>
    <m/>
    <m/>
    <m/>
    <m/>
    <m/>
    <m/>
    <n v="0"/>
    <n v="0.8841"/>
  </r>
  <r>
    <x v="1"/>
    <s v="ING"/>
    <x v="7"/>
    <x v="4"/>
    <s v="Glencore PLC"/>
    <s v="Glencore PLC"/>
    <x v="3"/>
    <x v="1"/>
    <s v="14.01.2016"/>
    <s v="18.05.2016"/>
    <x v="1"/>
    <s v="17.05.2017"/>
    <s v="17.05.2018"/>
    <x v="17"/>
    <m/>
    <m/>
    <m/>
    <n v="6674.96"/>
    <n v="7550"/>
    <s v="364d Revolver"/>
    <s v="(US)"/>
    <s v="General Corp. Purp._x000a_Working Capital"/>
    <s v="Refinances a US$8.45bn one-year revolvers maturing in May 2016."/>
    <x v="1"/>
    <n v="144"/>
    <n v="59"/>
    <n v="113.13"/>
    <s v="Package ID: 3224188115"/>
    <n v="0"/>
    <n v="0.13"/>
    <m/>
    <n v="0"/>
    <n v="0.1"/>
    <m/>
    <n v="0"/>
    <n v="0"/>
    <m/>
    <n v="0"/>
    <n v="0"/>
    <m/>
    <n v="0"/>
    <n v="0"/>
    <m/>
    <m/>
    <m/>
    <m/>
    <m/>
    <m/>
    <m/>
    <m/>
    <m/>
    <m/>
    <n v="0"/>
    <n v="0.8841"/>
  </r>
  <r>
    <x v="1"/>
    <s v="Cooperatieve Rabobank UA"/>
    <x v="8"/>
    <x v="4"/>
    <s v="Glencore PLC"/>
    <s v="Glencore PLC"/>
    <x v="3"/>
    <x v="1"/>
    <s v="14.01.2016"/>
    <s v="18.05.2016"/>
    <x v="1"/>
    <s v="17.05.2017"/>
    <s v="17.05.2018"/>
    <x v="17"/>
    <m/>
    <m/>
    <m/>
    <n v="6674.96"/>
    <n v="7550"/>
    <s v="364d Revolver"/>
    <s v="(US)"/>
    <s v="General Corp. Purp._x000a_Working Capital"/>
    <s v="Refinances a US$8.45bn one-year revolvers maturing in May 2016."/>
    <x v="1"/>
    <n v="144"/>
    <n v="59"/>
    <n v="113.13"/>
    <s v="Package ID: 3224188115"/>
    <n v="0"/>
    <n v="0.13"/>
    <m/>
    <n v="0"/>
    <n v="0.1"/>
    <m/>
    <n v="0"/>
    <n v="0"/>
    <m/>
    <n v="0"/>
    <n v="0"/>
    <m/>
    <n v="0"/>
    <n v="0"/>
    <m/>
    <m/>
    <m/>
    <m/>
    <m/>
    <m/>
    <m/>
    <m/>
    <m/>
    <m/>
    <n v="0"/>
    <n v="0.8841"/>
  </r>
  <r>
    <x v="1"/>
    <s v="UBS AG"/>
    <x v="1"/>
    <x v="1"/>
    <s v="Glencore PLC"/>
    <s v="Glencore PLC"/>
    <x v="3"/>
    <x v="1"/>
    <s v="14.01.2016"/>
    <s v="18.05.2016"/>
    <x v="1"/>
    <s v="17.05.2017"/>
    <s v="17.05.2018"/>
    <x v="17"/>
    <m/>
    <m/>
    <m/>
    <n v="6674.96"/>
    <n v="7550"/>
    <s v="364d Revolver"/>
    <s v="(US)"/>
    <s v="General Corp. Purp._x000a_Working Capital"/>
    <s v="Refinances a US$8.45bn one-year revolvers maturing in May 2016."/>
    <x v="1"/>
    <n v="144"/>
    <n v="59"/>
    <n v="113.13"/>
    <s v="Package ID: 3224188115"/>
    <n v="0"/>
    <n v="0.13"/>
    <m/>
    <n v="0"/>
    <n v="0.1"/>
    <m/>
    <n v="0"/>
    <n v="0"/>
    <m/>
    <n v="0"/>
    <n v="0"/>
    <m/>
    <n v="0"/>
    <n v="0"/>
    <m/>
    <m/>
    <m/>
    <m/>
    <m/>
    <m/>
    <m/>
    <m/>
    <m/>
    <m/>
    <n v="0"/>
    <n v="0.8841"/>
  </r>
  <r>
    <x v="1"/>
    <s v="Deutsche Bank"/>
    <x v="0"/>
    <x v="0"/>
    <s v="Glencore PLC"/>
    <s v="Glencore International AG"/>
    <x v="3"/>
    <x v="1"/>
    <s v="23.06.2014"/>
    <s v="27.06.2014"/>
    <x v="6"/>
    <s v="27.06.2018"/>
    <s v="27.06.2018"/>
    <x v="20"/>
    <m/>
    <m/>
    <m/>
    <n v="958.78"/>
    <n v="1305"/>
    <s v="Export Credit"/>
    <s v="(US)"/>
    <s v="Export/Import Finan"/>
    <s v="Pre-payment facility to provide financing of up to $1.45 billion to Chad s national oil company, Societe des Hydrocarbures du Tchad (SHT). The facility will be used by SHT to acquire Chevron Global Energy s 25 percent participating interest in the Doba Co"/>
    <x v="1"/>
    <n v="138"/>
    <n v="8"/>
    <n v="73.47"/>
    <s v="Package ID: 3653153115"/>
    <n v="100000"/>
    <n v="0.63"/>
    <m/>
    <n v="0"/>
    <n v="0"/>
    <m/>
    <n v="0"/>
    <n v="0"/>
    <m/>
    <n v="0"/>
    <n v="0"/>
    <m/>
    <n v="0"/>
    <n v="0"/>
    <m/>
    <m/>
    <m/>
    <m/>
    <m/>
    <m/>
    <m/>
    <m/>
    <m/>
    <m/>
    <n v="73470"/>
    <n v="0.73470000000000002"/>
  </r>
  <r>
    <x v="1"/>
    <s v="Credit Agricole CIB"/>
    <x v="3"/>
    <x v="2"/>
    <s v="Glencore PLC"/>
    <s v="Glencore International AG"/>
    <x v="3"/>
    <x v="1"/>
    <s v="23.06.2014"/>
    <s v="27.06.2014"/>
    <x v="6"/>
    <s v="27.06.2018"/>
    <s v="27.06.2018"/>
    <x v="20"/>
    <m/>
    <m/>
    <m/>
    <n v="958.78"/>
    <n v="1305"/>
    <s v="Export Credit"/>
    <s v="(US)"/>
    <s v="Export/Import Finan"/>
    <s v="Pre-payment facility to provide financing of up to $1.45 billion to Chad s national oil company, Societe des Hydrocarbures du Tchad (SHT). The facility will be used by SHT to acquire Chevron Global Energy s 25 percent participating interest in the Doba Co"/>
    <x v="1"/>
    <n v="138"/>
    <n v="8"/>
    <n v="55.102499999999999"/>
    <s v="Package ID: 3653153115"/>
    <n v="75000"/>
    <n v="0.47"/>
    <m/>
    <n v="0"/>
    <n v="0"/>
    <m/>
    <n v="0"/>
    <n v="0"/>
    <m/>
    <n v="0"/>
    <n v="0"/>
    <m/>
    <n v="0"/>
    <n v="0"/>
    <m/>
    <m/>
    <m/>
    <m/>
    <m/>
    <m/>
    <m/>
    <m/>
    <m/>
    <m/>
    <n v="55102.5"/>
    <n v="0.73470000000000002"/>
  </r>
  <r>
    <x v="1"/>
    <s v="ING Bank NV"/>
    <x v="7"/>
    <x v="4"/>
    <s v="Glencore PLC"/>
    <s v="Glencore International AG"/>
    <x v="3"/>
    <x v="1"/>
    <s v="23.06.2014"/>
    <s v="27.06.2014"/>
    <x v="6"/>
    <s v="27.06.2018"/>
    <s v="27.06.2018"/>
    <x v="20"/>
    <m/>
    <m/>
    <m/>
    <n v="958.78"/>
    <n v="1305"/>
    <s v="Export Credit"/>
    <s v="(US)"/>
    <s v="Export/Import Finan"/>
    <s v="Pre-payment facility to provide financing of up to $1.45 billion to Chad s national oil company, Societe des Hydrocarbures du Tchad (SHT). The facility will be used by SHT to acquire Chevron Global Energy s 25 percent participating interest in the Doba Co"/>
    <x v="1"/>
    <n v="138"/>
    <n v="8"/>
    <n v="73.47"/>
    <s v="Package ID: 3653153115"/>
    <n v="100000"/>
    <n v="0.63"/>
    <m/>
    <n v="0"/>
    <n v="0"/>
    <m/>
    <n v="0"/>
    <n v="0"/>
    <m/>
    <n v="0"/>
    <n v="0"/>
    <m/>
    <n v="0"/>
    <n v="0"/>
    <m/>
    <m/>
    <m/>
    <m/>
    <m/>
    <m/>
    <m/>
    <m/>
    <m/>
    <m/>
    <n v="73470"/>
    <n v="0.73470000000000002"/>
  </r>
  <r>
    <x v="0"/>
    <s v="Deutsche Bank"/>
    <x v="0"/>
    <x v="0"/>
    <s v="Gazprom"/>
    <s v="Gazprom"/>
    <x v="5"/>
    <x v="0"/>
    <s v="17.07.2013"/>
    <m/>
    <x v="2"/>
    <m/>
    <s v="25.07.2018"/>
    <x v="21"/>
    <m/>
    <m/>
    <m/>
    <n v="897.54"/>
    <n v="900"/>
    <m/>
    <s v="(EUR)"/>
    <s v="General Corp. Purp."/>
    <m/>
    <x v="0"/>
    <n v="120"/>
    <n v="4"/>
    <n v="225"/>
    <s v="Package ID: 2996119"/>
    <n v="0"/>
    <n v="0"/>
    <n v="1.6"/>
    <n v="0"/>
    <n v="0"/>
    <n v="0"/>
    <n v="0"/>
    <n v="0"/>
    <n v="0"/>
    <n v="0"/>
    <n v="0"/>
    <n v="0"/>
    <n v="0"/>
    <n v="0"/>
    <n v="0"/>
    <n v="0"/>
    <n v="0"/>
    <n v="0"/>
    <n v="0"/>
    <n v="0"/>
    <n v="0"/>
    <n v="0"/>
    <n v="0"/>
    <n v="0"/>
    <n v="0"/>
    <m/>
  </r>
  <r>
    <x v="1"/>
    <s v="HSBC Holdings PLC"/>
    <x v="5"/>
    <x v="3"/>
    <s v="BHP Billiton"/>
    <s v="Samarco Mineracao SA"/>
    <x v="8"/>
    <x v="2"/>
    <s v="30.08.2011"/>
    <s v="30.08.2011"/>
    <x v="4"/>
    <s v="30.08.2018"/>
    <s v="30.08.2018"/>
    <x v="22"/>
    <m/>
    <m/>
    <m/>
    <n v="115.455"/>
    <n v="335"/>
    <s v="Term Loan"/>
    <s v="(US)"/>
    <s v="Refinancing"/>
    <s v="To downsize its pre-export loan."/>
    <x v="1"/>
    <n v="40"/>
    <n v="5"/>
    <n v="23.09"/>
    <s v="Package ID: 2772452115"/>
    <n v="0"/>
    <n v="0.04"/>
    <m/>
    <n v="0"/>
    <n v="0"/>
    <m/>
    <n v="0"/>
    <n v="0"/>
    <m/>
    <n v="0"/>
    <n v="0"/>
    <m/>
    <n v="0"/>
    <n v="0"/>
    <m/>
    <m/>
    <m/>
    <m/>
    <m/>
    <m/>
    <m/>
    <m/>
    <m/>
    <m/>
    <n v="0"/>
    <n v="0.68927000000000005"/>
  </r>
  <r>
    <x v="1"/>
    <s v="HSBC Holdings PLC"/>
    <x v="5"/>
    <x v="3"/>
    <s v="Vale SA"/>
    <s v="Samarco Mineracao SA"/>
    <x v="4"/>
    <x v="1"/>
    <s v="30.08.2011"/>
    <s v="30.08.2011"/>
    <x v="4"/>
    <s v="30.08.2018"/>
    <s v="30.08.2018"/>
    <x v="22"/>
    <m/>
    <m/>
    <m/>
    <n v="115.455"/>
    <n v="335"/>
    <s v="Term Loan"/>
    <s v="(US)"/>
    <s v="Refinancing"/>
    <s v="To downsize its pre-export loan."/>
    <x v="1"/>
    <n v="40"/>
    <n v="5"/>
    <n v="23.09"/>
    <s v="Package ID: 2772452115"/>
    <n v="0"/>
    <n v="0.04"/>
    <m/>
    <n v="0"/>
    <n v="0"/>
    <m/>
    <n v="0"/>
    <n v="0"/>
    <m/>
    <n v="0"/>
    <n v="0"/>
    <m/>
    <n v="0"/>
    <n v="0"/>
    <m/>
    <m/>
    <m/>
    <m/>
    <m/>
    <m/>
    <m/>
    <m/>
    <m/>
    <m/>
    <n v="0"/>
    <n v="0.68927000000000005"/>
  </r>
  <r>
    <x v="0"/>
    <s v="BNP Paribas SA"/>
    <x v="2"/>
    <x v="2"/>
    <s v="Anglo American Capital PLC"/>
    <s v="Anglo American PLC"/>
    <x v="1"/>
    <x v="1"/>
    <s v="11.09.2012"/>
    <m/>
    <x v="3"/>
    <m/>
    <s v="18.09.2018"/>
    <x v="23"/>
    <m/>
    <m/>
    <m/>
    <n v="755.67"/>
    <n v="750"/>
    <m/>
    <s v="(EUR)"/>
    <s v="General Corp. Purp."/>
    <m/>
    <x v="0"/>
    <n v="29"/>
    <n v="9"/>
    <n v="83.33"/>
    <s v="Package ID: 2888388"/>
    <n v="0"/>
    <n v="0"/>
    <n v="0.44"/>
    <n v="0"/>
    <n v="0"/>
    <n v="0"/>
    <n v="0"/>
    <n v="0"/>
    <n v="0"/>
    <n v="0"/>
    <n v="0"/>
    <n v="0"/>
    <n v="0"/>
    <n v="0"/>
    <n v="0"/>
    <n v="0"/>
    <n v="0"/>
    <n v="0"/>
    <n v="0"/>
    <n v="0"/>
    <n v="0"/>
    <n v="0"/>
    <n v="0"/>
    <n v="0"/>
    <n v="0"/>
    <m/>
  </r>
  <r>
    <x v="0"/>
    <s v="HSBC Holdings PLC (United Kingdom)"/>
    <x v="5"/>
    <x v="3"/>
    <s v="Anglo American Capital PLC"/>
    <s v="Anglo American PLC"/>
    <x v="1"/>
    <x v="1"/>
    <s v="11.09.2012"/>
    <m/>
    <x v="3"/>
    <m/>
    <s v="18.09.2018"/>
    <x v="23"/>
    <m/>
    <m/>
    <m/>
    <n v="755.67"/>
    <n v="750"/>
    <m/>
    <s v="(EUR)"/>
    <s v="General Corp. Purp."/>
    <m/>
    <x v="0"/>
    <n v="29"/>
    <n v="9"/>
    <n v="83.33"/>
    <s v="Package ID: 2888388"/>
    <n v="0"/>
    <n v="0"/>
    <n v="0.44"/>
    <n v="0"/>
    <n v="0"/>
    <n v="0"/>
    <n v="0"/>
    <n v="0"/>
    <n v="0"/>
    <n v="0"/>
    <n v="0"/>
    <n v="0"/>
    <n v="0"/>
    <n v="0"/>
    <n v="0"/>
    <n v="0"/>
    <n v="0"/>
    <n v="0"/>
    <n v="0"/>
    <n v="0"/>
    <n v="0"/>
    <n v="0"/>
    <n v="0"/>
    <n v="0"/>
    <n v="0"/>
    <m/>
  </r>
  <r>
    <x v="1"/>
    <s v="Deutsche Bank"/>
    <x v="0"/>
    <x v="0"/>
    <s v="Rio Tinto PLC"/>
    <s v="Rio Tinto PLC"/>
    <x v="6"/>
    <x v="1"/>
    <s v="23.10.2013"/>
    <s v="15.11.2013"/>
    <x v="2"/>
    <s v="15.11.2016"/>
    <s v="15.11.2018"/>
    <x v="24"/>
    <m/>
    <m/>
    <m/>
    <n v="5573.33"/>
    <n v="7500"/>
    <s v="Revolving Credit Facility"/>
    <s v="(US)"/>
    <s v="General Corp. Purp."/>
    <s v="refinance an existing $6 billion loan that was put in place in November 2010, GCP"/>
    <x v="1"/>
    <n v="177"/>
    <n v="28"/>
    <n v="199.05"/>
    <s v="Package ID: 3030259115"/>
    <n v="0"/>
    <n v="0"/>
    <m/>
    <n v="0"/>
    <n v="0"/>
    <m/>
    <n v="0"/>
    <n v="0"/>
    <m/>
    <n v="0"/>
    <n v="0"/>
    <m/>
    <n v="0"/>
    <n v="0"/>
    <m/>
    <m/>
    <m/>
    <m/>
    <m/>
    <m/>
    <m/>
    <m/>
    <m/>
    <m/>
    <n v="0"/>
    <n v="0.74311000000000005"/>
  </r>
  <r>
    <x v="1"/>
    <s v="Barclays PLC"/>
    <x v="6"/>
    <x v="3"/>
    <s v="Rio Tinto PLC"/>
    <s v="Rio Tinto PLC"/>
    <x v="6"/>
    <x v="1"/>
    <s v="23.10.2013"/>
    <s v="15.11.2013"/>
    <x v="2"/>
    <s v="15.11.2016"/>
    <s v="15.11.2018"/>
    <x v="24"/>
    <m/>
    <m/>
    <m/>
    <n v="5573.33"/>
    <n v="7500"/>
    <s v="Revolving Credit Facility"/>
    <s v="(US)"/>
    <s v="General Corp. Purp."/>
    <s v="refinance an existing $6 billion loan that was put in place in November 2010, GCP"/>
    <x v="1"/>
    <n v="177"/>
    <n v="28"/>
    <n v="199.05"/>
    <s v="Package ID: 3030259115"/>
    <n v="0"/>
    <n v="0"/>
    <m/>
    <n v="0"/>
    <n v="0"/>
    <m/>
    <n v="0"/>
    <n v="0"/>
    <m/>
    <n v="0"/>
    <n v="0"/>
    <m/>
    <n v="0"/>
    <n v="0"/>
    <m/>
    <m/>
    <m/>
    <m/>
    <m/>
    <m/>
    <m/>
    <m/>
    <m/>
    <m/>
    <n v="0"/>
    <n v="0.74311000000000005"/>
  </r>
  <r>
    <x v="1"/>
    <s v="BNP Paribas SA"/>
    <x v="2"/>
    <x v="2"/>
    <s v="Rio Tinto PLC"/>
    <s v="Rio Tinto PLC"/>
    <x v="6"/>
    <x v="1"/>
    <s v="23.10.2013"/>
    <s v="15.11.2013"/>
    <x v="2"/>
    <s v="15.11.2016"/>
    <s v="15.11.2018"/>
    <x v="24"/>
    <m/>
    <m/>
    <m/>
    <n v="5573.33"/>
    <n v="7500"/>
    <s v="Revolving Credit Facility"/>
    <s v="(US)"/>
    <s v="General Corp. Purp."/>
    <s v="refinance an existing $6 billion loan that was put in place in November 2010, GCP"/>
    <x v="1"/>
    <n v="177"/>
    <n v="28"/>
    <n v="199.05"/>
    <s v="Package ID: 3030259115"/>
    <n v="0"/>
    <n v="0"/>
    <m/>
    <n v="0"/>
    <n v="0"/>
    <m/>
    <n v="0"/>
    <n v="0"/>
    <m/>
    <n v="0"/>
    <n v="0"/>
    <m/>
    <n v="0"/>
    <n v="0"/>
    <m/>
    <m/>
    <m/>
    <m/>
    <m/>
    <m/>
    <m/>
    <m/>
    <m/>
    <m/>
    <n v="0"/>
    <n v="0.74311000000000005"/>
  </r>
  <r>
    <x v="1"/>
    <s v="Credit Agricole CIB"/>
    <x v="3"/>
    <x v="2"/>
    <s v="Rio Tinto PLC"/>
    <s v="Rio Tinto PLC"/>
    <x v="6"/>
    <x v="1"/>
    <s v="23.10.2013"/>
    <s v="15.11.2013"/>
    <x v="2"/>
    <s v="15.11.2016"/>
    <s v="15.11.2018"/>
    <x v="24"/>
    <m/>
    <m/>
    <m/>
    <n v="5573.33"/>
    <n v="7500"/>
    <s v="Revolving Credit Facility"/>
    <s v="(US)"/>
    <s v="General Corp. Purp."/>
    <s v="refinance an existing $6 billion loan that was put in place in November 2010, GCP"/>
    <x v="1"/>
    <n v="177"/>
    <n v="28"/>
    <n v="199.05"/>
    <s v="Package ID: 3030259115"/>
    <n v="0"/>
    <n v="0"/>
    <m/>
    <n v="0"/>
    <n v="0"/>
    <m/>
    <n v="0"/>
    <n v="0"/>
    <m/>
    <n v="0"/>
    <n v="0"/>
    <m/>
    <n v="0"/>
    <n v="0"/>
    <m/>
    <m/>
    <m/>
    <m/>
    <m/>
    <m/>
    <m/>
    <m/>
    <m/>
    <m/>
    <n v="0"/>
    <n v="0.74311000000000005"/>
  </r>
  <r>
    <x v="1"/>
    <s v="Credit Suisse AG"/>
    <x v="4"/>
    <x v="1"/>
    <s v="Rio Tinto PLC"/>
    <s v="Rio Tinto PLC"/>
    <x v="6"/>
    <x v="1"/>
    <s v="23.10.2013"/>
    <s v="15.11.2013"/>
    <x v="2"/>
    <s v="15.11.2016"/>
    <s v="15.11.2018"/>
    <x v="24"/>
    <m/>
    <m/>
    <m/>
    <n v="5573.33"/>
    <n v="7500"/>
    <s v="Revolving Credit Facility"/>
    <s v="(US)"/>
    <s v="General Corp. Purp."/>
    <s v="refinance an existing $6 billion loan that was put in place in November 2010, GCP"/>
    <x v="1"/>
    <n v="177"/>
    <n v="28"/>
    <n v="199.05"/>
    <s v="Package ID: 3030259115"/>
    <n v="0"/>
    <n v="0"/>
    <m/>
    <n v="0"/>
    <n v="0"/>
    <m/>
    <n v="0"/>
    <n v="0"/>
    <m/>
    <n v="0"/>
    <n v="0"/>
    <m/>
    <n v="0"/>
    <n v="0"/>
    <m/>
    <m/>
    <m/>
    <m/>
    <m/>
    <m/>
    <m/>
    <m/>
    <m/>
    <m/>
    <n v="0"/>
    <n v="0.74311000000000005"/>
  </r>
  <r>
    <x v="1"/>
    <s v="HSBC Bank PLC"/>
    <x v="5"/>
    <x v="3"/>
    <s v="Rio Tinto PLC"/>
    <s v="Rio Tinto PLC"/>
    <x v="6"/>
    <x v="1"/>
    <s v="23.10.2013"/>
    <s v="15.11.2013"/>
    <x v="2"/>
    <s v="15.11.2016"/>
    <s v="15.11.2018"/>
    <x v="24"/>
    <m/>
    <m/>
    <m/>
    <n v="5573.33"/>
    <n v="7500"/>
    <s v="Revolving Credit Facility"/>
    <s v="(US)"/>
    <s v="General Corp. Purp."/>
    <s v="refinance an existing $6 billion loan that was put in place in November 2010, GCP"/>
    <x v="1"/>
    <n v="177"/>
    <n v="28"/>
    <n v="199.05"/>
    <s v="Package ID: 3030259115"/>
    <n v="0"/>
    <n v="0"/>
    <m/>
    <n v="0"/>
    <n v="0"/>
    <m/>
    <n v="0"/>
    <n v="0"/>
    <m/>
    <n v="0"/>
    <n v="0"/>
    <m/>
    <n v="0"/>
    <n v="0"/>
    <m/>
    <m/>
    <m/>
    <m/>
    <m/>
    <m/>
    <m/>
    <m/>
    <m/>
    <m/>
    <n v="0"/>
    <n v="0.74311000000000005"/>
  </r>
  <r>
    <x v="1"/>
    <s v="BNP Paribas SA"/>
    <x v="2"/>
    <x v="2"/>
    <s v="Sumitomo Corp"/>
    <s v="GS Coal Pty Ltd"/>
    <x v="3"/>
    <x v="1"/>
    <s v="06.11.2013"/>
    <s v="25.11.2013"/>
    <x v="2"/>
    <s v="25.11.2018"/>
    <s v="25.11.2018"/>
    <x v="25"/>
    <m/>
    <m/>
    <m/>
    <n v="432.72"/>
    <n v="586.69000000000005"/>
    <s v="Term Loan"/>
    <s v="(US)"/>
    <s v="Project Finance_x000a_Acquisition Fin."/>
    <s v="to finance the Glencore Xstrata Plc and Sumitomo Corp acquisition of Rio Tinto Plc s majority stake in the Clermont coal mine in Queensland"/>
    <x v="1"/>
    <n v="133"/>
    <n v="10"/>
    <n v="55.317749999999997"/>
    <s v="Package ID: 3034491115"/>
    <n v="55000"/>
    <n v="0.67"/>
    <m/>
    <n v="20000"/>
    <n v="0.17"/>
    <m/>
    <n v="0"/>
    <n v="0"/>
    <m/>
    <n v="0"/>
    <n v="0"/>
    <m/>
    <n v="0"/>
    <n v="0"/>
    <m/>
    <m/>
    <m/>
    <m/>
    <m/>
    <m/>
    <m/>
    <m/>
    <m/>
    <m/>
    <n v="55317.749999999993"/>
    <n v="0.73756999999999995"/>
  </r>
  <r>
    <x v="1"/>
    <s v="Credit Agricole CIB"/>
    <x v="3"/>
    <x v="2"/>
    <s v="Sumitomo Corp"/>
    <s v="GS Coal Pty Ltd"/>
    <x v="3"/>
    <x v="1"/>
    <s v="06.11.2013"/>
    <s v="25.11.2013"/>
    <x v="2"/>
    <s v="25.11.2018"/>
    <s v="25.11.2018"/>
    <x v="25"/>
    <m/>
    <m/>
    <m/>
    <n v="432.72"/>
    <n v="586.69000000000005"/>
    <s v="Term Loan"/>
    <s v="(US)"/>
    <s v="Project Finance_x000a_Acquisition Fin."/>
    <s v="to finance the Glencore Xstrata Plc and Sumitomo Corp acquisition of Rio Tinto Plc s majority stake in the Clermont coal mine in Queensland"/>
    <x v="1"/>
    <n v="133"/>
    <n v="10"/>
    <n v="40.56635"/>
    <s v="Package ID: 3034491115"/>
    <n v="55000"/>
    <n v="0.67"/>
    <m/>
    <n v="0"/>
    <n v="0"/>
    <m/>
    <n v="0"/>
    <n v="0"/>
    <m/>
    <n v="0"/>
    <n v="0"/>
    <m/>
    <n v="0"/>
    <n v="0"/>
    <m/>
    <m/>
    <m/>
    <m/>
    <m/>
    <m/>
    <m/>
    <m/>
    <m/>
    <m/>
    <n v="40566.35"/>
    <n v="0.73756999999999995"/>
  </r>
  <r>
    <x v="1"/>
    <s v="ING Bank NV"/>
    <x v="7"/>
    <x v="4"/>
    <s v="Sumitomo Corp"/>
    <s v="GS Coal Pty Ltd"/>
    <x v="3"/>
    <x v="1"/>
    <s v="06.11.2013"/>
    <s v="25.11.2013"/>
    <x v="2"/>
    <s v="25.11.2018"/>
    <s v="25.11.2018"/>
    <x v="25"/>
    <m/>
    <m/>
    <m/>
    <n v="432.72"/>
    <n v="586.69000000000005"/>
    <s v="Term Loan"/>
    <s v="(US)"/>
    <s v="Project Finance_x000a_Acquisition Fin."/>
    <s v="to finance the Glencore Xstrata Plc and Sumitomo Corp acquisition of Rio Tinto Plc s majority stake in the Clermont coal mine in Queensland"/>
    <x v="1"/>
    <n v="133"/>
    <n v="10"/>
    <n v="40.56635"/>
    <s v="Package ID: 3034491115"/>
    <n v="55000"/>
    <n v="0.26"/>
    <m/>
    <n v="0"/>
    <n v="0.01"/>
    <m/>
    <n v="0"/>
    <n v="0"/>
    <m/>
    <n v="0"/>
    <n v="0"/>
    <m/>
    <n v="0"/>
    <n v="0"/>
    <m/>
    <m/>
    <m/>
    <m/>
    <m/>
    <m/>
    <m/>
    <m/>
    <m/>
    <m/>
    <n v="40566.35"/>
    <n v="0.73756999999999995"/>
  </r>
  <r>
    <x v="0"/>
    <s v="UBS Investment Bank"/>
    <x v="1"/>
    <x v="1"/>
    <s v="Anglo American Capital PLC"/>
    <s v="Anglo American PLC"/>
    <x v="1"/>
    <x v="1"/>
    <s v="20.11.2013"/>
    <m/>
    <x v="2"/>
    <m/>
    <s v="27.11.2018"/>
    <x v="26"/>
    <m/>
    <m/>
    <m/>
    <n v="344.7"/>
    <n v="500"/>
    <m/>
    <s v="(AU)"/>
    <s v="General Corp. Purp."/>
    <m/>
    <x v="0"/>
    <n v="33"/>
    <n v="3"/>
    <n v="114.9"/>
    <s v="Package ID: 3039977"/>
    <n v="0"/>
    <n v="0"/>
    <n v="0.4"/>
    <n v="0"/>
    <n v="0"/>
    <n v="0"/>
    <n v="0"/>
    <n v="0"/>
    <n v="0"/>
    <n v="0"/>
    <n v="0"/>
    <n v="0"/>
    <n v="0"/>
    <n v="0"/>
    <n v="0"/>
    <n v="0"/>
    <n v="0"/>
    <n v="0"/>
    <n v="0"/>
    <n v="0"/>
    <n v="0"/>
    <n v="0"/>
    <n v="0"/>
    <n v="0"/>
    <n v="0"/>
    <m/>
  </r>
  <r>
    <x v="0"/>
    <s v="Deutsche Bank"/>
    <x v="0"/>
    <x v="0"/>
    <s v="Gaz Capital SA"/>
    <s v="Gazprom"/>
    <x v="5"/>
    <x v="0"/>
    <s v="16.03.2016"/>
    <m/>
    <x v="1"/>
    <m/>
    <s v="30.11.2018"/>
    <x v="27"/>
    <m/>
    <m/>
    <m/>
    <n v="460.25"/>
    <n v="500"/>
    <m/>
    <s v="(SFR)"/>
    <s v="General Corp. Purp."/>
    <m/>
    <x v="0"/>
    <n v="128"/>
    <n v="4"/>
    <n v="115.06"/>
    <s v="Package ID: 3244581"/>
    <n v="0"/>
    <n v="0"/>
    <n v="0.18"/>
    <n v="0"/>
    <n v="0"/>
    <n v="0"/>
    <n v="0"/>
    <n v="0"/>
    <n v="0"/>
    <n v="0"/>
    <n v="0"/>
    <n v="0"/>
    <n v="0"/>
    <n v="0"/>
    <n v="0"/>
    <n v="0"/>
    <n v="0"/>
    <n v="0"/>
    <n v="0"/>
    <n v="0"/>
    <n v="0"/>
    <n v="0"/>
    <n v="0"/>
    <n v="0"/>
    <n v="0"/>
    <m/>
  </r>
  <r>
    <x v="0"/>
    <s v="UBS Investment Bank"/>
    <x v="1"/>
    <x v="1"/>
    <s v="Gaz Capital SA"/>
    <s v="Gazprom"/>
    <x v="5"/>
    <x v="0"/>
    <s v="16.03.2016"/>
    <m/>
    <x v="1"/>
    <m/>
    <s v="30.11.2018"/>
    <x v="27"/>
    <m/>
    <m/>
    <m/>
    <n v="460.25"/>
    <n v="500"/>
    <m/>
    <s v="(SFR)"/>
    <s v="General Corp. Purp."/>
    <m/>
    <x v="0"/>
    <n v="128"/>
    <n v="4"/>
    <n v="115.06"/>
    <s v="Package ID: 3244581"/>
    <n v="0"/>
    <n v="0"/>
    <n v="0.18"/>
    <n v="0"/>
    <n v="0"/>
    <n v="0"/>
    <n v="0"/>
    <n v="0"/>
    <n v="0"/>
    <n v="0"/>
    <n v="0"/>
    <n v="0"/>
    <n v="0"/>
    <n v="0"/>
    <n v="0"/>
    <n v="0"/>
    <n v="0"/>
    <n v="0"/>
    <n v="0"/>
    <n v="0"/>
    <n v="0"/>
    <n v="0"/>
    <n v="0"/>
    <n v="0"/>
    <n v="0"/>
    <m/>
  </r>
  <r>
    <x v="0"/>
    <s v="Credit Suisse"/>
    <x v="4"/>
    <x v="1"/>
    <s v="Glencore Finance (Europe) SA"/>
    <s v="Glencore International PLC"/>
    <x v="3"/>
    <x v="1"/>
    <s v="19.06.2012"/>
    <m/>
    <x v="3"/>
    <m/>
    <s v="03.12.2018"/>
    <x v="28"/>
    <m/>
    <m/>
    <m/>
    <n v="378.12"/>
    <n v="450"/>
    <m/>
    <s v="(SFR)"/>
    <s v="General Corp. Purp."/>
    <m/>
    <x v="0"/>
    <n v="143"/>
    <n v="2"/>
    <n v="189.06"/>
    <s v="Package ID: 2861971"/>
    <n v="0"/>
    <n v="0"/>
    <n v="0.69"/>
    <n v="0"/>
    <n v="0"/>
    <n v="0"/>
    <n v="0"/>
    <n v="0"/>
    <n v="0"/>
    <n v="0"/>
    <n v="0"/>
    <n v="0"/>
    <n v="0"/>
    <n v="0"/>
    <n v="0"/>
    <n v="0"/>
    <n v="0"/>
    <n v="0"/>
    <n v="0"/>
    <n v="0"/>
    <n v="0"/>
    <n v="0"/>
    <n v="0"/>
    <n v="0"/>
    <n v="0"/>
    <m/>
  </r>
  <r>
    <x v="0"/>
    <s v="UBS Investment Bank"/>
    <x v="1"/>
    <x v="1"/>
    <s v="Glencore Finance (Europe) SA"/>
    <s v="Glencore International PLC"/>
    <x v="3"/>
    <x v="1"/>
    <s v="19.06.2012"/>
    <m/>
    <x v="3"/>
    <m/>
    <s v="03.12.2018"/>
    <x v="28"/>
    <m/>
    <m/>
    <m/>
    <n v="378.12"/>
    <n v="450"/>
    <m/>
    <s v="(SFR)"/>
    <s v="General Corp. Purp."/>
    <m/>
    <x v="0"/>
    <n v="143"/>
    <n v="2"/>
    <n v="189.06"/>
    <s v="Package ID: 2861971"/>
    <n v="0"/>
    <n v="0"/>
    <n v="0.69"/>
    <n v="0"/>
    <n v="0"/>
    <n v="0"/>
    <n v="0"/>
    <n v="0"/>
    <n v="0"/>
    <n v="0"/>
    <n v="0"/>
    <n v="0"/>
    <n v="0"/>
    <n v="0"/>
    <n v="0"/>
    <n v="0"/>
    <n v="0"/>
    <n v="0"/>
    <n v="0"/>
    <n v="0"/>
    <n v="0"/>
    <n v="0"/>
    <n v="0"/>
    <n v="0"/>
    <n v="0"/>
    <m/>
  </r>
  <r>
    <x v="1"/>
    <s v="Barclays Bank"/>
    <x v="6"/>
    <x v="3"/>
    <s v="Barrick Gold Corp"/>
    <s v="Barrick Gold Corp"/>
    <x v="7"/>
    <x v="0"/>
    <s v="26.11.2013"/>
    <s v="26.11.2013"/>
    <x v="2"/>
    <s v="04.01.2019"/>
    <s v="04.01.2019"/>
    <x v="29"/>
    <m/>
    <m/>
    <m/>
    <n v="2959.68"/>
    <n v="4000"/>
    <s v="Revolving Credit Facility"/>
    <s v="(US)"/>
    <s v="General Corp. Purp."/>
    <s v="amendment- extension; GCP"/>
    <x v="1"/>
    <n v="31"/>
    <n v="6"/>
    <n v="493.28"/>
    <s v="Package ID: 3046315115"/>
    <n v="0"/>
    <n v="0"/>
    <m/>
    <n v="0"/>
    <n v="0"/>
    <m/>
    <n v="0"/>
    <n v="0"/>
    <m/>
    <n v="0"/>
    <n v="0"/>
    <m/>
    <n v="0"/>
    <n v="0"/>
    <m/>
    <m/>
    <m/>
    <m/>
    <m/>
    <m/>
    <m/>
    <m/>
    <m/>
    <m/>
    <n v="0"/>
    <n v="0.73992000000000002"/>
  </r>
  <r>
    <x v="1"/>
    <s v="BNP Paribas SA"/>
    <x v="2"/>
    <x v="2"/>
    <s v="Federal Republic of Nigeria"/>
    <s v="BGT LNG Vessel"/>
    <x v="0"/>
    <x v="0"/>
    <s v="16.01.2013"/>
    <s v="26.03.2013"/>
    <x v="2"/>
    <s v="26.03.2019"/>
    <s v="26.03.2019"/>
    <x v="30"/>
    <m/>
    <m/>
    <m/>
    <n v="241.23"/>
    <n v="310"/>
    <s v="Term Loan"/>
    <s v="(US)"/>
    <s v="General Corp. Purp._x000a_Project Finance"/>
    <s v="For the financing of 6 new LNG vessels, and add-on to the 2006 deal."/>
    <x v="1"/>
    <n v="56"/>
    <n v="10"/>
    <n v="71.589799999999997"/>
    <s v="Package ID: 2934603115"/>
    <n v="32000"/>
    <n v="0.36"/>
    <m/>
    <n v="60000"/>
    <n v="0.68"/>
    <m/>
    <n v="0"/>
    <n v="0"/>
    <m/>
    <n v="0"/>
    <n v="0"/>
    <m/>
    <n v="0"/>
    <n v="0"/>
    <m/>
    <m/>
    <m/>
    <m/>
    <m/>
    <m/>
    <m/>
    <m/>
    <m/>
    <m/>
    <n v="71589.8"/>
    <n v="0.77815000000000001"/>
  </r>
  <r>
    <x v="1"/>
    <s v="ING"/>
    <x v="7"/>
    <x v="4"/>
    <s v="Federal Republic of Nigeria"/>
    <s v="BGT LNG Vessel"/>
    <x v="0"/>
    <x v="0"/>
    <s v="16.01.2013"/>
    <s v="26.03.2013"/>
    <x v="2"/>
    <s v="26.03.2019"/>
    <s v="26.03.2019"/>
    <x v="30"/>
    <m/>
    <m/>
    <m/>
    <n v="241.23"/>
    <n v="310"/>
    <s v="Term Loan"/>
    <s v="(US)"/>
    <s v="General Corp. Purp._x000a_Project Finance"/>
    <s v="For the financing of 6 new LNG vessels, and add-on to the 2006 deal."/>
    <x v="1"/>
    <n v="56"/>
    <n v="10"/>
    <n v="24.9008"/>
    <s v="Package ID: 2934603115"/>
    <n v="32000"/>
    <n v="0.36"/>
    <m/>
    <n v="0"/>
    <n v="0"/>
    <m/>
    <n v="0"/>
    <n v="0"/>
    <m/>
    <n v="0"/>
    <n v="0"/>
    <m/>
    <n v="0"/>
    <n v="0"/>
    <m/>
    <m/>
    <m/>
    <m/>
    <m/>
    <m/>
    <m/>
    <m/>
    <m/>
    <m/>
    <n v="24900.799999999999"/>
    <n v="0.77815000000000001"/>
  </r>
  <r>
    <x v="0"/>
    <s v="Barclays Capital Group"/>
    <x v="6"/>
    <x v="3"/>
    <s v="Glencore Funding LLC"/>
    <s v="Glencore Xstrata PLC"/>
    <x v="3"/>
    <x v="1"/>
    <s v="22.04.2014"/>
    <m/>
    <x v="6"/>
    <m/>
    <s v="29.04.2019"/>
    <x v="31"/>
    <m/>
    <m/>
    <m/>
    <n v="1450.22"/>
    <n v="2000"/>
    <m/>
    <s v="(US)"/>
    <s v="General Corp. Purp."/>
    <m/>
    <x v="0"/>
    <n v="152"/>
    <n v="7"/>
    <n v="207.17"/>
    <s v="Package ID: 3098037"/>
    <n v="0"/>
    <n v="0"/>
    <n v="0.48"/>
    <n v="0"/>
    <n v="0"/>
    <n v="0.7"/>
    <n v="0"/>
    <n v="0"/>
    <n v="0"/>
    <n v="0"/>
    <n v="0"/>
    <n v="0"/>
    <n v="0"/>
    <n v="0"/>
    <n v="0"/>
    <n v="0"/>
    <n v="0"/>
    <n v="0"/>
    <n v="0"/>
    <n v="0"/>
    <n v="0"/>
    <n v="0"/>
    <n v="0"/>
    <n v="0"/>
    <n v="0"/>
    <m/>
  </r>
  <r>
    <x v="1"/>
    <s v="Deutsche Bank"/>
    <x v="0"/>
    <x v="0"/>
    <s v="Glencore PLC"/>
    <s v="Glencore PLC"/>
    <x v="3"/>
    <x v="1"/>
    <s v="03.05.2017"/>
    <s v="03.05.2017"/>
    <x v="7"/>
    <s v="03.05.2018"/>
    <s v="03.05.2019"/>
    <x v="32"/>
    <m/>
    <m/>
    <m/>
    <n v="6712.7"/>
    <n v="7335"/>
    <s v="Revolving Credit Facility"/>
    <s v="(US)"/>
    <s v="General Corp. Purp."/>
    <s v="Proceeds will be used to refinance an existing US$7.7bn, one-year revolver that was agreed in February 2016."/>
    <x v="1"/>
    <n v="150"/>
    <n v="56"/>
    <n v="123.5466"/>
    <s v="Package ID: 3438180115"/>
    <n v="0"/>
    <n v="0"/>
    <m/>
    <n v="135000"/>
    <n v="0.22"/>
    <m/>
    <n v="0"/>
    <n v="0"/>
    <m/>
    <n v="0"/>
    <n v="0"/>
    <m/>
    <n v="0"/>
    <n v="0"/>
    <m/>
    <m/>
    <m/>
    <m/>
    <m/>
    <m/>
    <m/>
    <m/>
    <m/>
    <m/>
    <n v="123546.59999999999"/>
    <n v="0.91515999999999997"/>
  </r>
  <r>
    <x v="1"/>
    <s v="Barclays Bank"/>
    <x v="6"/>
    <x v="3"/>
    <s v="Glencore PLC"/>
    <s v="Glencore PLC"/>
    <x v="3"/>
    <x v="1"/>
    <s v="03.05.2017"/>
    <s v="03.05.2017"/>
    <x v="7"/>
    <s v="03.05.2018"/>
    <s v="03.05.2019"/>
    <x v="32"/>
    <m/>
    <m/>
    <m/>
    <n v="6712.7"/>
    <n v="7335"/>
    <s v="Revolving Credit Facility"/>
    <s v="(US)"/>
    <s v="General Corp. Purp."/>
    <s v="Proceeds will be used to refinance an existing US$7.7bn, one-year revolver that was agreed in February 2016."/>
    <x v="1"/>
    <n v="150"/>
    <n v="56"/>
    <n v="123.5466"/>
    <s v="Package ID: 3438180115"/>
    <n v="135000"/>
    <n v="0.3"/>
    <m/>
    <n v="0"/>
    <n v="0"/>
    <m/>
    <n v="0"/>
    <n v="0"/>
    <m/>
    <n v="0"/>
    <n v="0"/>
    <m/>
    <n v="0"/>
    <n v="0"/>
    <m/>
    <m/>
    <m/>
    <m/>
    <m/>
    <m/>
    <m/>
    <m/>
    <m/>
    <m/>
    <n v="123546.59999999999"/>
    <n v="0.91515999999999997"/>
  </r>
  <r>
    <x v="1"/>
    <s v="BNP Paribas SA"/>
    <x v="2"/>
    <x v="2"/>
    <s v="Glencore PLC"/>
    <s v="Glencore PLC"/>
    <x v="3"/>
    <x v="1"/>
    <s v="03.05.2017"/>
    <s v="03.05.2017"/>
    <x v="7"/>
    <s v="03.05.2018"/>
    <s v="03.05.2019"/>
    <x v="32"/>
    <m/>
    <m/>
    <m/>
    <n v="6712.7"/>
    <n v="7335"/>
    <s v="Revolving Credit Facility"/>
    <s v="(US)"/>
    <s v="General Corp. Purp."/>
    <s v="Proceeds will be used to refinance an existing US$7.7bn, one-year revolver that was agreed in February 2016."/>
    <x v="1"/>
    <n v="150"/>
    <n v="56"/>
    <n v="123.5466"/>
    <s v="Package ID: 3438180115"/>
    <n v="135000"/>
    <n v="0.3"/>
    <m/>
    <n v="0"/>
    <n v="0"/>
    <m/>
    <n v="0"/>
    <n v="0"/>
    <m/>
    <n v="0"/>
    <n v="0"/>
    <m/>
    <n v="0"/>
    <n v="0"/>
    <m/>
    <m/>
    <m/>
    <m/>
    <m/>
    <m/>
    <m/>
    <m/>
    <m/>
    <m/>
    <n v="123546.59999999999"/>
    <n v="0.91515999999999997"/>
  </r>
  <r>
    <x v="1"/>
    <s v="DZ Bank"/>
    <x v="9"/>
    <x v="0"/>
    <s v="Glencore PLC"/>
    <s v="Glencore PLC"/>
    <x v="3"/>
    <x v="1"/>
    <s v="03.05.2017"/>
    <s v="03.05.2017"/>
    <x v="7"/>
    <s v="03.05.2018"/>
    <s v="03.05.2019"/>
    <x v="32"/>
    <m/>
    <m/>
    <m/>
    <n v="6712.7"/>
    <n v="7335"/>
    <s v="Revolving Credit Facility"/>
    <s v="(US)"/>
    <s v="General Corp. Purp."/>
    <s v="Proceeds will be used to refinance an existing US$7.7bn, one-year revolver that was agreed in February 2016."/>
    <x v="1"/>
    <n v="150"/>
    <n v="56"/>
    <n v="91.516000000000005"/>
    <s v="Package ID: 3438180115"/>
    <n v="100000"/>
    <n v="0.1"/>
    <m/>
    <n v="0"/>
    <n v="0"/>
    <m/>
    <n v="0"/>
    <n v="0"/>
    <m/>
    <n v="0"/>
    <n v="0"/>
    <m/>
    <n v="0"/>
    <n v="0"/>
    <m/>
    <m/>
    <m/>
    <m/>
    <m/>
    <m/>
    <m/>
    <m/>
    <m/>
    <m/>
    <n v="91516"/>
    <n v="0.91515999999999997"/>
  </r>
  <r>
    <x v="1"/>
    <s v="Barclays PLC"/>
    <x v="6"/>
    <x v="3"/>
    <s v="Gazprom"/>
    <s v="Gazprom Marketing &amp; Trading"/>
    <x v="5"/>
    <x v="0"/>
    <s v="26.07.2013"/>
    <s v="26.07.2013"/>
    <x v="2"/>
    <s v="26.07.2014"/>
    <s v="06.07.2016"/>
    <x v="33"/>
    <m/>
    <m/>
    <m/>
    <n v="376.62"/>
    <n v="500"/>
    <s v="Revolving Credit Facility"/>
    <s v="(US)"/>
    <s v="Refin/Ret Bank Debt"/>
    <s v="Amendment of 2012 deal."/>
    <x v="1"/>
    <n v="97"/>
    <n v="29"/>
    <n v="12.99"/>
    <s v="Package ID: 3003917115"/>
    <n v="0"/>
    <n v="0.02"/>
    <m/>
    <n v="0"/>
    <n v="0"/>
    <m/>
    <n v="0"/>
    <n v="0"/>
    <m/>
    <n v="0"/>
    <n v="0"/>
    <m/>
    <n v="0"/>
    <n v="0"/>
    <m/>
    <m/>
    <m/>
    <m/>
    <m/>
    <m/>
    <m/>
    <m/>
    <m/>
    <m/>
    <n v="0"/>
    <n v="0.75324000000000002"/>
  </r>
  <r>
    <x v="1"/>
    <s v="Deutsche Bank"/>
    <x v="0"/>
    <x v="0"/>
    <s v="Gazprom"/>
    <s v="Gazprom Marketing &amp; Trading"/>
    <x v="5"/>
    <x v="0"/>
    <s v="26.07.2013"/>
    <s v="26.07.2013"/>
    <x v="2"/>
    <s v="26.07.2014"/>
    <s v="06.07.2016"/>
    <x v="33"/>
    <m/>
    <m/>
    <m/>
    <n v="376.62"/>
    <n v="500"/>
    <s v="Revolving Credit Facility"/>
    <s v="(US)"/>
    <s v="Refin/Ret Bank Debt"/>
    <s v="Amendment of 2012 deal."/>
    <x v="1"/>
    <n v="97"/>
    <n v="29"/>
    <n v="12.99"/>
    <s v="Package ID: 3003917115"/>
    <n v="0"/>
    <n v="0.02"/>
    <m/>
    <n v="0"/>
    <n v="0"/>
    <m/>
    <n v="0"/>
    <n v="0"/>
    <m/>
    <n v="0"/>
    <n v="0"/>
    <m/>
    <n v="0"/>
    <n v="0"/>
    <m/>
    <m/>
    <m/>
    <m/>
    <m/>
    <m/>
    <m/>
    <m/>
    <m/>
    <m/>
    <n v="0"/>
    <n v="0.75324000000000002"/>
  </r>
  <r>
    <x v="1"/>
    <s v="BNP Paribas SA"/>
    <x v="2"/>
    <x v="2"/>
    <s v="Gazprom"/>
    <s v="Gazprom Marketing &amp; Trading"/>
    <x v="5"/>
    <x v="0"/>
    <s v="26.07.2013"/>
    <s v="26.07.2013"/>
    <x v="2"/>
    <s v="26.07.2014"/>
    <s v="06.07.2016"/>
    <x v="33"/>
    <m/>
    <m/>
    <m/>
    <n v="376.62"/>
    <n v="500"/>
    <s v="Revolving Credit Facility"/>
    <s v="(US)"/>
    <s v="Refin/Ret Bank Debt"/>
    <s v="Amendment of 2012 deal."/>
    <x v="1"/>
    <n v="97"/>
    <n v="29"/>
    <n v="12.99"/>
    <s v="Package ID: 3003917115"/>
    <n v="0"/>
    <n v="0.02"/>
    <m/>
    <n v="0"/>
    <n v="0"/>
    <m/>
    <n v="0"/>
    <n v="0"/>
    <m/>
    <n v="0"/>
    <n v="0"/>
    <m/>
    <n v="0"/>
    <n v="0"/>
    <m/>
    <m/>
    <m/>
    <m/>
    <m/>
    <m/>
    <m/>
    <m/>
    <m/>
    <m/>
    <n v="0"/>
    <n v="0.75324000000000002"/>
  </r>
  <r>
    <x v="1"/>
    <s v="Credit Agricole"/>
    <x v="3"/>
    <x v="2"/>
    <s v="Gazprom"/>
    <s v="Gazprom Marketing &amp; Trading"/>
    <x v="5"/>
    <x v="0"/>
    <s v="26.07.2013"/>
    <s v="26.07.2013"/>
    <x v="2"/>
    <s v="26.07.2014"/>
    <s v="06.07.2016"/>
    <x v="33"/>
    <m/>
    <m/>
    <m/>
    <n v="376.62"/>
    <n v="500"/>
    <s v="Revolving Credit Facility"/>
    <s v="(US)"/>
    <s v="Refin/Ret Bank Debt"/>
    <s v="Amendment of 2012 deal."/>
    <x v="1"/>
    <n v="97"/>
    <n v="29"/>
    <n v="12.99"/>
    <s v="Package ID: 3003917115"/>
    <n v="0"/>
    <n v="0.02"/>
    <m/>
    <n v="0"/>
    <n v="0"/>
    <m/>
    <n v="0"/>
    <n v="0"/>
    <m/>
    <n v="0"/>
    <n v="0"/>
    <m/>
    <n v="0"/>
    <n v="0"/>
    <m/>
    <m/>
    <m/>
    <m/>
    <m/>
    <m/>
    <m/>
    <m/>
    <m/>
    <m/>
    <n v="0"/>
    <n v="0.75324000000000002"/>
  </r>
  <r>
    <x v="1"/>
    <s v="HSBC Holdings PLC"/>
    <x v="5"/>
    <x v="3"/>
    <s v="Gazprom"/>
    <s v="Gazprom Marketing &amp; Trading"/>
    <x v="5"/>
    <x v="0"/>
    <s v="26.07.2013"/>
    <s v="26.07.2013"/>
    <x v="2"/>
    <s v="26.07.2014"/>
    <s v="06.07.2016"/>
    <x v="33"/>
    <m/>
    <m/>
    <m/>
    <n v="376.62"/>
    <n v="500"/>
    <s v="Revolving Credit Facility"/>
    <s v="(US)"/>
    <s v="Refin/Ret Bank Debt"/>
    <s v="Amendment of 2012 deal."/>
    <x v="1"/>
    <n v="97"/>
    <n v="29"/>
    <n v="12.99"/>
    <s v="Package ID: 3003917115"/>
    <n v="0"/>
    <n v="0.02"/>
    <m/>
    <n v="0"/>
    <n v="0"/>
    <m/>
    <n v="0"/>
    <n v="0"/>
    <m/>
    <n v="0"/>
    <n v="0"/>
    <m/>
    <n v="0"/>
    <n v="0"/>
    <m/>
    <m/>
    <m/>
    <m/>
    <m/>
    <m/>
    <m/>
    <m/>
    <m/>
    <m/>
    <n v="0"/>
    <n v="0.75324000000000002"/>
  </r>
  <r>
    <x v="1"/>
    <s v="ING"/>
    <x v="7"/>
    <x v="4"/>
    <s v="Gazprom"/>
    <s v="Gazprom Marketing &amp; Trading"/>
    <x v="5"/>
    <x v="0"/>
    <s v="26.07.2013"/>
    <s v="26.07.2013"/>
    <x v="2"/>
    <s v="26.07.2014"/>
    <s v="06.07.2016"/>
    <x v="33"/>
    <m/>
    <m/>
    <m/>
    <n v="376.62"/>
    <n v="500"/>
    <s v="Revolving Credit Facility"/>
    <s v="(US)"/>
    <s v="Refin/Ret Bank Debt"/>
    <s v="Amendment of 2012 deal."/>
    <x v="1"/>
    <n v="97"/>
    <n v="29"/>
    <n v="12.99"/>
    <s v="Package ID: 3003917115"/>
    <n v="0"/>
    <n v="0.02"/>
    <m/>
    <n v="0"/>
    <n v="0"/>
    <m/>
    <n v="0"/>
    <n v="0"/>
    <m/>
    <n v="0"/>
    <n v="0"/>
    <m/>
    <n v="0"/>
    <n v="0"/>
    <m/>
    <m/>
    <m/>
    <m/>
    <m/>
    <m/>
    <m/>
    <m/>
    <m/>
    <m/>
    <n v="0"/>
    <n v="0.75324000000000002"/>
  </r>
  <r>
    <x v="1"/>
    <s v="Cooperatieve Rabobank UA"/>
    <x v="8"/>
    <x v="4"/>
    <s v="Gazprom"/>
    <s v="Gazprom Marketing &amp; Trading"/>
    <x v="5"/>
    <x v="0"/>
    <s v="26.07.2013"/>
    <s v="26.07.2013"/>
    <x v="2"/>
    <s v="26.07.2014"/>
    <s v="06.07.2016"/>
    <x v="33"/>
    <m/>
    <m/>
    <m/>
    <n v="376.62"/>
    <n v="500"/>
    <s v="Revolving Credit Facility"/>
    <s v="(US)"/>
    <s v="Refin/Ret Bank Debt"/>
    <s v="Amendment of 2012 deal."/>
    <x v="1"/>
    <n v="97"/>
    <n v="29"/>
    <n v="12.99"/>
    <s v="Package ID: 3003917115"/>
    <n v="0"/>
    <n v="0.02"/>
    <m/>
    <n v="0"/>
    <n v="0"/>
    <m/>
    <n v="0"/>
    <n v="0"/>
    <m/>
    <n v="0"/>
    <n v="0"/>
    <m/>
    <n v="0"/>
    <n v="0"/>
    <m/>
    <m/>
    <m/>
    <m/>
    <m/>
    <m/>
    <m/>
    <m/>
    <m/>
    <m/>
    <n v="0"/>
    <n v="0.75324000000000002"/>
  </r>
  <r>
    <x v="1"/>
    <s v="UBS"/>
    <x v="1"/>
    <x v="1"/>
    <s v="Gazprom"/>
    <s v="Gazprom Marketing &amp; Trading"/>
    <x v="5"/>
    <x v="0"/>
    <s v="26.07.2013"/>
    <s v="26.07.2013"/>
    <x v="2"/>
    <s v="26.07.2014"/>
    <s v="06.07.2016"/>
    <x v="33"/>
    <m/>
    <m/>
    <m/>
    <n v="376.62"/>
    <n v="500"/>
    <s v="Revolving Credit Facility"/>
    <s v="(US)"/>
    <s v="Refin/Ret Bank Debt"/>
    <s v="Amendment of 2012 deal."/>
    <x v="1"/>
    <n v="97"/>
    <n v="29"/>
    <n v="12.99"/>
    <s v="Package ID: 3003917115"/>
    <n v="0"/>
    <n v="0"/>
    <m/>
    <n v="0"/>
    <n v="0"/>
    <m/>
    <n v="0"/>
    <n v="0"/>
    <m/>
    <n v="0"/>
    <n v="0"/>
    <m/>
    <n v="0"/>
    <n v="0"/>
    <m/>
    <m/>
    <m/>
    <m/>
    <m/>
    <m/>
    <m/>
    <m/>
    <m/>
    <m/>
    <n v="0"/>
    <n v="0.75324000000000002"/>
  </r>
  <r>
    <x v="1"/>
    <s v="DZ Bank"/>
    <x v="9"/>
    <x v="0"/>
    <s v="Gazprom"/>
    <s v="Gazprom Marketing &amp; Trading"/>
    <x v="5"/>
    <x v="0"/>
    <s v="26.07.2013"/>
    <s v="26.07.2013"/>
    <x v="2"/>
    <s v="26.07.2014"/>
    <s v="06.07.2016"/>
    <x v="33"/>
    <m/>
    <m/>
    <m/>
    <n v="376.62"/>
    <n v="500"/>
    <s v="Revolving Credit Facility"/>
    <s v="(US)"/>
    <s v="Refin/Ret Bank Debt"/>
    <s v="Amendment of 2012 deal."/>
    <x v="1"/>
    <n v="97"/>
    <n v="29"/>
    <n v="12.99"/>
    <s v="Package ID: 3003917115"/>
    <n v="0"/>
    <n v="0.02"/>
    <m/>
    <n v="0"/>
    <n v="0"/>
    <m/>
    <n v="0"/>
    <n v="0"/>
    <m/>
    <n v="0"/>
    <n v="0"/>
    <m/>
    <n v="0"/>
    <n v="0"/>
    <m/>
    <m/>
    <m/>
    <m/>
    <m/>
    <m/>
    <m/>
    <m/>
    <m/>
    <m/>
    <n v="0"/>
    <n v="0.75324000000000002"/>
  </r>
  <r>
    <x v="1"/>
    <s v="Credit Agricole CIB"/>
    <x v="3"/>
    <x v="2"/>
    <s v="Glencore PLC"/>
    <s v="Glencore PLC"/>
    <x v="3"/>
    <x v="1"/>
    <s v="03.05.2017"/>
    <s v="03.05.2017"/>
    <x v="7"/>
    <s v="03.05.2018"/>
    <s v="03.05.2019"/>
    <x v="32"/>
    <m/>
    <m/>
    <m/>
    <n v="6712.7"/>
    <n v="7335"/>
    <s v="Revolving Credit Facility"/>
    <s v="(US)"/>
    <s v="General Corp. Purp."/>
    <s v="Proceeds will be used to refinance an existing US$7.7bn, one-year revolver that was agreed in February 2016."/>
    <x v="1"/>
    <n v="150"/>
    <n v="56"/>
    <n v="123.5466"/>
    <s v="Package ID: 3438180115"/>
    <n v="135000"/>
    <n v="0.3"/>
    <m/>
    <n v="0"/>
    <n v="0"/>
    <m/>
    <n v="0"/>
    <n v="0"/>
    <m/>
    <n v="0"/>
    <n v="0"/>
    <m/>
    <n v="0"/>
    <n v="0"/>
    <m/>
    <m/>
    <m/>
    <m/>
    <m/>
    <m/>
    <m/>
    <m/>
    <m/>
    <m/>
    <n v="123546.59999999999"/>
    <n v="0.91515999999999997"/>
  </r>
  <r>
    <x v="1"/>
    <s v="Credit Agricole"/>
    <x v="3"/>
    <x v="2"/>
    <s v="BASF SE"/>
    <s v="Wingas GmbH &amp; Co KG"/>
    <x v="5"/>
    <x v="0"/>
    <s v="20.06.2009"/>
    <s v="07.05.2010"/>
    <x v="0"/>
    <s v="07.05.2015"/>
    <s v="07.05.2015"/>
    <x v="34"/>
    <m/>
    <m/>
    <m/>
    <n v="1008.6"/>
    <n v="1000"/>
    <s v="Revolving Credit / Term Loan"/>
    <s v="(EUR)"/>
    <s v="Refinancing"/>
    <s v="refinance"/>
    <x v="1"/>
    <n v="72"/>
    <n v="12"/>
    <n v="84.05"/>
    <s v="Package ID: 2472040115"/>
    <n v="0"/>
    <n v="0.13"/>
    <m/>
    <n v="0"/>
    <n v="0"/>
    <m/>
    <n v="0"/>
    <n v="0"/>
    <m/>
    <n v="0"/>
    <n v="0"/>
    <m/>
    <n v="0"/>
    <n v="0"/>
    <m/>
    <m/>
    <m/>
    <m/>
    <m/>
    <m/>
    <m/>
    <m/>
    <m/>
    <m/>
    <n v="0"/>
    <n v="0.79013999999999995"/>
  </r>
  <r>
    <x v="1"/>
    <s v="ING"/>
    <x v="7"/>
    <x v="4"/>
    <s v="BASF SE"/>
    <s v="Wingas GmbH &amp; Co KG"/>
    <x v="5"/>
    <x v="0"/>
    <s v="20.06.2009"/>
    <s v="07.05.2010"/>
    <x v="0"/>
    <s v="07.05.2015"/>
    <s v="07.05.2015"/>
    <x v="34"/>
    <m/>
    <m/>
    <m/>
    <n v="1008.6"/>
    <n v="1000"/>
    <s v="Revolving Credit / Term Loan"/>
    <s v="(EUR)"/>
    <s v="Refinancing"/>
    <s v="refinance"/>
    <x v="1"/>
    <n v="72"/>
    <n v="12"/>
    <n v="84.05"/>
    <s v="Package ID: 2472040115"/>
    <n v="0"/>
    <n v="0.13"/>
    <m/>
    <n v="0"/>
    <n v="0"/>
    <m/>
    <n v="0"/>
    <n v="0"/>
    <m/>
    <n v="0"/>
    <n v="0"/>
    <m/>
    <n v="0"/>
    <n v="0"/>
    <m/>
    <m/>
    <m/>
    <m/>
    <m/>
    <m/>
    <m/>
    <m/>
    <m/>
    <m/>
    <n v="0"/>
    <n v="0.79013999999999995"/>
  </r>
  <r>
    <x v="1"/>
    <s v="Credit Suisse AG"/>
    <x v="4"/>
    <x v="1"/>
    <s v="Glencore PLC"/>
    <s v="Glencore PLC"/>
    <x v="3"/>
    <x v="1"/>
    <s v="03.05.2017"/>
    <s v="03.05.2017"/>
    <x v="7"/>
    <s v="03.05.2018"/>
    <s v="03.05.2019"/>
    <x v="32"/>
    <m/>
    <m/>
    <m/>
    <n v="6712.7"/>
    <n v="7335"/>
    <s v="Revolving Credit Facility"/>
    <s v="(US)"/>
    <s v="General Corp. Purp."/>
    <s v="Proceeds will be used to refinance an existing US$7.7bn, one-year revolver that was agreed in February 2016."/>
    <x v="1"/>
    <n v="150"/>
    <n v="56"/>
    <n v="123.5466"/>
    <s v="Package ID: 3438180115"/>
    <n v="135000"/>
    <n v="0.3"/>
    <m/>
    <n v="0"/>
    <n v="0"/>
    <m/>
    <n v="0"/>
    <n v="0"/>
    <m/>
    <n v="0"/>
    <n v="0"/>
    <m/>
    <n v="0"/>
    <n v="0"/>
    <m/>
    <m/>
    <m/>
    <m/>
    <m/>
    <m/>
    <m/>
    <m/>
    <m/>
    <m/>
    <n v="123546.59999999999"/>
    <n v="0.91515999999999997"/>
  </r>
  <r>
    <x v="1"/>
    <s v="HSBC Bank PLC"/>
    <x v="5"/>
    <x v="3"/>
    <s v="Glencore PLC"/>
    <s v="Glencore PLC"/>
    <x v="3"/>
    <x v="1"/>
    <s v="03.05.2017"/>
    <s v="03.05.2017"/>
    <x v="7"/>
    <s v="03.05.2018"/>
    <s v="03.05.2019"/>
    <x v="32"/>
    <m/>
    <m/>
    <m/>
    <n v="6712.7"/>
    <n v="7335"/>
    <s v="Revolving Credit Facility"/>
    <s v="(US)"/>
    <s v="General Corp. Purp."/>
    <s v="Proceeds will be used to refinance an existing US$7.7bn, one-year revolver that was agreed in February 2016."/>
    <x v="1"/>
    <n v="150"/>
    <n v="56"/>
    <n v="123.5466"/>
    <s v="Package ID: 3438180115"/>
    <n v="0"/>
    <n v="0"/>
    <m/>
    <n v="135000"/>
    <n v="0.22"/>
    <m/>
    <n v="0"/>
    <n v="0"/>
    <m/>
    <n v="0"/>
    <n v="0"/>
    <m/>
    <n v="0"/>
    <n v="0"/>
    <m/>
    <m/>
    <m/>
    <m/>
    <m/>
    <m/>
    <m/>
    <m/>
    <m/>
    <m/>
    <n v="123546.59999999999"/>
    <n v="0.91515999999999997"/>
  </r>
  <r>
    <x v="1"/>
    <s v="ING Bank NV"/>
    <x v="7"/>
    <x v="4"/>
    <s v="Glencore PLC"/>
    <s v="Glencore PLC"/>
    <x v="3"/>
    <x v="1"/>
    <s v="03.05.2017"/>
    <s v="03.05.2017"/>
    <x v="7"/>
    <s v="03.05.2018"/>
    <s v="03.05.2019"/>
    <x v="32"/>
    <m/>
    <m/>
    <m/>
    <n v="6712.7"/>
    <n v="7335"/>
    <s v="Revolving Credit Facility"/>
    <s v="(US)"/>
    <s v="General Corp. Purp."/>
    <s v="Proceeds will be used to refinance an existing US$7.7bn, one-year revolver that was agreed in February 2016."/>
    <x v="1"/>
    <n v="150"/>
    <n v="56"/>
    <n v="123.5466"/>
    <s v="Package ID: 3438180115"/>
    <n v="135000"/>
    <n v="0.3"/>
    <m/>
    <n v="0"/>
    <n v="0"/>
    <m/>
    <n v="0"/>
    <n v="0"/>
    <m/>
    <n v="0"/>
    <n v="0"/>
    <m/>
    <n v="0"/>
    <n v="0"/>
    <m/>
    <m/>
    <m/>
    <m/>
    <m/>
    <m/>
    <m/>
    <m/>
    <m/>
    <m/>
    <n v="123546.59999999999"/>
    <n v="0.91515999999999997"/>
  </r>
  <r>
    <x v="1"/>
    <s v="Cooperatieve Rabobank UA"/>
    <x v="8"/>
    <x v="4"/>
    <s v="Glencore PLC"/>
    <s v="Glencore PLC"/>
    <x v="3"/>
    <x v="1"/>
    <s v="03.05.2017"/>
    <s v="03.05.2017"/>
    <x v="7"/>
    <s v="03.05.2018"/>
    <s v="03.05.2019"/>
    <x v="32"/>
    <m/>
    <m/>
    <m/>
    <n v="6712.7"/>
    <n v="7335"/>
    <s v="Revolving Credit Facility"/>
    <s v="(US)"/>
    <s v="General Corp. Purp."/>
    <s v="Proceeds will be used to refinance an existing US$7.7bn, one-year revolver that was agreed in February 2016."/>
    <x v="1"/>
    <n v="150"/>
    <n v="56"/>
    <n v="183.03200000000001"/>
    <s v="Package ID: 3438180115"/>
    <n v="200000"/>
    <n v="0.3"/>
    <m/>
    <n v="0"/>
    <n v="0"/>
    <m/>
    <n v="0"/>
    <n v="0"/>
    <m/>
    <n v="0"/>
    <n v="0"/>
    <m/>
    <n v="0"/>
    <n v="0"/>
    <m/>
    <m/>
    <m/>
    <m/>
    <m/>
    <m/>
    <m/>
    <m/>
    <m/>
    <m/>
    <n v="183032"/>
    <n v="0.91515999999999997"/>
  </r>
  <r>
    <x v="1"/>
    <s v="UBS AG"/>
    <x v="1"/>
    <x v="1"/>
    <s v="Glencore PLC"/>
    <s v="Glencore PLC"/>
    <x v="3"/>
    <x v="1"/>
    <s v="03.05.2017"/>
    <s v="03.05.2017"/>
    <x v="7"/>
    <s v="03.05.2018"/>
    <s v="03.05.2019"/>
    <x v="32"/>
    <m/>
    <m/>
    <m/>
    <n v="6712.7"/>
    <n v="7335"/>
    <s v="Revolving Credit Facility"/>
    <s v="(US)"/>
    <s v="General Corp. Purp."/>
    <s v="Proceeds will be used to refinance an existing US$7.7bn, one-year revolver that was agreed in February 2016."/>
    <x v="1"/>
    <n v="150"/>
    <n v="56"/>
    <n v="123.5466"/>
    <s v="Package ID: 3438180115"/>
    <n v="135000"/>
    <n v="0.3"/>
    <m/>
    <n v="0"/>
    <n v="0"/>
    <m/>
    <n v="0"/>
    <n v="0"/>
    <m/>
    <n v="0"/>
    <n v="0"/>
    <m/>
    <n v="0"/>
    <n v="0"/>
    <m/>
    <m/>
    <m/>
    <m/>
    <m/>
    <m/>
    <m/>
    <m/>
    <m/>
    <m/>
    <n v="123546.59999999999"/>
    <n v="0.91515999999999997"/>
  </r>
  <r>
    <x v="1"/>
    <s v="Barclays PLC"/>
    <x v="6"/>
    <x v="3"/>
    <s v="BHP Billiton Ltd"/>
    <s v="Minera Escondida Ltda"/>
    <x v="8"/>
    <x v="2"/>
    <s v="07.06.2011"/>
    <s v="07.06.2011"/>
    <x v="4"/>
    <s v="07.06.2016"/>
    <s v="07.06.2016"/>
    <x v="35"/>
    <m/>
    <m/>
    <m/>
    <n v="188.67"/>
    <n v="275"/>
    <s v="Term Loan"/>
    <s v="(US)"/>
    <s v="General Corp. Purp."/>
    <s v="GCP"/>
    <x v="1"/>
    <n v="172"/>
    <n v="8"/>
    <n v="17.151499999999999"/>
    <s v="Package ID: 2765807115"/>
    <n v="25000"/>
    <n v="0"/>
    <m/>
    <n v="0"/>
    <n v="0"/>
    <m/>
    <n v="0"/>
    <n v="0"/>
    <m/>
    <n v="0"/>
    <n v="0"/>
    <m/>
    <n v="0"/>
    <n v="0"/>
    <m/>
    <m/>
    <m/>
    <m/>
    <m/>
    <m/>
    <m/>
    <m/>
    <m/>
    <m/>
    <n v="17151.5"/>
    <n v="0.68606"/>
  </r>
  <r>
    <x v="1"/>
    <s v="Barclays PLC"/>
    <x v="6"/>
    <x v="3"/>
    <s v="BHP Billiton Ltd"/>
    <s v="Minera Escondida Ltda"/>
    <x v="8"/>
    <x v="2"/>
    <s v="07.06.2016"/>
    <s v="07.06.2016"/>
    <x v="1"/>
    <s v="07.06.2017"/>
    <s v="07.06.2017"/>
    <x v="36"/>
    <m/>
    <m/>
    <m/>
    <n v="242.27"/>
    <n v="275"/>
    <s v="Term Loan"/>
    <s v="(US)"/>
    <s v="General Corp. Purp."/>
    <m/>
    <x v="1"/>
    <n v="46"/>
    <n v="8"/>
    <n v="30.28"/>
    <s v="Package ID: 3366497115"/>
    <n v="0"/>
    <n v="0"/>
    <m/>
    <n v="0"/>
    <n v="0"/>
    <m/>
    <n v="0"/>
    <n v="0"/>
    <m/>
    <n v="0"/>
    <n v="0"/>
    <m/>
    <n v="0"/>
    <n v="0"/>
    <m/>
    <m/>
    <m/>
    <m/>
    <m/>
    <m/>
    <m/>
    <m/>
    <m/>
    <m/>
    <n v="0"/>
    <n v="0.88097999999999999"/>
  </r>
  <r>
    <x v="1"/>
    <s v="Barclays Bank"/>
    <x v="6"/>
    <x v="3"/>
    <s v="BASF SE"/>
    <s v="W &amp; G Beteiligungs-GmbH &amp; Co"/>
    <x v="5"/>
    <x v="0"/>
    <s v="28.02.2014"/>
    <s v="22.05.2014"/>
    <x v="6"/>
    <s v="22.05.2019"/>
    <s v="22.05.2019"/>
    <x v="37"/>
    <m/>
    <m/>
    <m/>
    <n v="1646.55"/>
    <n v="1650"/>
    <s v="Term Loan"/>
    <s v="(EUR)"/>
    <s v="General Corp. Purp."/>
    <s v="The facility shall be used for the partial refinancing of the W&amp;G Groups current indebtedness as part of an asset swap between its shareholders (BASF SE and OAO Gazprom) whilst also being required to comply with EU unbundling requirements for energy."/>
    <x v="1"/>
    <n v="99"/>
    <n v="14"/>
    <n v="117.61"/>
    <s v="Package ID: 3864725115"/>
    <n v="0"/>
    <n v="0"/>
    <m/>
    <n v="0"/>
    <n v="0"/>
    <m/>
    <n v="0"/>
    <n v="0"/>
    <m/>
    <n v="0"/>
    <n v="0"/>
    <m/>
    <n v="0"/>
    <n v="0"/>
    <m/>
    <m/>
    <m/>
    <m/>
    <m/>
    <m/>
    <m/>
    <m/>
    <m/>
    <m/>
    <n v="0"/>
    <n v="0.73067000000000004"/>
  </r>
  <r>
    <x v="1"/>
    <s v="Deutsche Bank"/>
    <x v="0"/>
    <x v="0"/>
    <s v="Vale SA"/>
    <s v="Vale SA"/>
    <x v="4"/>
    <x v="1"/>
    <s v="03.03.2011"/>
    <s v="12.04.2011"/>
    <x v="4"/>
    <s v="08.04.2016"/>
    <s v="08.04.2016"/>
    <x v="38"/>
    <m/>
    <m/>
    <m/>
    <n v="2078.4299999999998"/>
    <n v="3000"/>
    <s v="Revolving Credit Facility"/>
    <s v="(US)"/>
    <s v="General Corp. Purp."/>
    <s v="General corporate purposes"/>
    <x v="1"/>
    <n v="9"/>
    <n v="27"/>
    <n v="78.980339999999998"/>
    <s v="Package ID: 2701609115"/>
    <n v="114000"/>
    <n v="0.05"/>
    <m/>
    <n v="0"/>
    <n v="0"/>
    <m/>
    <n v="0"/>
    <n v="0"/>
    <m/>
    <n v="0"/>
    <n v="0"/>
    <m/>
    <n v="0"/>
    <n v="0"/>
    <m/>
    <m/>
    <m/>
    <m/>
    <m/>
    <m/>
    <m/>
    <m/>
    <m/>
    <m/>
    <n v="78980.340000000011"/>
    <n v="0.69281000000000004"/>
  </r>
  <r>
    <x v="1"/>
    <s v="DZ Bank AG Deutsche New York"/>
    <x v="9"/>
    <x v="0"/>
    <s v="Vale SA"/>
    <s v="Vale SA"/>
    <x v="4"/>
    <x v="1"/>
    <s v="03.03.2011"/>
    <s v="12.04.2011"/>
    <x v="4"/>
    <s v="08.04.2016"/>
    <s v="08.04.2016"/>
    <x v="38"/>
    <m/>
    <m/>
    <m/>
    <n v="2078.4299999999998"/>
    <n v="3000"/>
    <s v="Revolving Credit Facility"/>
    <s v="(US)"/>
    <s v="General Corp. Purp."/>
    <s v="General corporate purposes"/>
    <x v="1"/>
    <n v="9"/>
    <n v="27"/>
    <n v="17.320250000000001"/>
    <s v="Package ID: 2701609115"/>
    <n v="25000"/>
    <n v="0"/>
    <m/>
    <n v="0"/>
    <n v="0"/>
    <m/>
    <n v="0"/>
    <n v="0"/>
    <m/>
    <n v="0"/>
    <n v="0"/>
    <m/>
    <n v="0"/>
    <n v="0"/>
    <m/>
    <m/>
    <m/>
    <m/>
    <m/>
    <m/>
    <m/>
    <m/>
    <m/>
    <m/>
    <n v="17320.25"/>
    <n v="0.69281000000000004"/>
  </r>
  <r>
    <x v="1"/>
    <s v="Barclays PLC"/>
    <x v="6"/>
    <x v="3"/>
    <s v="Vale SA"/>
    <s v="Vale SA"/>
    <x v="4"/>
    <x v="1"/>
    <s v="03.03.2011"/>
    <s v="12.04.2011"/>
    <x v="4"/>
    <s v="08.04.2016"/>
    <s v="08.04.2016"/>
    <x v="38"/>
    <m/>
    <m/>
    <m/>
    <n v="2078.4299999999998"/>
    <n v="3000"/>
    <s v="Revolving Credit Facility"/>
    <s v="(US)"/>
    <s v="General Corp. Purp."/>
    <s v="General corporate purposes"/>
    <x v="1"/>
    <n v="9"/>
    <n v="27"/>
    <n v="78.980339999999998"/>
    <s v="Package ID: 2701609115"/>
    <n v="114000"/>
    <n v="0.05"/>
    <m/>
    <n v="0"/>
    <n v="0"/>
    <m/>
    <n v="0"/>
    <n v="0"/>
    <m/>
    <n v="0"/>
    <n v="0"/>
    <m/>
    <n v="0"/>
    <n v="0"/>
    <m/>
    <m/>
    <m/>
    <m/>
    <m/>
    <m/>
    <m/>
    <m/>
    <m/>
    <m/>
    <n v="78980.340000000011"/>
    <n v="0.69281000000000004"/>
  </r>
  <r>
    <x v="1"/>
    <s v="BNP Paribas SA"/>
    <x v="2"/>
    <x v="2"/>
    <s v="Vale SA"/>
    <s v="Vale SA"/>
    <x v="4"/>
    <x v="1"/>
    <s v="03.03.2011"/>
    <s v="12.04.2011"/>
    <x v="4"/>
    <s v="08.04.2016"/>
    <s v="08.04.2016"/>
    <x v="38"/>
    <m/>
    <m/>
    <m/>
    <n v="2078.4299999999998"/>
    <n v="3000"/>
    <s v="Revolving Credit Facility"/>
    <s v="(US)"/>
    <s v="General Corp. Purp."/>
    <s v="General corporate purposes"/>
    <x v="1"/>
    <n v="9"/>
    <n v="27"/>
    <n v="78.980339999999998"/>
    <s v="Package ID: 2701609115"/>
    <n v="114000"/>
    <n v="0.05"/>
    <m/>
    <n v="0"/>
    <n v="0"/>
    <m/>
    <n v="0"/>
    <n v="0"/>
    <m/>
    <n v="0"/>
    <n v="0"/>
    <m/>
    <n v="0"/>
    <n v="0"/>
    <m/>
    <m/>
    <m/>
    <m/>
    <m/>
    <m/>
    <m/>
    <m/>
    <m/>
    <m/>
    <n v="78980.340000000011"/>
    <n v="0.69281000000000004"/>
  </r>
  <r>
    <x v="1"/>
    <s v="Credit Agricole"/>
    <x v="3"/>
    <x v="2"/>
    <s v="Vale SA"/>
    <s v="Vale SA"/>
    <x v="4"/>
    <x v="1"/>
    <s v="03.03.2011"/>
    <s v="12.04.2011"/>
    <x v="4"/>
    <s v="08.04.2016"/>
    <s v="08.04.2016"/>
    <x v="38"/>
    <m/>
    <m/>
    <m/>
    <n v="2078.4299999999998"/>
    <n v="3000"/>
    <s v="Revolving Credit Facility"/>
    <s v="(US)"/>
    <s v="General Corp. Purp."/>
    <s v="General corporate purposes"/>
    <x v="1"/>
    <n v="9"/>
    <n v="27"/>
    <n v="127.6502425"/>
    <s v="Package ID: 2701609115"/>
    <n v="184250"/>
    <n v="0.41"/>
    <m/>
    <n v="0"/>
    <n v="0"/>
    <m/>
    <n v="0"/>
    <n v="0"/>
    <m/>
    <n v="0"/>
    <n v="0"/>
    <m/>
    <n v="0"/>
    <n v="0"/>
    <m/>
    <m/>
    <m/>
    <m/>
    <m/>
    <m/>
    <m/>
    <m/>
    <m/>
    <m/>
    <n v="127650.24250000001"/>
    <n v="0.69281000000000004"/>
  </r>
  <r>
    <x v="1"/>
    <s v="Credit Suisse"/>
    <x v="4"/>
    <x v="1"/>
    <s v="Vale SA"/>
    <s v="Vale SA"/>
    <x v="4"/>
    <x v="1"/>
    <s v="03.03.2011"/>
    <s v="12.04.2011"/>
    <x v="4"/>
    <s v="08.04.2016"/>
    <s v="08.04.2016"/>
    <x v="38"/>
    <m/>
    <m/>
    <m/>
    <n v="2078.4299999999998"/>
    <n v="3000"/>
    <s v="Revolving Credit Facility"/>
    <s v="(US)"/>
    <s v="General Corp. Purp."/>
    <s v="General corporate purposes"/>
    <x v="1"/>
    <n v="9"/>
    <n v="27"/>
    <n v="34.640500000000003"/>
    <s v="Package ID: 2701609115"/>
    <n v="50000"/>
    <n v="0"/>
    <m/>
    <n v="0"/>
    <n v="0"/>
    <m/>
    <n v="0"/>
    <n v="0"/>
    <m/>
    <n v="0"/>
    <n v="0"/>
    <m/>
    <n v="0"/>
    <n v="0"/>
    <m/>
    <m/>
    <m/>
    <m/>
    <m/>
    <m/>
    <m/>
    <m/>
    <m/>
    <m/>
    <n v="34640.5"/>
    <n v="0.69281000000000004"/>
  </r>
  <r>
    <x v="1"/>
    <s v="HSBC Holdings PLC"/>
    <x v="5"/>
    <x v="3"/>
    <s v="Vale SA"/>
    <s v="Vale SA"/>
    <x v="4"/>
    <x v="1"/>
    <s v="03.03.2011"/>
    <s v="12.04.2011"/>
    <x v="4"/>
    <s v="08.04.2016"/>
    <s v="08.04.2016"/>
    <x v="38"/>
    <m/>
    <m/>
    <m/>
    <n v="2078.4299999999998"/>
    <n v="3000"/>
    <s v="Revolving Credit Facility"/>
    <s v="(US)"/>
    <s v="General Corp. Purp."/>
    <s v="General corporate purposes"/>
    <x v="1"/>
    <n v="9"/>
    <n v="27"/>
    <n v="78.980339999999998"/>
    <s v="Package ID: 2701609115"/>
    <n v="114000"/>
    <n v="0.05"/>
    <m/>
    <n v="0"/>
    <n v="0"/>
    <m/>
    <n v="0"/>
    <n v="0"/>
    <m/>
    <n v="0"/>
    <n v="0"/>
    <m/>
    <n v="0"/>
    <n v="0"/>
    <m/>
    <m/>
    <m/>
    <m/>
    <m/>
    <m/>
    <m/>
    <m/>
    <m/>
    <m/>
    <n v="78980.340000000011"/>
    <n v="0.69281000000000004"/>
  </r>
  <r>
    <x v="1"/>
    <s v="BNP Paribas SA"/>
    <x v="2"/>
    <x v="2"/>
    <s v="Glencore Xstrata PLC"/>
    <s v="Chemoil International Pte Ltd"/>
    <x v="3"/>
    <x v="1"/>
    <s v="09.05.2013"/>
    <s v="09.05.2013"/>
    <x v="2"/>
    <s v="08.05.2014"/>
    <s v="08.05.2014"/>
    <x v="39"/>
    <m/>
    <m/>
    <m/>
    <n v="228.12"/>
    <n v="300"/>
    <s v="Revolving Credit Facility"/>
    <s v="(US)"/>
    <s v="General Corp. Purp._x000a_Working Capital"/>
    <s v="General corporate &amp; working capital purposes"/>
    <x v="1"/>
    <n v="125"/>
    <n v="8"/>
    <n v="38.020000000000003"/>
    <s v="Package ID: 2976239115"/>
    <n v="50000"/>
    <n v="7.0000000000000007E-2"/>
    <m/>
    <n v="0"/>
    <n v="0"/>
    <m/>
    <n v="0"/>
    <n v="0"/>
    <m/>
    <n v="0"/>
    <n v="0"/>
    <m/>
    <n v="0"/>
    <n v="0"/>
    <m/>
    <m/>
    <m/>
    <m/>
    <m/>
    <m/>
    <m/>
    <m/>
    <m/>
    <m/>
    <n v="38020"/>
    <n v="0.76039999999999996"/>
  </r>
  <r>
    <x v="1"/>
    <s v="ING Bank NV"/>
    <x v="7"/>
    <x v="4"/>
    <s v="Glencore Xstrata PLC"/>
    <s v="Chemoil International Pte Ltd"/>
    <x v="3"/>
    <x v="1"/>
    <s v="09.05.2013"/>
    <s v="09.05.2013"/>
    <x v="2"/>
    <s v="08.05.2014"/>
    <s v="08.05.2014"/>
    <x v="39"/>
    <m/>
    <m/>
    <m/>
    <n v="228.12"/>
    <n v="300"/>
    <s v="Revolving Credit Facility"/>
    <s v="(US)"/>
    <s v="General Corp. Purp._x000a_Working Capital"/>
    <s v="General corporate &amp; working capital purposes"/>
    <x v="1"/>
    <n v="125"/>
    <n v="8"/>
    <n v="30.416"/>
    <s v="Package ID: 2976239115"/>
    <n v="40000"/>
    <n v="0.05"/>
    <m/>
    <n v="0"/>
    <n v="0"/>
    <m/>
    <n v="0"/>
    <n v="0"/>
    <m/>
    <n v="0"/>
    <n v="0"/>
    <m/>
    <n v="0"/>
    <n v="0"/>
    <m/>
    <m/>
    <m/>
    <m/>
    <m/>
    <m/>
    <m/>
    <m/>
    <m/>
    <m/>
    <n v="30416"/>
    <n v="0.76039999999999996"/>
  </r>
  <r>
    <x v="1"/>
    <s v="UBS AG"/>
    <x v="1"/>
    <x v="1"/>
    <s v="Glencore Xstrata PLC"/>
    <s v="Chemoil International Pte Ltd"/>
    <x v="3"/>
    <x v="1"/>
    <s v="09.05.2013"/>
    <s v="09.05.2013"/>
    <x v="2"/>
    <s v="08.05.2014"/>
    <s v="08.05.2014"/>
    <x v="39"/>
    <m/>
    <m/>
    <m/>
    <n v="228.12"/>
    <n v="300"/>
    <s v="Revolving Credit Facility"/>
    <s v="(US)"/>
    <s v="General Corp. Purp._x000a_Working Capital"/>
    <s v="General corporate &amp; working capital purposes"/>
    <x v="1"/>
    <n v="125"/>
    <n v="8"/>
    <n v="30.416"/>
    <s v="Package ID: 2976239115"/>
    <n v="40000"/>
    <n v="0.05"/>
    <m/>
    <n v="0"/>
    <n v="0"/>
    <m/>
    <n v="0"/>
    <n v="0"/>
    <m/>
    <n v="0"/>
    <n v="0"/>
    <m/>
    <n v="0"/>
    <n v="0"/>
    <m/>
    <m/>
    <m/>
    <m/>
    <m/>
    <m/>
    <m/>
    <m/>
    <m/>
    <m/>
    <n v="30416"/>
    <n v="0.76039999999999996"/>
  </r>
  <r>
    <x v="1"/>
    <s v="Credit Agricole CIB"/>
    <x v="3"/>
    <x v="2"/>
    <s v="BASF SE"/>
    <s v="W &amp; G Beteiligungs-GmbH &amp; Co"/>
    <x v="5"/>
    <x v="0"/>
    <s v="28.02.2014"/>
    <s v="22.05.2014"/>
    <x v="6"/>
    <s v="22.05.2019"/>
    <s v="22.05.2019"/>
    <x v="37"/>
    <m/>
    <m/>
    <m/>
    <n v="1646.55"/>
    <n v="1650"/>
    <s v="Term Loan"/>
    <s v="(EUR)"/>
    <s v="General Corp. Purp."/>
    <s v="The facility shall be used for the partial refinancing of the W&amp;G Groups current indebtedness as part of an asset swap between its shareholders (BASF SE and OAO Gazprom) whilst also being required to comply with EU unbundling requirements for energy."/>
    <x v="1"/>
    <n v="99"/>
    <n v="14"/>
    <n v="117.61"/>
    <s v="Package ID: 3864725115"/>
    <n v="0"/>
    <n v="0.26"/>
    <m/>
    <n v="0"/>
    <n v="0"/>
    <m/>
    <n v="0"/>
    <n v="0"/>
    <m/>
    <n v="0"/>
    <n v="0"/>
    <m/>
    <n v="0"/>
    <n v="0"/>
    <m/>
    <m/>
    <m/>
    <m/>
    <m/>
    <m/>
    <m/>
    <m/>
    <m/>
    <m/>
    <n v="0"/>
    <n v="0.73067000000000004"/>
  </r>
  <r>
    <x v="1"/>
    <s v="ING Bank NV"/>
    <x v="7"/>
    <x v="4"/>
    <s v="BASF SE"/>
    <s v="W &amp; G Beteiligungs-GmbH &amp; Co"/>
    <x v="5"/>
    <x v="0"/>
    <s v="28.02.2014"/>
    <s v="22.05.2014"/>
    <x v="6"/>
    <s v="22.05.2019"/>
    <s v="22.05.2019"/>
    <x v="37"/>
    <m/>
    <m/>
    <m/>
    <n v="1646.55"/>
    <n v="1650"/>
    <s v="Term Loan"/>
    <s v="(EUR)"/>
    <s v="General Corp. Purp."/>
    <s v="The facility shall be used for the partial refinancing of the W&amp;G Groups current indebtedness as part of an asset swap between its shareholders (BASF SE and OAO Gazprom) whilst also being required to comply with EU unbundling requirements for energy."/>
    <x v="1"/>
    <n v="99"/>
    <n v="14"/>
    <n v="117.61"/>
    <s v="Package ID: 3864725115"/>
    <n v="0"/>
    <n v="0.26"/>
    <m/>
    <n v="0"/>
    <n v="0"/>
    <m/>
    <n v="0"/>
    <n v="0"/>
    <m/>
    <n v="0"/>
    <n v="0"/>
    <m/>
    <n v="0"/>
    <n v="0"/>
    <m/>
    <m/>
    <m/>
    <m/>
    <m/>
    <m/>
    <m/>
    <m/>
    <m/>
    <m/>
    <n v="0"/>
    <n v="0.73067000000000004"/>
  </r>
  <r>
    <x v="1"/>
    <s v="Deutsche Bank"/>
    <x v="0"/>
    <x v="0"/>
    <s v="Glencore International PLC"/>
    <s v="Glencore International PLC"/>
    <x v="3"/>
    <x v="1"/>
    <s v="29.03.2011"/>
    <s v="03.05.2011"/>
    <x v="4"/>
    <s v="09.05.2014"/>
    <s v="09.05.2015"/>
    <x v="40"/>
    <m/>
    <m/>
    <m/>
    <n v="7599.14"/>
    <n v="11265"/>
    <s v="Revolving Credit Facility"/>
    <s v="(US)"/>
    <s v="General Corp. Purp._x000a_Refin/Ret Bank Debt"/>
    <s v="Proceeds of the tranche will be used to extend the maturity date of the US$8.37bn three-year revolving credit facility borrowed via Glencore International AG in May 2010 from May 9, 2013 to May 9, 2014. General corporate purposes."/>
    <x v="1"/>
    <n v="116"/>
    <n v="97"/>
    <n v="78.34"/>
    <s v="Package ID: 2717342115"/>
    <n v="0"/>
    <n v="0.11"/>
    <m/>
    <n v="0"/>
    <n v="7.0000000000000007E-2"/>
    <m/>
    <n v="0"/>
    <n v="0"/>
    <m/>
    <n v="0"/>
    <n v="0"/>
    <m/>
    <n v="0"/>
    <n v="0"/>
    <m/>
    <m/>
    <m/>
    <m/>
    <m/>
    <m/>
    <m/>
    <m/>
    <m/>
    <m/>
    <n v="0"/>
    <n v="0.67457999999999996"/>
  </r>
  <r>
    <x v="1"/>
    <s v="Barclays"/>
    <x v="6"/>
    <x v="3"/>
    <s v="Glencore International PLC"/>
    <s v="Glencore International PLC"/>
    <x v="3"/>
    <x v="1"/>
    <s v="29.03.2011"/>
    <s v="03.05.2011"/>
    <x v="4"/>
    <s v="09.05.2014"/>
    <s v="09.05.2015"/>
    <x v="40"/>
    <m/>
    <m/>
    <m/>
    <n v="7599.14"/>
    <n v="11265"/>
    <s v="Revolving Credit Facility"/>
    <s v="(US)"/>
    <s v="General Corp. Purp._x000a_Refin/Ret Bank Debt"/>
    <s v="Proceeds of the tranche will be used to extend the maturity date of the US$8.37bn three-year revolving credit facility borrowed via Glencore International AG in May 2010 from May 9, 2013 to May 9, 2014. General corporate purposes."/>
    <x v="1"/>
    <n v="116"/>
    <n v="97"/>
    <n v="78.34"/>
    <s v="Package ID: 2717342115"/>
    <n v="0"/>
    <n v="0.11"/>
    <m/>
    <n v="0"/>
    <n v="7.0000000000000007E-2"/>
    <m/>
    <n v="0"/>
    <n v="0"/>
    <m/>
    <n v="0"/>
    <n v="0"/>
    <m/>
    <n v="0"/>
    <n v="0"/>
    <m/>
    <m/>
    <m/>
    <m/>
    <m/>
    <m/>
    <m/>
    <m/>
    <m/>
    <m/>
    <n v="0"/>
    <n v="0.67457999999999996"/>
  </r>
  <r>
    <x v="1"/>
    <s v="BNP Paribas SA"/>
    <x v="2"/>
    <x v="2"/>
    <s v="Glencore International PLC"/>
    <s v="Glencore International PLC"/>
    <x v="3"/>
    <x v="1"/>
    <s v="29.03.2011"/>
    <s v="03.05.2011"/>
    <x v="4"/>
    <s v="09.05.2014"/>
    <s v="09.05.2015"/>
    <x v="40"/>
    <m/>
    <m/>
    <m/>
    <n v="7599.14"/>
    <n v="11265"/>
    <s v="Revolving Credit Facility"/>
    <s v="(US)"/>
    <s v="General Corp. Purp._x000a_Refin/Ret Bank Debt"/>
    <s v="Proceeds of the tranche will be used to extend the maturity date of the US$8.37bn three-year revolving credit facility borrowed via Glencore International AG in May 2010 from May 9, 2013 to May 9, 2014. General corporate purposes."/>
    <x v="1"/>
    <n v="116"/>
    <n v="97"/>
    <n v="78.34"/>
    <s v="Package ID: 2717342115"/>
    <n v="0"/>
    <n v="0.11"/>
    <m/>
    <n v="0"/>
    <n v="7.0000000000000007E-2"/>
    <m/>
    <n v="0"/>
    <n v="0"/>
    <m/>
    <n v="0"/>
    <n v="0"/>
    <m/>
    <n v="0"/>
    <n v="0"/>
    <m/>
    <m/>
    <m/>
    <m/>
    <m/>
    <m/>
    <m/>
    <m/>
    <m/>
    <m/>
    <n v="0"/>
    <n v="0.67457999999999996"/>
  </r>
  <r>
    <x v="1"/>
    <s v="Credit Agricole CIB"/>
    <x v="3"/>
    <x v="2"/>
    <s v="Glencore International PLC"/>
    <s v="Glencore International PLC"/>
    <x v="3"/>
    <x v="1"/>
    <s v="29.03.2011"/>
    <s v="03.05.2011"/>
    <x v="4"/>
    <s v="09.05.2014"/>
    <s v="09.05.2015"/>
    <x v="40"/>
    <m/>
    <m/>
    <m/>
    <n v="7599.14"/>
    <n v="11265"/>
    <s v="Revolving Credit Facility"/>
    <s v="(US)"/>
    <s v="General Corp. Purp._x000a_Refin/Ret Bank Debt"/>
    <s v="Proceeds of the tranche will be used to extend the maturity date of the US$8.37bn three-year revolving credit facility borrowed via Glencore International AG in May 2010 from May 9, 2013 to May 9, 2014. General corporate purposes."/>
    <x v="1"/>
    <n v="116"/>
    <n v="97"/>
    <n v="78.34"/>
    <s v="Package ID: 2717342115"/>
    <n v="0"/>
    <n v="0.11"/>
    <m/>
    <n v="0"/>
    <n v="7.0000000000000007E-2"/>
    <m/>
    <n v="0"/>
    <n v="0"/>
    <m/>
    <n v="0"/>
    <n v="0"/>
    <m/>
    <n v="0"/>
    <n v="0"/>
    <m/>
    <m/>
    <m/>
    <m/>
    <m/>
    <m/>
    <m/>
    <m/>
    <m/>
    <m/>
    <n v="0"/>
    <n v="0.67457999999999996"/>
  </r>
  <r>
    <x v="1"/>
    <s v="Credit Suisse"/>
    <x v="4"/>
    <x v="1"/>
    <s v="Glencore International PLC"/>
    <s v="Glencore International PLC"/>
    <x v="3"/>
    <x v="1"/>
    <s v="29.03.2011"/>
    <s v="03.05.2011"/>
    <x v="4"/>
    <s v="09.05.2014"/>
    <s v="09.05.2015"/>
    <x v="40"/>
    <m/>
    <m/>
    <m/>
    <n v="7599.14"/>
    <n v="11265"/>
    <s v="Revolving Credit Facility"/>
    <s v="(US)"/>
    <s v="General Corp. Purp._x000a_Refin/Ret Bank Debt"/>
    <s v="Proceeds of the tranche will be used to extend the maturity date of the US$8.37bn three-year revolving credit facility borrowed via Glencore International AG in May 2010 from May 9, 2013 to May 9, 2014. General corporate purposes."/>
    <x v="1"/>
    <n v="116"/>
    <n v="97"/>
    <n v="78.34"/>
    <s v="Package ID: 2717342115"/>
    <n v="0"/>
    <n v="0.11"/>
    <m/>
    <n v="0"/>
    <n v="7.0000000000000007E-2"/>
    <m/>
    <n v="0"/>
    <n v="0"/>
    <m/>
    <n v="0"/>
    <n v="0"/>
    <m/>
    <n v="0"/>
    <n v="0"/>
    <m/>
    <m/>
    <m/>
    <m/>
    <m/>
    <m/>
    <m/>
    <m/>
    <m/>
    <m/>
    <n v="0"/>
    <n v="0.67457999999999996"/>
  </r>
  <r>
    <x v="1"/>
    <s v="DZ Bank"/>
    <x v="9"/>
    <x v="0"/>
    <s v="Glencore International PLC"/>
    <s v="Glencore International PLC"/>
    <x v="3"/>
    <x v="1"/>
    <s v="29.03.2011"/>
    <s v="03.05.2011"/>
    <x v="4"/>
    <s v="09.05.2014"/>
    <s v="09.05.2015"/>
    <x v="40"/>
    <m/>
    <m/>
    <m/>
    <n v="7599.14"/>
    <n v="11265"/>
    <s v="Revolving Credit Facility"/>
    <s v="(US)"/>
    <s v="General Corp. Purp._x000a_Refin/Ret Bank Debt"/>
    <s v="Proceeds of the tranche will be used to extend the maturity date of the US$8.37bn three-year revolving credit facility borrowed via Glencore International AG in May 2010 from May 9, 2013 to May 9, 2014. General corporate purposes."/>
    <x v="1"/>
    <n v="116"/>
    <n v="97"/>
    <n v="78.34"/>
    <s v="Package ID: 2717342115"/>
    <n v="0"/>
    <n v="0"/>
    <m/>
    <n v="0"/>
    <n v="0"/>
    <m/>
    <n v="0"/>
    <n v="0"/>
    <m/>
    <n v="0"/>
    <n v="0"/>
    <m/>
    <n v="0"/>
    <n v="0"/>
    <m/>
    <m/>
    <m/>
    <m/>
    <m/>
    <m/>
    <m/>
    <m/>
    <m/>
    <m/>
    <n v="0"/>
    <n v="0.67457999999999996"/>
  </r>
  <r>
    <x v="1"/>
    <s v="Hongkong &amp; Shanghai Bank (HK)"/>
    <x v="5"/>
    <x v="3"/>
    <s v="Glencore International PLC"/>
    <s v="Glencore International PLC"/>
    <x v="3"/>
    <x v="1"/>
    <s v="29.03.2011"/>
    <s v="03.05.2011"/>
    <x v="4"/>
    <s v="09.05.2014"/>
    <s v="09.05.2015"/>
    <x v="40"/>
    <m/>
    <m/>
    <m/>
    <n v="7599.14"/>
    <n v="11265"/>
    <s v="Revolving Credit Facility"/>
    <s v="(US)"/>
    <s v="General Corp. Purp._x000a_Refin/Ret Bank Debt"/>
    <s v="Proceeds of the tranche will be used to extend the maturity date of the US$8.37bn three-year revolving credit facility borrowed via Glencore International AG in May 2010 from May 9, 2013 to May 9, 2014. General corporate purposes."/>
    <x v="1"/>
    <n v="116"/>
    <n v="97"/>
    <n v="78.34"/>
    <s v="Package ID: 2717342115"/>
    <n v="0"/>
    <n v="0.11"/>
    <m/>
    <n v="0"/>
    <n v="7.0000000000000007E-2"/>
    <m/>
    <n v="0"/>
    <n v="0"/>
    <m/>
    <n v="0"/>
    <n v="0"/>
    <m/>
    <n v="0"/>
    <n v="0"/>
    <m/>
    <m/>
    <m/>
    <m/>
    <m/>
    <m/>
    <m/>
    <m/>
    <m/>
    <m/>
    <n v="0"/>
    <n v="0.67457999999999996"/>
  </r>
  <r>
    <x v="1"/>
    <s v="ING Bank NV"/>
    <x v="7"/>
    <x v="4"/>
    <s v="Glencore International PLC"/>
    <s v="Glencore International PLC"/>
    <x v="3"/>
    <x v="1"/>
    <s v="29.03.2011"/>
    <s v="03.05.2011"/>
    <x v="4"/>
    <s v="09.05.2014"/>
    <s v="09.05.2015"/>
    <x v="40"/>
    <m/>
    <m/>
    <m/>
    <n v="7599.14"/>
    <n v="11265"/>
    <s v="Revolving Credit Facility"/>
    <s v="(US)"/>
    <s v="General Corp. Purp._x000a_Refin/Ret Bank Debt"/>
    <s v="Proceeds of the tranche will be used to extend the maturity date of the US$8.37bn three-year revolving credit facility borrowed via Glencore International AG in May 2010 from May 9, 2013 to May 9, 2014. General corporate purposes."/>
    <x v="1"/>
    <n v="116"/>
    <n v="97"/>
    <n v="78.34"/>
    <s v="Package ID: 2717342115"/>
    <n v="0"/>
    <n v="0.11"/>
    <m/>
    <n v="0"/>
    <n v="7.0000000000000007E-2"/>
    <m/>
    <n v="0"/>
    <n v="0"/>
    <m/>
    <n v="0"/>
    <n v="0"/>
    <m/>
    <n v="0"/>
    <n v="0"/>
    <m/>
    <m/>
    <m/>
    <m/>
    <m/>
    <m/>
    <m/>
    <m/>
    <m/>
    <m/>
    <n v="0"/>
    <n v="0.67457999999999996"/>
  </r>
  <r>
    <x v="1"/>
    <s v="Cooperatieve Rabobank UA"/>
    <x v="8"/>
    <x v="4"/>
    <s v="Glencore International PLC"/>
    <s v="Glencore International PLC"/>
    <x v="3"/>
    <x v="1"/>
    <s v="29.03.2011"/>
    <s v="03.05.2011"/>
    <x v="4"/>
    <s v="09.05.2014"/>
    <s v="09.05.2015"/>
    <x v="40"/>
    <m/>
    <m/>
    <m/>
    <n v="7599.14"/>
    <n v="11265"/>
    <s v="Revolving Credit Facility"/>
    <s v="(US)"/>
    <s v="General Corp. Purp._x000a_Refin/Ret Bank Debt"/>
    <s v="Proceeds of the tranche will be used to extend the maturity date of the US$8.37bn three-year revolving credit facility borrowed via Glencore International AG in May 2010 from May 9, 2013 to May 9, 2014. General corporate purposes."/>
    <x v="1"/>
    <n v="116"/>
    <n v="97"/>
    <n v="78.34"/>
    <s v="Package ID: 2717342115"/>
    <n v="0"/>
    <n v="0.11"/>
    <m/>
    <n v="0"/>
    <n v="7.0000000000000007E-2"/>
    <m/>
    <n v="0"/>
    <n v="0"/>
    <m/>
    <n v="0"/>
    <n v="0"/>
    <m/>
    <n v="0"/>
    <n v="0"/>
    <m/>
    <m/>
    <m/>
    <m/>
    <m/>
    <m/>
    <m/>
    <m/>
    <m/>
    <m/>
    <n v="0"/>
    <n v="0.67457999999999996"/>
  </r>
  <r>
    <x v="1"/>
    <s v="UBS"/>
    <x v="1"/>
    <x v="1"/>
    <s v="Glencore International PLC"/>
    <s v="Glencore International PLC"/>
    <x v="3"/>
    <x v="1"/>
    <s v="29.03.2011"/>
    <s v="03.05.2011"/>
    <x v="4"/>
    <s v="09.05.2014"/>
    <s v="09.05.2015"/>
    <x v="40"/>
    <m/>
    <m/>
    <m/>
    <n v="7599.14"/>
    <n v="11265"/>
    <s v="Revolving Credit Facility"/>
    <s v="(US)"/>
    <s v="General Corp. Purp._x000a_Refin/Ret Bank Debt"/>
    <s v="Proceeds of the tranche will be used to extend the maturity date of the US$8.37bn three-year revolving credit facility borrowed via Glencore International AG in May 2010 from May 9, 2013 to May 9, 2014. General corporate purposes."/>
    <x v="1"/>
    <n v="116"/>
    <n v="97"/>
    <n v="78.34"/>
    <s v="Package ID: 2717342115"/>
    <n v="0"/>
    <n v="0.11"/>
    <m/>
    <n v="0"/>
    <n v="7.0000000000000007E-2"/>
    <m/>
    <n v="0"/>
    <n v="0"/>
    <m/>
    <n v="0"/>
    <n v="0"/>
    <m/>
    <n v="0"/>
    <n v="0"/>
    <m/>
    <m/>
    <m/>
    <m/>
    <m/>
    <m/>
    <m/>
    <m/>
    <m/>
    <m/>
    <n v="0"/>
    <n v="0.67457999999999996"/>
  </r>
  <r>
    <x v="1"/>
    <s v="ING"/>
    <x v="7"/>
    <x v="4"/>
    <s v="Glencore PLC"/>
    <s v="Glencore International AG"/>
    <x v="3"/>
    <x v="1"/>
    <s v="24.01.2017"/>
    <s v="24.01.2017"/>
    <x v="7"/>
    <s v="24.05.2019"/>
    <s v="24.05.2019"/>
    <x v="41"/>
    <m/>
    <m/>
    <m/>
    <n v="278.77999999999997"/>
    <n v="300"/>
    <s v="Term Loan"/>
    <s v="(US)"/>
    <s v="Export/Import Finan"/>
    <s v="Credit will finance Glencore International AGs (GIAG) prepayment to Chichester Metals Pty Ltd (Chichester)against future deliveries of iron ore."/>
    <x v="1"/>
    <n v="149"/>
    <n v="4"/>
    <n v="92.927999999999997"/>
    <s v="Package ID: 3403434115"/>
    <n v="100000"/>
    <n v="0.7"/>
    <m/>
    <n v="0"/>
    <n v="0"/>
    <m/>
    <n v="0"/>
    <n v="0"/>
    <m/>
    <n v="0"/>
    <n v="0"/>
    <m/>
    <n v="0"/>
    <n v="0"/>
    <m/>
    <m/>
    <m/>
    <m/>
    <m/>
    <m/>
    <m/>
    <m/>
    <m/>
    <m/>
    <n v="92928"/>
    <n v="0.92927999999999999"/>
  </r>
  <r>
    <x v="0"/>
    <s v="Barclays Capital Group"/>
    <x v="6"/>
    <x v="3"/>
    <s v="Anglo American Capital PLC"/>
    <s v="Anglo American PLC"/>
    <x v="1"/>
    <x v="1"/>
    <s v="29.05.2012"/>
    <m/>
    <x v="3"/>
    <m/>
    <s v="07.06.2019"/>
    <x v="42"/>
    <m/>
    <m/>
    <m/>
    <n v="746.77"/>
    <n v="750"/>
    <m/>
    <s v="(EUR)"/>
    <s v="General Corp. Purp."/>
    <m/>
    <x v="0"/>
    <n v="28"/>
    <n v="9"/>
    <n v="83.33"/>
    <s v="Package ID: 2855091"/>
    <n v="0"/>
    <n v="0"/>
    <n v="0.11"/>
    <n v="0"/>
    <n v="0"/>
    <n v="0"/>
    <n v="0"/>
    <n v="0"/>
    <n v="0"/>
    <n v="0"/>
    <n v="0"/>
    <n v="0"/>
    <n v="0"/>
    <n v="0"/>
    <n v="0"/>
    <n v="0"/>
    <n v="0"/>
    <n v="0"/>
    <n v="0"/>
    <n v="0"/>
    <n v="0"/>
    <n v="0"/>
    <n v="0"/>
    <n v="0"/>
    <n v="0"/>
    <m/>
  </r>
  <r>
    <x v="0"/>
    <s v="HSBC Holdings PLC (United Kingdom)"/>
    <x v="5"/>
    <x v="3"/>
    <s v="Anglo American Capital PLC"/>
    <s v="Anglo American PLC"/>
    <x v="1"/>
    <x v="1"/>
    <s v="29.05.2012"/>
    <m/>
    <x v="3"/>
    <m/>
    <s v="07.06.2019"/>
    <x v="42"/>
    <m/>
    <m/>
    <m/>
    <n v="746.77"/>
    <n v="750"/>
    <m/>
    <s v="(EUR)"/>
    <s v="General Corp. Purp."/>
    <m/>
    <x v="0"/>
    <n v="28"/>
    <n v="9"/>
    <n v="83.33"/>
    <s v="Package ID: 2855091"/>
    <n v="0"/>
    <n v="0"/>
    <n v="0.51"/>
    <n v="0"/>
    <n v="0"/>
    <n v="0"/>
    <n v="0"/>
    <n v="0"/>
    <n v="0"/>
    <n v="0"/>
    <n v="0"/>
    <n v="0"/>
    <n v="0"/>
    <n v="0"/>
    <n v="0"/>
    <n v="0"/>
    <n v="0"/>
    <n v="0"/>
    <n v="0"/>
    <n v="0"/>
    <n v="0"/>
    <n v="0"/>
    <n v="0"/>
    <n v="0"/>
    <n v="0"/>
    <m/>
  </r>
  <r>
    <x v="0"/>
    <s v="Deutsche Bank"/>
    <x v="0"/>
    <x v="0"/>
    <s v="Eni SpA"/>
    <s v="Eni SpA"/>
    <x v="0"/>
    <x v="0"/>
    <s v="20.06.2012"/>
    <m/>
    <x v="3"/>
    <m/>
    <s v="27.06.2019"/>
    <x v="43"/>
    <m/>
    <m/>
    <m/>
    <n v="750.96"/>
    <n v="750"/>
    <m/>
    <s v="(EUR)"/>
    <s v="General Corp. Purp."/>
    <m/>
    <x v="0"/>
    <n v="75"/>
    <n v="5"/>
    <n v="150"/>
    <s v="Package ID: 2862498"/>
    <n v="0"/>
    <n v="0"/>
    <n v="0.23"/>
    <n v="0"/>
    <n v="0"/>
    <n v="0"/>
    <n v="0"/>
    <n v="0"/>
    <n v="0"/>
    <n v="0"/>
    <n v="0"/>
    <n v="0"/>
    <n v="0"/>
    <n v="0"/>
    <n v="0"/>
    <n v="0"/>
    <n v="0"/>
    <n v="0"/>
    <n v="0"/>
    <n v="0"/>
    <n v="0"/>
    <n v="0"/>
    <n v="0"/>
    <n v="0"/>
    <n v="0"/>
    <m/>
  </r>
  <r>
    <x v="0"/>
    <s v="Deutsche Bank"/>
    <x v="0"/>
    <x v="0"/>
    <s v="Gazprom Schweiz AG"/>
    <s v="Gazprom"/>
    <x v="5"/>
    <x v="0"/>
    <s v="06.11.2013"/>
    <m/>
    <x v="2"/>
    <m/>
    <s v="09.12.2016"/>
    <x v="44"/>
    <m/>
    <m/>
    <m/>
    <n v="162.81"/>
    <m/>
    <m/>
    <s v="(SFR)"/>
    <s v="General Corp. Purp."/>
    <m/>
    <x v="0"/>
    <n v="122"/>
    <n v="3"/>
    <n v="54.27"/>
    <s v="Package ID: 3034647"/>
    <n v="0"/>
    <n v="0"/>
    <n v="0.14000000000000001"/>
    <n v="0"/>
    <n v="0"/>
    <n v="0"/>
    <n v="0"/>
    <n v="0"/>
    <n v="0"/>
    <n v="0"/>
    <n v="0"/>
    <n v="0"/>
    <n v="0"/>
    <n v="0"/>
    <n v="0"/>
    <n v="0"/>
    <n v="0"/>
    <n v="0"/>
    <n v="0"/>
    <n v="0"/>
    <n v="0"/>
    <n v="0"/>
    <n v="0"/>
    <n v="0"/>
    <n v="0"/>
    <m/>
  </r>
  <r>
    <x v="0"/>
    <s v="UBS Investment Bank"/>
    <x v="1"/>
    <x v="1"/>
    <s v="Gazprom Schweiz AG"/>
    <s v="Gazprom"/>
    <x v="5"/>
    <x v="0"/>
    <s v="06.11.2013"/>
    <m/>
    <x v="2"/>
    <m/>
    <s v="09.12.2016"/>
    <x v="44"/>
    <m/>
    <m/>
    <m/>
    <n v="162.81"/>
    <m/>
    <m/>
    <s v="(SFR)"/>
    <s v="General Corp. Purp."/>
    <m/>
    <x v="0"/>
    <n v="122"/>
    <n v="3"/>
    <n v="54.27"/>
    <s v="Package ID: 3034647"/>
    <n v="0"/>
    <n v="0"/>
    <n v="0.14000000000000001"/>
    <n v="0"/>
    <n v="0"/>
    <n v="0"/>
    <n v="0"/>
    <n v="0"/>
    <n v="0"/>
    <n v="0"/>
    <n v="0"/>
    <n v="0"/>
    <n v="0"/>
    <n v="0"/>
    <n v="0"/>
    <n v="0"/>
    <n v="0"/>
    <n v="0"/>
    <n v="0"/>
    <n v="0"/>
    <n v="0"/>
    <n v="0"/>
    <n v="0"/>
    <n v="0"/>
    <n v="0"/>
    <m/>
  </r>
  <r>
    <x v="1"/>
    <s v="Credit Suisse AG"/>
    <x v="4"/>
    <x v="1"/>
    <s v="Grupo Mexico SAB de CV"/>
    <s v="Tabasco Jackup SA de CV"/>
    <x v="9"/>
    <x v="0"/>
    <s v="18.07.2014"/>
    <s v="18.07.2014"/>
    <x v="6"/>
    <s v="18.07.2019"/>
    <s v="18.07.2019"/>
    <x v="45"/>
    <m/>
    <m/>
    <m/>
    <n v="203.31"/>
    <n v="275"/>
    <s v="Term Loan"/>
    <s v="(US)"/>
    <s v="General Corp. Purp."/>
    <s v="GCP, export/import"/>
    <x v="1"/>
    <n v="166"/>
    <n v="7"/>
    <n v="29.04"/>
    <s v="Package ID: 4121759115"/>
    <n v="0"/>
    <n v="0.09"/>
    <m/>
    <n v="0"/>
    <n v="0"/>
    <m/>
    <n v="0"/>
    <n v="0"/>
    <m/>
    <n v="0"/>
    <n v="0"/>
    <m/>
    <n v="0"/>
    <n v="0"/>
    <m/>
    <m/>
    <m/>
    <m/>
    <m/>
    <m/>
    <m/>
    <m/>
    <m/>
    <m/>
    <n v="0"/>
    <n v="0.73931999999999998"/>
  </r>
  <r>
    <x v="1"/>
    <s v="HSBC Holdings PLC"/>
    <x v="5"/>
    <x v="3"/>
    <s v="Grupo Mexico SAB de CV"/>
    <s v="Tabasco Jackup SA de CV"/>
    <x v="9"/>
    <x v="0"/>
    <s v="18.07.2014"/>
    <s v="18.07.2014"/>
    <x v="6"/>
    <s v="18.07.2019"/>
    <s v="18.07.2019"/>
    <x v="45"/>
    <m/>
    <m/>
    <m/>
    <n v="203.31"/>
    <n v="275"/>
    <s v="Term Loan"/>
    <s v="(US)"/>
    <s v="General Corp. Purp."/>
    <s v="GCP, export/import"/>
    <x v="1"/>
    <n v="166"/>
    <n v="7"/>
    <n v="29.04"/>
    <s v="Package ID: 4121759115"/>
    <n v="0"/>
    <n v="1.1599999999999999"/>
    <m/>
    <n v="0"/>
    <n v="0"/>
    <m/>
    <n v="0"/>
    <n v="0"/>
    <m/>
    <n v="0"/>
    <n v="0"/>
    <m/>
    <n v="0"/>
    <n v="0"/>
    <m/>
    <m/>
    <m/>
    <m/>
    <m/>
    <m/>
    <m/>
    <m/>
    <m/>
    <m/>
    <n v="0"/>
    <n v="0.73931999999999998"/>
  </r>
  <r>
    <x v="1"/>
    <s v="Credit Suisse AG"/>
    <x v="4"/>
    <x v="1"/>
    <s v="Goldcorp Inc"/>
    <s v="Goldcorp Inc"/>
    <x v="2"/>
    <x v="0"/>
    <s v="21.07.2014"/>
    <s v="21.07.2014"/>
    <x v="6"/>
    <s v="21.07.2019"/>
    <s v="21.07.2019"/>
    <x v="46"/>
    <m/>
    <m/>
    <m/>
    <n v="1478.86"/>
    <n v="2000"/>
    <s v="Revolving Credit Facility"/>
    <s v="(US)"/>
    <s v="General Corp. Purp._x000a_Acquisition Fin."/>
    <s v="acquisition, GCP, extension"/>
    <x v="1"/>
    <n v="157"/>
    <n v="11"/>
    <n v="134.44"/>
    <s v="Package ID: 5717115115"/>
    <n v="0"/>
    <n v="0"/>
    <m/>
    <n v="0"/>
    <n v="0"/>
    <m/>
    <n v="0"/>
    <n v="0"/>
    <m/>
    <n v="0"/>
    <n v="0"/>
    <m/>
    <n v="0"/>
    <n v="0"/>
    <m/>
    <m/>
    <m/>
    <m/>
    <m/>
    <m/>
    <m/>
    <m/>
    <m/>
    <m/>
    <n v="0"/>
    <n v="0.73943000000000003"/>
  </r>
  <r>
    <x v="1"/>
    <s v="HSBC Holdings PLC"/>
    <x v="5"/>
    <x v="3"/>
    <s v="Goldcorp Inc"/>
    <s v="Goldcorp Inc"/>
    <x v="2"/>
    <x v="0"/>
    <s v="21.07.2014"/>
    <s v="21.07.2014"/>
    <x v="6"/>
    <s v="21.07.2019"/>
    <s v="21.07.2019"/>
    <x v="46"/>
    <m/>
    <m/>
    <m/>
    <n v="1478.86"/>
    <n v="2000"/>
    <s v="Revolving Credit Facility"/>
    <s v="(US)"/>
    <s v="General Corp. Purp._x000a_Acquisition Fin."/>
    <s v="acquisition, GCP, extension"/>
    <x v="1"/>
    <n v="157"/>
    <n v="11"/>
    <n v="134.44"/>
    <s v="Package ID: 5717115115"/>
    <n v="0"/>
    <n v="0.43"/>
    <m/>
    <n v="0"/>
    <n v="0"/>
    <m/>
    <n v="0"/>
    <n v="0"/>
    <m/>
    <n v="0"/>
    <n v="0"/>
    <m/>
    <n v="0"/>
    <n v="0"/>
    <m/>
    <m/>
    <m/>
    <m/>
    <m/>
    <m/>
    <m/>
    <m/>
    <m/>
    <m/>
    <n v="0"/>
    <n v="0.73943000000000003"/>
  </r>
  <r>
    <x v="0"/>
    <s v="UBS Investment Bank"/>
    <x v="1"/>
    <x v="1"/>
    <s v="Glencore Australia Hldg Pty"/>
    <s v="Glencore PLC"/>
    <x v="3"/>
    <x v="1"/>
    <s v="12.09.2014"/>
    <m/>
    <x v="6"/>
    <m/>
    <s v="19.09.2019"/>
    <x v="47"/>
    <m/>
    <m/>
    <m/>
    <n v="349.55"/>
    <m/>
    <m/>
    <s v="(AU)"/>
    <s v="General Corp. Purp."/>
    <m/>
    <x v="0"/>
    <n v="155"/>
    <n v="3"/>
    <n v="116.52"/>
    <s v="Package ID: 5789583"/>
    <n v="0"/>
    <n v="0"/>
    <n v="0.41"/>
    <n v="0"/>
    <n v="0"/>
    <n v="0"/>
    <n v="0"/>
    <n v="0"/>
    <n v="0"/>
    <n v="0"/>
    <n v="0"/>
    <n v="0"/>
    <n v="0"/>
    <n v="0"/>
    <n v="0"/>
    <n v="0"/>
    <n v="0"/>
    <n v="0"/>
    <n v="0"/>
    <n v="0"/>
    <n v="0"/>
    <n v="0"/>
    <n v="0"/>
    <n v="0"/>
    <n v="0"/>
    <m/>
  </r>
  <r>
    <x v="1"/>
    <s v="ING"/>
    <x v="7"/>
    <x v="4"/>
    <s v="Gazprom"/>
    <s v="Gazprom Export"/>
    <x v="5"/>
    <x v="0"/>
    <s v="20.09.2016"/>
    <s v="20.09.2016"/>
    <x v="1"/>
    <s v="20.09.2019"/>
    <s v="20.09.2019"/>
    <x v="48"/>
    <m/>
    <m/>
    <m/>
    <n v="299.44"/>
    <n v="300"/>
    <s v="Term Loan"/>
    <s v="(EUR)"/>
    <s v="General Corp. Purp."/>
    <m/>
    <x v="1"/>
    <n v="113"/>
    <n v="4"/>
    <n v="74.86"/>
    <s v="Package ID: 3336561115"/>
    <n v="0"/>
    <n v="0.09"/>
    <m/>
    <n v="0"/>
    <n v="0"/>
    <m/>
    <n v="0"/>
    <n v="0"/>
    <m/>
    <n v="0"/>
    <n v="0"/>
    <m/>
    <n v="0"/>
    <n v="0"/>
    <m/>
    <m/>
    <m/>
    <m/>
    <m/>
    <m/>
    <m/>
    <m/>
    <m/>
    <m/>
    <n v="0"/>
    <n v="0.89500999999999997"/>
  </r>
  <r>
    <x v="0"/>
    <s v="Credit Suisse"/>
    <x v="4"/>
    <x v="1"/>
    <s v="Glencore Finance (Europe) SA"/>
    <s v="Glencore Xstrata PLC"/>
    <x v="3"/>
    <x v="1"/>
    <s v="10.10.2013"/>
    <m/>
    <x v="2"/>
    <m/>
    <s v="23.12.2019"/>
    <x v="49"/>
    <m/>
    <m/>
    <m/>
    <n v="142.01"/>
    <m/>
    <m/>
    <s v="(SFR)"/>
    <s v="General Corp. Purp."/>
    <m/>
    <x v="0"/>
    <n v="147"/>
    <n v="2"/>
    <n v="71"/>
    <s v="Package ID: 3026661"/>
    <n v="0"/>
    <n v="0"/>
    <n v="0.26"/>
    <n v="0"/>
    <n v="0"/>
    <n v="0"/>
    <n v="0"/>
    <n v="0"/>
    <n v="0"/>
    <n v="0"/>
    <n v="0"/>
    <n v="0"/>
    <n v="0"/>
    <n v="0"/>
    <n v="0"/>
    <n v="0"/>
    <n v="0"/>
    <n v="0"/>
    <n v="0"/>
    <n v="0"/>
    <n v="0"/>
    <n v="0"/>
    <n v="0"/>
    <n v="0"/>
    <n v="0"/>
    <m/>
  </r>
  <r>
    <x v="0"/>
    <s v="UBS Investment Bank"/>
    <x v="1"/>
    <x v="1"/>
    <s v="Glencore Finance (Europe) SA"/>
    <s v="Glencore Xstrata PLC"/>
    <x v="3"/>
    <x v="1"/>
    <s v="10.10.2013"/>
    <m/>
    <x v="2"/>
    <m/>
    <s v="23.12.2019"/>
    <x v="49"/>
    <m/>
    <m/>
    <m/>
    <n v="142.01"/>
    <m/>
    <m/>
    <s v="(SFR)"/>
    <s v="General Corp. Purp."/>
    <m/>
    <x v="0"/>
    <n v="147"/>
    <n v="2"/>
    <n v="71"/>
    <s v="Package ID: 3026661"/>
    <n v="0"/>
    <n v="0"/>
    <n v="0.26"/>
    <n v="0"/>
    <n v="0"/>
    <n v="0"/>
    <n v="0"/>
    <n v="0"/>
    <n v="0"/>
    <n v="0"/>
    <n v="0"/>
    <n v="0"/>
    <n v="0"/>
    <n v="0"/>
    <n v="0"/>
    <n v="0"/>
    <n v="0"/>
    <n v="0"/>
    <n v="0"/>
    <n v="0"/>
    <n v="0"/>
    <n v="0"/>
    <n v="0"/>
    <n v="0"/>
    <n v="0"/>
    <m/>
  </r>
  <r>
    <x v="1"/>
    <s v="Barclays Bank"/>
    <x v="6"/>
    <x v="3"/>
    <s v="Barrick Gold Corp"/>
    <s v="Barrick Gold Corp"/>
    <x v="7"/>
    <x v="0"/>
    <s v="23.11.2014"/>
    <s v="23.11.2014"/>
    <x v="6"/>
    <s v="04.01.2020"/>
    <s v="04.01.2020"/>
    <x v="50"/>
    <m/>
    <m/>
    <m/>
    <n v="3228.92"/>
    <n v="4000"/>
    <s v="Revolving Credit Facility"/>
    <s v="(US)"/>
    <s v="General Corp. Purp."/>
    <s v="GCP"/>
    <x v="1"/>
    <n v="32"/>
    <n v="6"/>
    <n v="538.15"/>
    <s v="Package ID: 7797681115"/>
    <n v="0"/>
    <n v="0"/>
    <m/>
    <n v="0"/>
    <n v="0"/>
    <m/>
    <n v="0"/>
    <n v="0"/>
    <m/>
    <n v="0"/>
    <n v="0"/>
    <m/>
    <n v="0"/>
    <n v="0"/>
    <m/>
    <m/>
    <m/>
    <m/>
    <m/>
    <m/>
    <m/>
    <m/>
    <m/>
    <m/>
    <n v="0"/>
    <n v="0.80723"/>
  </r>
  <r>
    <x v="0"/>
    <s v="Credit Agricole Corporate &amp; Investment Bank"/>
    <x v="3"/>
    <x v="2"/>
    <s v="Eni SpA"/>
    <s v="Eni SpA"/>
    <x v="0"/>
    <x v="0"/>
    <s v="27.01.2012"/>
    <m/>
    <x v="3"/>
    <m/>
    <s v="03.02.2020"/>
    <x v="51"/>
    <m/>
    <m/>
    <m/>
    <n v="1009.56"/>
    <n v="1000"/>
    <m/>
    <s v="(EUR)"/>
    <s v="General Corp. Purp."/>
    <m/>
    <x v="0"/>
    <n v="73"/>
    <n v="5"/>
    <n v="200"/>
    <s v="Package ID: 2814522"/>
    <n v="0"/>
    <n v="0"/>
    <n v="0.3"/>
    <n v="0"/>
    <n v="0"/>
    <n v="0"/>
    <n v="0"/>
    <n v="0"/>
    <n v="0"/>
    <n v="0"/>
    <n v="0"/>
    <n v="0"/>
    <n v="0"/>
    <n v="0"/>
    <n v="0"/>
    <n v="0"/>
    <n v="0"/>
    <n v="0"/>
    <n v="0"/>
    <n v="0"/>
    <n v="0"/>
    <n v="0"/>
    <n v="0"/>
    <n v="0"/>
    <n v="0"/>
    <m/>
  </r>
  <r>
    <x v="0"/>
    <s v="HSBC Holdings PLC (United Kingdom)"/>
    <x v="5"/>
    <x v="3"/>
    <s v="Eni SpA"/>
    <s v="Eni SpA"/>
    <x v="0"/>
    <x v="0"/>
    <s v="27.01.2012"/>
    <m/>
    <x v="3"/>
    <m/>
    <s v="03.02.2020"/>
    <x v="51"/>
    <m/>
    <m/>
    <m/>
    <n v="1009.56"/>
    <n v="1000"/>
    <m/>
    <s v="(EUR)"/>
    <s v="General Corp. Purp."/>
    <m/>
    <x v="0"/>
    <n v="73"/>
    <n v="5"/>
    <n v="200"/>
    <s v="Package ID: 2814522"/>
    <n v="0"/>
    <n v="0"/>
    <n v="0.3"/>
    <n v="0"/>
    <n v="0"/>
    <n v="0"/>
    <n v="0"/>
    <n v="0"/>
    <n v="0"/>
    <n v="0"/>
    <n v="0"/>
    <n v="0"/>
    <n v="0"/>
    <n v="0"/>
    <n v="0"/>
    <n v="0"/>
    <n v="0"/>
    <n v="0"/>
    <n v="0"/>
    <n v="0"/>
    <n v="0"/>
    <n v="0"/>
    <n v="0"/>
    <n v="0"/>
    <n v="0"/>
    <m/>
  </r>
  <r>
    <x v="1"/>
    <s v="BNP Paribas SA"/>
    <x v="2"/>
    <x v="2"/>
    <s v="Gazprom"/>
    <s v="Nord Stream AG"/>
    <x v="5"/>
    <x v="0"/>
    <s v="18.11.2009"/>
    <s v="16.03.2010"/>
    <x v="0"/>
    <s v="16.03.2020"/>
    <s v="16.03.2020"/>
    <x v="52"/>
    <m/>
    <m/>
    <m/>
    <n v="3928.31"/>
    <n v="3900"/>
    <s v="Term Loan"/>
    <s v="(EUR)"/>
    <s v="Project Finance"/>
    <s v="to fund the Nord Stream gas pipeline project in Russia"/>
    <x v="2"/>
    <n v="70"/>
    <n v="25"/>
    <n v="157.13"/>
    <s v="Package ID: 2528340115"/>
    <n v="0"/>
    <n v="0.81"/>
    <m/>
    <n v="0"/>
    <n v="1.61"/>
    <m/>
    <n v="0"/>
    <n v="1.01"/>
    <m/>
    <n v="0"/>
    <n v="0.5"/>
    <m/>
    <n v="0"/>
    <n v="0"/>
    <m/>
    <m/>
    <m/>
    <m/>
    <m/>
    <m/>
    <m/>
    <m/>
    <m/>
    <m/>
    <n v="0"/>
    <n v="0.73136999999999996"/>
  </r>
  <r>
    <x v="0"/>
    <s v="Barclays Bank PLC"/>
    <x v="6"/>
    <x v="3"/>
    <s v="Anglo American Capital PLC"/>
    <s v="Anglo American PLC"/>
    <x v="1"/>
    <x v="1"/>
    <s v="02.09.2010"/>
    <m/>
    <x v="0"/>
    <m/>
    <s v="10.09.2012"/>
    <x v="53"/>
    <m/>
    <m/>
    <m/>
    <n v="39.03"/>
    <n v="50"/>
    <m/>
    <s v="(US)"/>
    <s v="General Corp. Purp."/>
    <m/>
    <x v="0"/>
    <n v="24"/>
    <n v="1"/>
    <n v="39.03"/>
    <s v="Package ID: 2630073"/>
    <n v="0"/>
    <n v="0"/>
    <n v="0.05"/>
    <n v="0"/>
    <n v="0"/>
    <n v="0"/>
    <n v="0"/>
    <n v="0"/>
    <n v="0"/>
    <n v="0"/>
    <n v="0"/>
    <n v="0"/>
    <n v="0"/>
    <n v="0"/>
    <n v="0"/>
    <n v="0"/>
    <n v="0"/>
    <n v="0"/>
    <n v="0"/>
    <n v="0"/>
    <n v="0"/>
    <n v="0"/>
    <n v="0"/>
    <n v="0"/>
    <n v="0"/>
    <m/>
  </r>
  <r>
    <x v="1"/>
    <s v="Deutsche Bank"/>
    <x v="0"/>
    <x v="0"/>
    <s v="Gazprom"/>
    <s v="Nord Stream AG"/>
    <x v="5"/>
    <x v="0"/>
    <s v="18.11.2009"/>
    <s v="16.03.2010"/>
    <x v="0"/>
    <s v="16.03.2020"/>
    <s v="16.03.2020"/>
    <x v="52"/>
    <m/>
    <m/>
    <m/>
    <n v="3928.31"/>
    <n v="3900"/>
    <s v="Term Loan"/>
    <s v="(EUR)"/>
    <s v="Project Finance"/>
    <s v="to fund the Nord Stream gas pipeline project in Russia"/>
    <x v="2"/>
    <n v="70"/>
    <n v="25"/>
    <n v="157.13"/>
    <s v="Package ID: 2528340115"/>
    <n v="0"/>
    <n v="0.81"/>
    <m/>
    <n v="0"/>
    <n v="1.61"/>
    <m/>
    <n v="0"/>
    <n v="1.01"/>
    <m/>
    <n v="0"/>
    <n v="0.5"/>
    <m/>
    <n v="0"/>
    <n v="0"/>
    <m/>
    <m/>
    <m/>
    <m/>
    <m/>
    <m/>
    <m/>
    <m/>
    <m/>
    <m/>
    <n v="0"/>
    <n v="0.73136999999999996"/>
  </r>
  <r>
    <x v="1"/>
    <s v="Credit Agricole"/>
    <x v="3"/>
    <x v="2"/>
    <s v="Gazprom"/>
    <s v="Nord Stream AG"/>
    <x v="5"/>
    <x v="0"/>
    <s v="18.11.2009"/>
    <s v="16.03.2010"/>
    <x v="0"/>
    <s v="16.03.2020"/>
    <s v="16.03.2020"/>
    <x v="52"/>
    <m/>
    <m/>
    <m/>
    <n v="3928.31"/>
    <n v="3900"/>
    <s v="Term Loan"/>
    <s v="(EUR)"/>
    <s v="Project Finance"/>
    <s v="to fund the Nord Stream gas pipeline project in Russia"/>
    <x v="2"/>
    <n v="70"/>
    <n v="25"/>
    <n v="157.13"/>
    <s v="Package ID: 2528340115"/>
    <n v="0"/>
    <n v="0.81"/>
    <m/>
    <n v="0"/>
    <n v="1.61"/>
    <m/>
    <n v="0"/>
    <n v="1.01"/>
    <m/>
    <n v="0"/>
    <n v="0.5"/>
    <m/>
    <n v="0"/>
    <n v="0"/>
    <m/>
    <m/>
    <m/>
    <m/>
    <m/>
    <m/>
    <m/>
    <m/>
    <m/>
    <m/>
    <n v="0"/>
    <n v="0.73136999999999996"/>
  </r>
  <r>
    <x v="1"/>
    <s v="ING"/>
    <x v="7"/>
    <x v="4"/>
    <s v="Gazprom"/>
    <s v="Nord Stream AG"/>
    <x v="5"/>
    <x v="0"/>
    <s v="18.11.2009"/>
    <s v="16.03.2010"/>
    <x v="0"/>
    <s v="16.03.2020"/>
    <s v="16.03.2020"/>
    <x v="52"/>
    <m/>
    <m/>
    <m/>
    <n v="3928.31"/>
    <n v="3900"/>
    <s v="Term Loan"/>
    <s v="(EUR)"/>
    <s v="Project Finance"/>
    <s v="to fund the Nord Stream gas pipeline project in Russia"/>
    <x v="2"/>
    <n v="70"/>
    <n v="25"/>
    <n v="157.13"/>
    <s v="Package ID: 2528340115"/>
    <n v="0"/>
    <n v="0.81"/>
    <m/>
    <n v="0"/>
    <n v="1.61"/>
    <m/>
    <n v="0"/>
    <n v="1.01"/>
    <m/>
    <n v="0"/>
    <n v="0.5"/>
    <m/>
    <n v="0"/>
    <n v="0"/>
    <m/>
    <m/>
    <m/>
    <m/>
    <m/>
    <m/>
    <m/>
    <m/>
    <m/>
    <m/>
    <n v="0"/>
    <n v="0.73136999999999996"/>
  </r>
  <r>
    <x v="1"/>
    <s v="DZ Bank"/>
    <x v="9"/>
    <x v="0"/>
    <s v="Gazprom"/>
    <s v="Nord Stream AG"/>
    <x v="5"/>
    <x v="0"/>
    <s v="18.11.2009"/>
    <s v="16.03.2010"/>
    <x v="0"/>
    <s v="16.03.2020"/>
    <s v="16.03.2020"/>
    <x v="52"/>
    <m/>
    <m/>
    <m/>
    <n v="3928.31"/>
    <n v="3900"/>
    <s v="Term Loan"/>
    <s v="(EUR)"/>
    <s v="Project Finance"/>
    <s v="to fund the Nord Stream gas pipeline project in Russia"/>
    <x v="2"/>
    <n v="70"/>
    <n v="25"/>
    <n v="157.13"/>
    <s v="Package ID: 2528340115"/>
    <n v="0"/>
    <n v="0"/>
    <m/>
    <n v="0"/>
    <n v="0"/>
    <m/>
    <n v="0"/>
    <n v="0"/>
    <m/>
    <n v="0"/>
    <n v="0"/>
    <m/>
    <n v="0"/>
    <n v="0"/>
    <m/>
    <m/>
    <m/>
    <m/>
    <m/>
    <m/>
    <m/>
    <m/>
    <m/>
    <m/>
    <n v="0"/>
    <n v="0.73136999999999996"/>
  </r>
  <r>
    <x v="0"/>
    <s v="Barclays Capital Group"/>
    <x v="6"/>
    <x v="3"/>
    <s v="Anglo American Capital PLC"/>
    <s v="Anglo American PLC"/>
    <x v="1"/>
    <x v="1"/>
    <s v="25.03.2015"/>
    <m/>
    <x v="5"/>
    <m/>
    <d v="2020-04-01T00:00:00"/>
    <x v="54"/>
    <m/>
    <n v="1307794600"/>
    <m/>
    <n v="602.65"/>
    <n v="600"/>
    <m/>
    <s v="(EUR)"/>
    <s v="General Corp. Purp."/>
    <m/>
    <x v="0"/>
    <n v="37"/>
    <n v="5"/>
    <n v="120"/>
    <s v="Package ID: 3032212"/>
    <n v="0"/>
    <n v="0"/>
    <n v="0.42"/>
    <n v="0"/>
    <n v="0"/>
    <n v="0"/>
    <n v="0"/>
    <n v="0"/>
    <n v="0"/>
    <n v="0"/>
    <n v="0"/>
    <n v="0"/>
    <n v="0"/>
    <n v="0"/>
    <n v="0"/>
    <n v="0"/>
    <n v="0"/>
    <n v="0"/>
    <n v="0"/>
    <n v="0"/>
    <n v="0"/>
    <n v="0"/>
    <n v="0"/>
    <n v="0"/>
    <n v="0"/>
    <m/>
  </r>
  <r>
    <x v="0"/>
    <s v="HSBC Bank PLC"/>
    <x v="5"/>
    <x v="3"/>
    <s v="Anglo American Capital PLC"/>
    <s v="Anglo American PLC"/>
    <x v="1"/>
    <x v="1"/>
    <s v="25.03.2015"/>
    <m/>
    <x v="5"/>
    <m/>
    <d v="2020-04-01T00:00:00"/>
    <x v="54"/>
    <m/>
    <n v="1168581973"/>
    <m/>
    <n v="602.65"/>
    <n v="600"/>
    <m/>
    <s v="(EUR)"/>
    <s v="General Corp. Purp."/>
    <m/>
    <x v="0"/>
    <n v="37"/>
    <n v="5"/>
    <n v="120"/>
    <s v="Package ID: 3032212"/>
    <n v="0"/>
    <n v="0"/>
    <n v="0.42"/>
    <n v="0"/>
    <n v="0"/>
    <n v="0"/>
    <n v="0"/>
    <n v="0"/>
    <n v="0"/>
    <n v="0"/>
    <n v="0"/>
    <n v="0"/>
    <n v="0"/>
    <n v="0"/>
    <n v="0"/>
    <n v="0"/>
    <n v="0"/>
    <n v="0"/>
    <n v="0"/>
    <n v="0"/>
    <n v="0"/>
    <n v="0"/>
    <n v="0"/>
    <n v="0"/>
    <n v="0"/>
    <m/>
  </r>
  <r>
    <x v="0"/>
    <s v="Credit Suisse"/>
    <x v="4"/>
    <x v="1"/>
    <s v="Southern Copper Corp"/>
    <s v="Grupo Mexico SAB de CV"/>
    <x v="9"/>
    <x v="0"/>
    <s v="13.04.2010"/>
    <m/>
    <x v="0"/>
    <m/>
    <s v="16.04.2020"/>
    <x v="55"/>
    <m/>
    <m/>
    <m/>
    <n v="1104.24"/>
    <n v="1500"/>
    <m/>
    <s v="(US)"/>
    <s v="General Corp. Purp._x000a_Capital Expenditures"/>
    <m/>
    <x v="0"/>
    <n v="167"/>
    <n v="5"/>
    <n v="466.23399999999998"/>
    <s v="Package ID: 2575653"/>
    <n v="124329"/>
    <n v="168889"/>
    <n v="0.5"/>
    <n v="341905"/>
    <n v="464444"/>
    <n v="1.53"/>
    <n v="0"/>
    <n v="0"/>
    <n v="0"/>
    <n v="0"/>
    <n v="0"/>
    <n v="0"/>
    <n v="0"/>
    <n v="0"/>
    <n v="0"/>
    <n v="0"/>
    <n v="0"/>
    <n v="0"/>
    <n v="0"/>
    <n v="0"/>
    <n v="0"/>
    <n v="0"/>
    <n v="0"/>
    <n v="0"/>
    <n v="466234"/>
    <m/>
  </r>
  <r>
    <x v="1"/>
    <s v="DZ Bank"/>
    <x v="9"/>
    <x v="0"/>
    <s v="Vale SA"/>
    <s v="Vale SA"/>
    <x v="4"/>
    <x v="1"/>
    <s v="02.04.2015"/>
    <s v="04.05.2015"/>
    <x v="5"/>
    <s v="04.05.2020"/>
    <s v="04.05.2020"/>
    <x v="56"/>
    <m/>
    <m/>
    <m/>
    <n v="2678.58"/>
    <n v="3000"/>
    <s v="Revolving Credit Facility"/>
    <s v="(US)"/>
    <s v="General Corp. Purp."/>
    <s v="Credit will refinance co. s exisiting $3B revolving facility."/>
    <x v="1"/>
    <n v="13"/>
    <n v="24"/>
    <n v="44.643000000000001"/>
    <s v="Package ID: 3071117115"/>
    <n v="50000"/>
    <n v="0"/>
    <m/>
    <n v="0"/>
    <n v="0"/>
    <m/>
    <n v="0"/>
    <n v="0"/>
    <m/>
    <n v="0"/>
    <n v="0"/>
    <m/>
    <n v="0"/>
    <n v="0"/>
    <m/>
    <m/>
    <m/>
    <m/>
    <m/>
    <m/>
    <m/>
    <m/>
    <m/>
    <m/>
    <n v="44643"/>
    <n v="0.89285999999999999"/>
  </r>
  <r>
    <x v="1"/>
    <s v="Barclays PLC"/>
    <x v="6"/>
    <x v="3"/>
    <s v="Vale SA"/>
    <s v="Vale SA"/>
    <x v="4"/>
    <x v="1"/>
    <s v="02.04.2015"/>
    <s v="04.05.2015"/>
    <x v="5"/>
    <s v="04.05.2020"/>
    <s v="04.05.2020"/>
    <x v="56"/>
    <m/>
    <m/>
    <m/>
    <n v="2678.58"/>
    <n v="3000"/>
    <s v="Revolving Credit Facility"/>
    <s v="(US)"/>
    <s v="General Corp. Purp."/>
    <s v="Credit will refinance co. s exisiting $3B revolving facility."/>
    <x v="1"/>
    <n v="13"/>
    <n v="24"/>
    <n v="102.6789"/>
    <s v="Package ID: 3071117115"/>
    <n v="115000"/>
    <n v="0"/>
    <m/>
    <n v="0"/>
    <n v="0"/>
    <m/>
    <n v="0"/>
    <n v="0"/>
    <m/>
    <n v="0"/>
    <n v="0"/>
    <m/>
    <n v="0"/>
    <n v="0"/>
    <m/>
    <m/>
    <m/>
    <m/>
    <m/>
    <m/>
    <m/>
    <m/>
    <m/>
    <m/>
    <n v="102678.9"/>
    <n v="0.89285999999999999"/>
  </r>
  <r>
    <x v="1"/>
    <s v="BNP Paribas SA"/>
    <x v="2"/>
    <x v="2"/>
    <s v="Vale SA"/>
    <s v="Vale SA"/>
    <x v="4"/>
    <x v="1"/>
    <s v="02.04.2015"/>
    <s v="04.05.2015"/>
    <x v="5"/>
    <s v="04.05.2020"/>
    <s v="04.05.2020"/>
    <x v="56"/>
    <m/>
    <m/>
    <m/>
    <n v="2678.58"/>
    <n v="3000"/>
    <s v="Revolving Credit Facility"/>
    <s v="(US)"/>
    <s v="General Corp. Purp."/>
    <s v="Credit will refinance co. s exisiting $3B revolving facility."/>
    <x v="1"/>
    <n v="13"/>
    <n v="24"/>
    <n v="154.01835"/>
    <s v="Package ID: 3071117115"/>
    <n v="172500"/>
    <n v="0.56000000000000005"/>
    <m/>
    <n v="0"/>
    <n v="0"/>
    <m/>
    <n v="0"/>
    <n v="0"/>
    <m/>
    <n v="0"/>
    <n v="0"/>
    <m/>
    <n v="0"/>
    <n v="0"/>
    <m/>
    <m/>
    <m/>
    <m/>
    <m/>
    <m/>
    <m/>
    <m/>
    <m/>
    <m/>
    <n v="154018.35"/>
    <n v="0.89285999999999999"/>
  </r>
  <r>
    <x v="1"/>
    <s v="Credit Agricole CIB"/>
    <x v="3"/>
    <x v="2"/>
    <s v="Vale SA"/>
    <s v="Vale SA"/>
    <x v="4"/>
    <x v="1"/>
    <s v="02.04.2015"/>
    <s v="04.05.2015"/>
    <x v="5"/>
    <s v="04.05.2020"/>
    <s v="04.05.2020"/>
    <x v="56"/>
    <m/>
    <m/>
    <m/>
    <n v="2678.58"/>
    <n v="3000"/>
    <s v="Revolving Credit Facility"/>
    <s v="(US)"/>
    <s v="General Corp. Purp."/>
    <s v="Credit will refinance co. s exisiting $3B revolving facility."/>
    <x v="1"/>
    <n v="13"/>
    <n v="24"/>
    <n v="154.01835"/>
    <s v="Package ID: 3071117115"/>
    <n v="172500"/>
    <n v="0.56000000000000005"/>
    <m/>
    <n v="0"/>
    <n v="0"/>
    <m/>
    <n v="0"/>
    <n v="0"/>
    <m/>
    <n v="0"/>
    <n v="0"/>
    <m/>
    <n v="0"/>
    <n v="0"/>
    <m/>
    <m/>
    <m/>
    <m/>
    <m/>
    <m/>
    <m/>
    <m/>
    <m/>
    <m/>
    <n v="154018.35"/>
    <n v="0.89285999999999999"/>
  </r>
  <r>
    <x v="1"/>
    <s v="HSBC Holdings PLC"/>
    <x v="5"/>
    <x v="3"/>
    <s v="Vale SA"/>
    <s v="Vale SA"/>
    <x v="4"/>
    <x v="1"/>
    <s v="02.04.2015"/>
    <s v="04.05.2015"/>
    <x v="5"/>
    <s v="04.05.2020"/>
    <s v="04.05.2020"/>
    <x v="56"/>
    <m/>
    <m/>
    <m/>
    <n v="2678.58"/>
    <n v="3000"/>
    <s v="Revolving Credit Facility"/>
    <s v="(US)"/>
    <s v="General Corp. Purp."/>
    <s v="Credit will refinance co. s exisiting $3B revolving facility."/>
    <x v="1"/>
    <n v="13"/>
    <n v="24"/>
    <n v="133.929"/>
    <s v="Package ID: 3071117115"/>
    <n v="150000"/>
    <n v="0.12"/>
    <m/>
    <n v="0"/>
    <n v="0"/>
    <m/>
    <n v="0"/>
    <n v="0"/>
    <m/>
    <n v="0"/>
    <n v="0"/>
    <m/>
    <n v="0"/>
    <n v="0"/>
    <m/>
    <m/>
    <m/>
    <m/>
    <m/>
    <m/>
    <m/>
    <m/>
    <m/>
    <m/>
    <n v="133929"/>
    <n v="0.89285999999999999"/>
  </r>
  <r>
    <x v="0"/>
    <s v="Deutsche Bank"/>
    <x v="0"/>
    <x v="0"/>
    <s v="Rio Tinto Finance Plc"/>
    <s v="Rio Tinto PLC"/>
    <x v="6"/>
    <x v="1"/>
    <s v="04.12.2012"/>
    <m/>
    <x v="3"/>
    <m/>
    <s v="11.05.2020"/>
    <x v="57"/>
    <m/>
    <m/>
    <m/>
    <n v="1870.6"/>
    <n v="1864.47"/>
    <m/>
    <s v="(EUR)"/>
    <s v="General Corp. Purp."/>
    <m/>
    <x v="0"/>
    <n v="193"/>
    <n v="16"/>
    <n v="116.53"/>
    <s v="Package ID: 2916170"/>
    <n v="0"/>
    <n v="0"/>
    <n v="0.24"/>
    <n v="0"/>
    <n v="0"/>
    <n v="0.21"/>
    <n v="0"/>
    <n v="0"/>
    <n v="0.54"/>
    <n v="0"/>
    <n v="0"/>
    <n v="0"/>
    <n v="0"/>
    <n v="0"/>
    <n v="0"/>
    <n v="0"/>
    <n v="0"/>
    <n v="0"/>
    <n v="0"/>
    <n v="0"/>
    <n v="0"/>
    <n v="0"/>
    <n v="0"/>
    <n v="0"/>
    <n v="0"/>
    <m/>
  </r>
  <r>
    <x v="0"/>
    <s v="Barclays Capital Group"/>
    <x v="6"/>
    <x v="3"/>
    <s v="Rio Tinto Finance Plc"/>
    <s v="Rio Tinto PLC"/>
    <x v="6"/>
    <x v="1"/>
    <s v="04.12.2012"/>
    <m/>
    <x v="3"/>
    <m/>
    <s v="11.05.2020"/>
    <x v="57"/>
    <m/>
    <m/>
    <m/>
    <n v="1870.6"/>
    <n v="1864.47"/>
    <m/>
    <s v="(EUR)"/>
    <s v="General Corp. Purp."/>
    <m/>
    <x v="0"/>
    <n v="193"/>
    <n v="16"/>
    <n v="116.53"/>
    <s v="Package ID: 2916170"/>
    <n v="0"/>
    <n v="0"/>
    <n v="0.24"/>
    <n v="0"/>
    <n v="0"/>
    <n v="0.21"/>
    <n v="0"/>
    <n v="0"/>
    <n v="0.54"/>
    <n v="0"/>
    <n v="0"/>
    <n v="0"/>
    <n v="0"/>
    <n v="0"/>
    <n v="0"/>
    <n v="0"/>
    <n v="0"/>
    <n v="0"/>
    <n v="0"/>
    <n v="0"/>
    <n v="0"/>
    <n v="0"/>
    <n v="0"/>
    <n v="0"/>
    <n v="0"/>
    <m/>
  </r>
  <r>
    <x v="0"/>
    <s v="BNP Paribas SA"/>
    <x v="2"/>
    <x v="2"/>
    <s v="Rio Tinto Finance Plc"/>
    <s v="Rio Tinto PLC"/>
    <x v="6"/>
    <x v="1"/>
    <s v="04.12.2012"/>
    <m/>
    <x v="3"/>
    <m/>
    <s v="11.05.2020"/>
    <x v="57"/>
    <m/>
    <m/>
    <m/>
    <n v="1870.6"/>
    <n v="1864.47"/>
    <m/>
    <s v="(EUR)"/>
    <s v="General Corp. Purp."/>
    <m/>
    <x v="0"/>
    <n v="193"/>
    <n v="16"/>
    <n v="116.53"/>
    <s v="Package ID: 2916170"/>
    <n v="0"/>
    <n v="0"/>
    <n v="0.24"/>
    <n v="0"/>
    <n v="0"/>
    <n v="0.21"/>
    <n v="0"/>
    <n v="0"/>
    <n v="0"/>
    <n v="0"/>
    <n v="0"/>
    <n v="0"/>
    <n v="0"/>
    <n v="0"/>
    <n v="0"/>
    <n v="0"/>
    <n v="0"/>
    <n v="0"/>
    <n v="0"/>
    <n v="0"/>
    <n v="0"/>
    <n v="0"/>
    <n v="0"/>
    <n v="0"/>
    <n v="0"/>
    <m/>
  </r>
  <r>
    <x v="1"/>
    <s v="HSBC Holdings PLC"/>
    <x v="5"/>
    <x v="3"/>
    <s v="Grupo Mexico SAB de CV"/>
    <s v="Americas Mining Corp"/>
    <x v="9"/>
    <x v="0"/>
    <s v="12.10.2012"/>
    <s v="12.10.2012"/>
    <x v="3"/>
    <s v="12.10.2013"/>
    <s v="12.10.2013"/>
    <x v="58"/>
    <m/>
    <m/>
    <m/>
    <n v="1624.62"/>
    <n v="2100"/>
    <s v="Term Loan A"/>
    <s v="(US)"/>
    <s v="Refinancing"/>
    <s v="refinancing"/>
    <x v="1"/>
    <n v="162"/>
    <n v="3"/>
    <n v="541.54"/>
    <s v="Package ID: 2905537115"/>
    <n v="0"/>
    <n v="1.05"/>
    <m/>
    <n v="0"/>
    <n v="0"/>
    <m/>
    <n v="0"/>
    <n v="0"/>
    <m/>
    <n v="0"/>
    <n v="0"/>
    <m/>
    <n v="0"/>
    <n v="0"/>
    <m/>
    <m/>
    <m/>
    <m/>
    <m/>
    <m/>
    <m/>
    <m/>
    <m/>
    <m/>
    <n v="0"/>
    <n v="0.77363000000000004"/>
  </r>
  <r>
    <x v="1"/>
    <s v="Deutsche Bank"/>
    <x v="0"/>
    <x v="0"/>
    <s v="Rio Tinto PLC"/>
    <s v="Rio Tinto PLC"/>
    <x v="6"/>
    <x v="1"/>
    <s v="12.11.2010"/>
    <s v="12.11.2010"/>
    <x v="0"/>
    <s v="12.11.2015"/>
    <s v="12.11.2015"/>
    <x v="59"/>
    <m/>
    <m/>
    <m/>
    <n v="4393.9799999999996"/>
    <n v="6000"/>
    <s v="Revolving Credit Facility"/>
    <s v="(US)"/>
    <s v="General Corp. Purp._x000a_Refinancing"/>
    <s v="Refinancing and general corporate purposes."/>
    <x v="1"/>
    <n v="171"/>
    <n v="30"/>
    <n v="146.47"/>
    <s v="Package ID: 2660807115"/>
    <n v="0"/>
    <n v="0"/>
    <m/>
    <n v="0"/>
    <n v="0"/>
    <m/>
    <n v="0"/>
    <n v="0"/>
    <m/>
    <n v="0"/>
    <n v="0"/>
    <m/>
    <n v="0"/>
    <n v="0"/>
    <m/>
    <m/>
    <m/>
    <m/>
    <m/>
    <m/>
    <m/>
    <m/>
    <m/>
    <m/>
    <n v="0"/>
    <n v="0.73233000000000004"/>
  </r>
  <r>
    <x v="1"/>
    <s v="Barclays PLC"/>
    <x v="6"/>
    <x v="3"/>
    <s v="Rio Tinto PLC"/>
    <s v="Rio Tinto PLC"/>
    <x v="6"/>
    <x v="1"/>
    <s v="12.11.2010"/>
    <s v="12.11.2010"/>
    <x v="0"/>
    <s v="12.11.2015"/>
    <s v="12.11.2015"/>
    <x v="59"/>
    <m/>
    <m/>
    <m/>
    <n v="4393.9799999999996"/>
    <n v="6000"/>
    <s v="Revolving Credit Facility"/>
    <s v="(US)"/>
    <s v="General Corp. Purp._x000a_Refinancing"/>
    <s v="Refinancing and general corporate purposes."/>
    <x v="1"/>
    <n v="171"/>
    <n v="30"/>
    <n v="146.47"/>
    <s v="Package ID: 2660807115"/>
    <n v="0"/>
    <n v="0"/>
    <m/>
    <n v="0"/>
    <n v="0"/>
    <m/>
    <n v="0"/>
    <n v="0"/>
    <m/>
    <n v="0"/>
    <n v="0"/>
    <m/>
    <n v="0"/>
    <n v="0"/>
    <m/>
    <m/>
    <m/>
    <m/>
    <m/>
    <m/>
    <m/>
    <m/>
    <m/>
    <m/>
    <n v="0"/>
    <n v="0.73233000000000004"/>
  </r>
  <r>
    <x v="1"/>
    <s v="BNP Paribas SA"/>
    <x v="2"/>
    <x v="2"/>
    <s v="Rio Tinto PLC"/>
    <s v="Rio Tinto PLC"/>
    <x v="6"/>
    <x v="1"/>
    <s v="12.11.2010"/>
    <s v="12.11.2010"/>
    <x v="0"/>
    <s v="12.11.2015"/>
    <s v="12.11.2015"/>
    <x v="59"/>
    <m/>
    <m/>
    <m/>
    <n v="4393.9799999999996"/>
    <n v="6000"/>
    <s v="Revolving Credit Facility"/>
    <s v="(US)"/>
    <s v="General Corp. Purp._x000a_Refinancing"/>
    <s v="Refinancing and general corporate purposes."/>
    <x v="1"/>
    <n v="171"/>
    <n v="30"/>
    <n v="146.47"/>
    <s v="Package ID: 2660807115"/>
    <n v="0"/>
    <n v="0"/>
    <m/>
    <n v="0"/>
    <n v="0"/>
    <m/>
    <n v="0"/>
    <n v="0"/>
    <m/>
    <n v="0"/>
    <n v="0"/>
    <m/>
    <n v="0"/>
    <n v="0"/>
    <m/>
    <m/>
    <m/>
    <m/>
    <m/>
    <m/>
    <m/>
    <m/>
    <m/>
    <m/>
    <n v="0"/>
    <n v="0.73233000000000004"/>
  </r>
  <r>
    <x v="1"/>
    <s v="Credit Agricole"/>
    <x v="3"/>
    <x v="2"/>
    <s v="Rio Tinto PLC"/>
    <s v="Rio Tinto PLC"/>
    <x v="6"/>
    <x v="1"/>
    <s v="12.11.2010"/>
    <s v="12.11.2010"/>
    <x v="0"/>
    <s v="12.11.2015"/>
    <s v="12.11.2015"/>
    <x v="59"/>
    <m/>
    <m/>
    <m/>
    <n v="4393.9799999999996"/>
    <n v="6000"/>
    <s v="Revolving Credit Facility"/>
    <s v="(US)"/>
    <s v="General Corp. Purp._x000a_Refinancing"/>
    <s v="Refinancing and general corporate purposes."/>
    <x v="1"/>
    <n v="171"/>
    <n v="30"/>
    <n v="146.47"/>
    <s v="Package ID: 2660807115"/>
    <n v="0"/>
    <n v="0"/>
    <m/>
    <n v="0"/>
    <n v="0"/>
    <m/>
    <n v="0"/>
    <n v="0"/>
    <m/>
    <n v="0"/>
    <n v="0"/>
    <m/>
    <n v="0"/>
    <n v="0"/>
    <m/>
    <m/>
    <m/>
    <m/>
    <m/>
    <m/>
    <m/>
    <m/>
    <m/>
    <m/>
    <n v="0"/>
    <n v="0.73233000000000004"/>
  </r>
  <r>
    <x v="1"/>
    <s v="Credit Suisse"/>
    <x v="4"/>
    <x v="1"/>
    <s v="Rio Tinto PLC"/>
    <s v="Rio Tinto PLC"/>
    <x v="6"/>
    <x v="1"/>
    <s v="12.11.2010"/>
    <s v="12.11.2010"/>
    <x v="0"/>
    <s v="12.11.2015"/>
    <s v="12.11.2015"/>
    <x v="59"/>
    <m/>
    <m/>
    <m/>
    <n v="4393.9799999999996"/>
    <n v="6000"/>
    <s v="Revolving Credit Facility"/>
    <s v="(US)"/>
    <s v="General Corp. Purp._x000a_Refinancing"/>
    <s v="Refinancing and general corporate purposes."/>
    <x v="1"/>
    <n v="171"/>
    <n v="30"/>
    <n v="146.47"/>
    <s v="Package ID: 2660807115"/>
    <n v="0"/>
    <n v="0"/>
    <m/>
    <n v="0"/>
    <n v="0"/>
    <m/>
    <n v="0"/>
    <n v="0"/>
    <m/>
    <n v="0"/>
    <n v="0"/>
    <m/>
    <n v="0"/>
    <n v="0"/>
    <m/>
    <m/>
    <m/>
    <m/>
    <m/>
    <m/>
    <m/>
    <m/>
    <m/>
    <m/>
    <n v="0"/>
    <n v="0.73233000000000004"/>
  </r>
  <r>
    <x v="1"/>
    <s v="HSBC Holdings PLC"/>
    <x v="5"/>
    <x v="3"/>
    <s v="Rio Tinto PLC"/>
    <s v="Rio Tinto PLC"/>
    <x v="6"/>
    <x v="1"/>
    <s v="12.11.2010"/>
    <s v="12.11.2010"/>
    <x v="0"/>
    <s v="12.11.2015"/>
    <s v="12.11.2015"/>
    <x v="59"/>
    <m/>
    <m/>
    <m/>
    <n v="4393.9799999999996"/>
    <n v="6000"/>
    <s v="Revolving Credit Facility"/>
    <s v="(US)"/>
    <s v="General Corp. Purp._x000a_Refinancing"/>
    <s v="Refinancing and general corporate purposes."/>
    <x v="1"/>
    <n v="171"/>
    <n v="30"/>
    <n v="146.47"/>
    <s v="Package ID: 2660807115"/>
    <n v="0"/>
    <n v="0"/>
    <m/>
    <n v="0"/>
    <n v="0"/>
    <m/>
    <n v="0"/>
    <n v="0"/>
    <m/>
    <n v="0"/>
    <n v="0"/>
    <m/>
    <n v="0"/>
    <n v="0"/>
    <m/>
    <m/>
    <m/>
    <m/>
    <m/>
    <m/>
    <m/>
    <m/>
    <m/>
    <m/>
    <n v="0"/>
    <n v="0.73233000000000004"/>
  </r>
  <r>
    <x v="1"/>
    <s v="UBS"/>
    <x v="1"/>
    <x v="1"/>
    <s v="Rio Tinto PLC"/>
    <s v="Rio Tinto PLC"/>
    <x v="6"/>
    <x v="1"/>
    <s v="12.11.2010"/>
    <s v="12.11.2010"/>
    <x v="0"/>
    <s v="12.11.2015"/>
    <s v="12.11.2015"/>
    <x v="59"/>
    <m/>
    <m/>
    <m/>
    <n v="4393.9799999999996"/>
    <n v="6000"/>
    <s v="Revolving Credit Facility"/>
    <s v="(US)"/>
    <s v="General Corp. Purp._x000a_Refinancing"/>
    <s v="Refinancing and general corporate purposes."/>
    <x v="1"/>
    <n v="171"/>
    <n v="30"/>
    <n v="146.47"/>
    <s v="Package ID: 2660807115"/>
    <n v="0"/>
    <n v="0"/>
    <m/>
    <n v="0"/>
    <n v="0"/>
    <m/>
    <n v="0"/>
    <n v="0"/>
    <m/>
    <n v="0"/>
    <n v="0"/>
    <m/>
    <n v="0"/>
    <n v="0"/>
    <m/>
    <m/>
    <m/>
    <m/>
    <m/>
    <m/>
    <m/>
    <m/>
    <m/>
    <m/>
    <n v="0"/>
    <n v="0.73233000000000004"/>
  </r>
  <r>
    <x v="1"/>
    <s v="Barclays"/>
    <x v="6"/>
    <x v="3"/>
    <s v="BHP Billiton Ltd"/>
    <s v="BHP Billiton PLC"/>
    <x v="8"/>
    <x v="2"/>
    <s v="12.09.2012"/>
    <s v="12.09.2012"/>
    <x v="3"/>
    <s v="12.12.2015"/>
    <s v="12.12.2015"/>
    <x v="60"/>
    <m/>
    <m/>
    <m/>
    <n v="3889.85"/>
    <n v="5000"/>
    <s v="Revolving Credit Facility"/>
    <s v="(US)"/>
    <s v="General Corp. Purp."/>
    <s v="General corporate purposes."/>
    <x v="1"/>
    <n v="52"/>
    <n v="25"/>
    <n v="155.59"/>
    <s v="Package ID: 2926452115"/>
    <n v="0"/>
    <n v="0.17"/>
    <m/>
    <n v="0"/>
    <n v="0"/>
    <m/>
    <n v="0"/>
    <n v="0"/>
    <m/>
    <n v="0"/>
    <n v="0"/>
    <m/>
    <n v="0"/>
    <n v="0"/>
    <m/>
    <m/>
    <m/>
    <m/>
    <m/>
    <m/>
    <m/>
    <m/>
    <m/>
    <m/>
    <n v="0"/>
    <n v="0.77797000000000005"/>
  </r>
  <r>
    <x v="1"/>
    <s v="BNP Paribas SA"/>
    <x v="2"/>
    <x v="2"/>
    <s v="BHP Billiton Ltd"/>
    <s v="BHP Billiton PLC"/>
    <x v="8"/>
    <x v="2"/>
    <s v="12.09.2012"/>
    <s v="12.09.2012"/>
    <x v="3"/>
    <s v="12.12.2015"/>
    <s v="12.12.2015"/>
    <x v="60"/>
    <m/>
    <m/>
    <m/>
    <n v="3889.85"/>
    <n v="5000"/>
    <s v="Revolving Credit Facility"/>
    <s v="(US)"/>
    <s v="General Corp. Purp."/>
    <s v="General corporate purposes."/>
    <x v="1"/>
    <n v="52"/>
    <n v="25"/>
    <n v="155.59"/>
    <s v="Package ID: 2926452115"/>
    <n v="0"/>
    <n v="0.17"/>
    <m/>
    <n v="0"/>
    <n v="0"/>
    <m/>
    <n v="0"/>
    <n v="0"/>
    <m/>
    <n v="0"/>
    <n v="0"/>
    <m/>
    <n v="0"/>
    <n v="0"/>
    <m/>
    <m/>
    <m/>
    <m/>
    <m/>
    <m/>
    <m/>
    <m/>
    <m/>
    <m/>
    <n v="0"/>
    <n v="0.77797000000000005"/>
  </r>
  <r>
    <x v="1"/>
    <s v="Credit Agricole CIB"/>
    <x v="3"/>
    <x v="2"/>
    <s v="BHP Billiton Ltd"/>
    <s v="BHP Billiton PLC"/>
    <x v="8"/>
    <x v="2"/>
    <s v="12.09.2012"/>
    <s v="12.09.2012"/>
    <x v="3"/>
    <s v="12.12.2015"/>
    <s v="12.12.2015"/>
    <x v="60"/>
    <m/>
    <m/>
    <m/>
    <n v="3889.85"/>
    <n v="5000"/>
    <s v="Revolving Credit Facility"/>
    <s v="(US)"/>
    <s v="General Corp. Purp."/>
    <s v="General corporate purposes."/>
    <x v="1"/>
    <n v="52"/>
    <n v="25"/>
    <n v="155.59"/>
    <s v="Package ID: 2926452115"/>
    <n v="0"/>
    <n v="0.17"/>
    <m/>
    <n v="0"/>
    <n v="0"/>
    <m/>
    <n v="0"/>
    <n v="0"/>
    <m/>
    <n v="0"/>
    <n v="0"/>
    <m/>
    <n v="0"/>
    <n v="0"/>
    <m/>
    <m/>
    <m/>
    <m/>
    <m/>
    <m/>
    <m/>
    <m/>
    <m/>
    <m/>
    <n v="0"/>
    <n v="0.77797000000000005"/>
  </r>
  <r>
    <x v="1"/>
    <s v="ING"/>
    <x v="7"/>
    <x v="4"/>
    <s v="BHP Billiton Ltd"/>
    <s v="BHP Billiton PLC"/>
    <x v="8"/>
    <x v="2"/>
    <s v="12.09.2012"/>
    <s v="12.09.2012"/>
    <x v="3"/>
    <s v="12.12.2015"/>
    <s v="12.12.2015"/>
    <x v="60"/>
    <m/>
    <m/>
    <m/>
    <n v="3889.85"/>
    <n v="5000"/>
    <s v="Revolving Credit Facility"/>
    <s v="(US)"/>
    <s v="General Corp. Purp."/>
    <s v="General corporate purposes."/>
    <x v="1"/>
    <n v="52"/>
    <n v="25"/>
    <n v="155.59"/>
    <s v="Package ID: 2926452115"/>
    <n v="0"/>
    <n v="0.17"/>
    <m/>
    <n v="0"/>
    <n v="0"/>
    <m/>
    <n v="0"/>
    <n v="0"/>
    <m/>
    <n v="0"/>
    <n v="0"/>
    <m/>
    <n v="0"/>
    <n v="0"/>
    <m/>
    <m/>
    <m/>
    <m/>
    <m/>
    <m/>
    <m/>
    <m/>
    <m/>
    <m/>
    <n v="0"/>
    <n v="0.77797000000000005"/>
  </r>
  <r>
    <x v="1"/>
    <s v="UBS"/>
    <x v="1"/>
    <x v="1"/>
    <s v="BHP Billiton Ltd"/>
    <s v="BHP Billiton PLC"/>
    <x v="8"/>
    <x v="2"/>
    <s v="12.09.2012"/>
    <s v="12.09.2012"/>
    <x v="3"/>
    <s v="12.12.2015"/>
    <s v="12.12.2015"/>
    <x v="60"/>
    <m/>
    <m/>
    <m/>
    <n v="3889.85"/>
    <n v="5000"/>
    <s v="Revolving Credit Facility"/>
    <s v="(US)"/>
    <s v="General Corp. Purp."/>
    <s v="General corporate purposes."/>
    <x v="1"/>
    <n v="52"/>
    <n v="25"/>
    <n v="155.59"/>
    <s v="Package ID: 2926452115"/>
    <n v="0"/>
    <n v="0.17"/>
    <m/>
    <n v="0"/>
    <n v="0"/>
    <m/>
    <n v="0"/>
    <n v="0"/>
    <m/>
    <n v="0"/>
    <n v="0"/>
    <m/>
    <n v="0"/>
    <n v="0"/>
    <m/>
    <m/>
    <m/>
    <m/>
    <m/>
    <m/>
    <m/>
    <m/>
    <m/>
    <m/>
    <n v="0"/>
    <n v="0.77797000000000005"/>
  </r>
  <r>
    <x v="0"/>
    <s v="Credit Agricole Corporate &amp; Investment Bank"/>
    <x v="3"/>
    <x v="2"/>
    <s v="Rio Tinto Finance Plc"/>
    <s v="Rio Tinto PLC"/>
    <x v="6"/>
    <x v="1"/>
    <s v="04.12.2012"/>
    <m/>
    <x v="3"/>
    <m/>
    <s v="11.05.2020"/>
    <x v="57"/>
    <m/>
    <m/>
    <m/>
    <n v="1870.6"/>
    <n v="1864.47"/>
    <m/>
    <s v="(EUR)"/>
    <s v="General Corp. Purp."/>
    <m/>
    <x v="0"/>
    <n v="193"/>
    <n v="16"/>
    <n v="116.53"/>
    <s v="Package ID: 2916170"/>
    <n v="0"/>
    <n v="0"/>
    <n v="0.21"/>
    <n v="0"/>
    <n v="0"/>
    <n v="0.19"/>
    <n v="0"/>
    <n v="0"/>
    <n v="0"/>
    <n v="0"/>
    <n v="0"/>
    <n v="0"/>
    <n v="0"/>
    <n v="0"/>
    <n v="0"/>
    <n v="0"/>
    <n v="0"/>
    <n v="0"/>
    <n v="0"/>
    <n v="0"/>
    <n v="0"/>
    <n v="0"/>
    <n v="0"/>
    <n v="0"/>
    <n v="0"/>
    <m/>
  </r>
  <r>
    <x v="1"/>
    <s v="Deutsche Bank"/>
    <x v="0"/>
    <x v="0"/>
    <s v="Glencore Xstrata PLC"/>
    <s v="Glencore Xstrata PLC"/>
    <x v="3"/>
    <x v="1"/>
    <s v="15.04.2013"/>
    <s v="13.06.2013"/>
    <x v="2"/>
    <s v="13.06.2014"/>
    <s v="13.06.2016"/>
    <x v="61"/>
    <m/>
    <m/>
    <m/>
    <n v="13002.4"/>
    <n v="17340"/>
    <s v="Revolving Credit Facility"/>
    <s v="(US)"/>
    <s v="General Corp. Purp._x000a_Refin/Ret Bank Debt"/>
    <s v="Refinancing of the USD4,435m RCF dated April 25th, 2012 and of the USD8,370m RCF dated May 10th, 2010 and general corporate purposes."/>
    <x v="1"/>
    <n v="127"/>
    <n v="78"/>
    <n v="166.7"/>
    <s v="Package ID: 2964172115"/>
    <n v="0"/>
    <n v="0.15"/>
    <m/>
    <n v="0"/>
    <n v="0.17"/>
    <m/>
    <n v="0"/>
    <n v="0.12"/>
    <m/>
    <n v="0"/>
    <n v="0"/>
    <m/>
    <n v="0"/>
    <n v="0"/>
    <m/>
    <m/>
    <m/>
    <m/>
    <m/>
    <m/>
    <m/>
    <m/>
    <m/>
    <m/>
    <n v="0"/>
    <n v="0.74985000000000002"/>
  </r>
  <r>
    <x v="1"/>
    <s v="Barclays"/>
    <x v="6"/>
    <x v="3"/>
    <s v="Glencore Xstrata PLC"/>
    <s v="Glencore Xstrata PLC"/>
    <x v="3"/>
    <x v="1"/>
    <s v="15.04.2013"/>
    <s v="13.06.2013"/>
    <x v="2"/>
    <s v="13.06.2014"/>
    <s v="13.06.2016"/>
    <x v="61"/>
    <m/>
    <m/>
    <m/>
    <n v="13002.4"/>
    <n v="17340"/>
    <s v="Revolving Credit Facility"/>
    <s v="(US)"/>
    <s v="General Corp. Purp._x000a_Refin/Ret Bank Debt"/>
    <s v="Refinancing of the USD4,435m RCF dated April 25th, 2012 and of the USD8,370m RCF dated May 10th, 2010 and general corporate purposes."/>
    <x v="1"/>
    <n v="127"/>
    <n v="78"/>
    <n v="166.7"/>
    <s v="Package ID: 2964172115"/>
    <n v="0"/>
    <n v="0.15"/>
    <m/>
    <n v="0"/>
    <n v="0.17"/>
    <m/>
    <n v="0"/>
    <n v="0.12"/>
    <m/>
    <n v="0"/>
    <n v="0"/>
    <m/>
    <n v="0"/>
    <n v="0"/>
    <m/>
    <m/>
    <m/>
    <m/>
    <m/>
    <m/>
    <m/>
    <m/>
    <m/>
    <m/>
    <n v="0"/>
    <n v="0.74985000000000002"/>
  </r>
  <r>
    <x v="1"/>
    <s v="BNP Paribas SA"/>
    <x v="2"/>
    <x v="2"/>
    <s v="Glencore Xstrata PLC"/>
    <s v="Glencore Xstrata PLC"/>
    <x v="3"/>
    <x v="1"/>
    <s v="15.04.2013"/>
    <s v="13.06.2013"/>
    <x v="2"/>
    <s v="13.06.2014"/>
    <s v="13.06.2016"/>
    <x v="61"/>
    <m/>
    <m/>
    <m/>
    <n v="13002.4"/>
    <n v="17340"/>
    <s v="Revolving Credit Facility"/>
    <s v="(US)"/>
    <s v="General Corp. Purp._x000a_Refin/Ret Bank Debt"/>
    <s v="Refinancing of the USD4,435m RCF dated April 25th, 2012 and of the USD8,370m RCF dated May 10th, 2010 and general corporate purposes."/>
    <x v="1"/>
    <n v="127"/>
    <n v="78"/>
    <n v="166.7"/>
    <s v="Package ID: 2964172115"/>
    <n v="0"/>
    <n v="0.15"/>
    <m/>
    <n v="0"/>
    <n v="0.17"/>
    <m/>
    <n v="0"/>
    <n v="0.12"/>
    <m/>
    <n v="0"/>
    <n v="0"/>
    <m/>
    <n v="0"/>
    <n v="0"/>
    <m/>
    <m/>
    <m/>
    <m/>
    <m/>
    <m/>
    <m/>
    <m/>
    <m/>
    <m/>
    <n v="0"/>
    <n v="0.74985000000000002"/>
  </r>
  <r>
    <x v="1"/>
    <s v="Credit Agricole CIB"/>
    <x v="3"/>
    <x v="2"/>
    <s v="Glencore Xstrata PLC"/>
    <s v="Glencore Xstrata PLC"/>
    <x v="3"/>
    <x v="1"/>
    <s v="15.04.2013"/>
    <s v="13.06.2013"/>
    <x v="2"/>
    <s v="13.06.2014"/>
    <s v="13.06.2016"/>
    <x v="61"/>
    <m/>
    <m/>
    <m/>
    <n v="13002.4"/>
    <n v="17340"/>
    <s v="Revolving Credit Facility"/>
    <s v="(US)"/>
    <s v="General Corp. Purp._x000a_Refin/Ret Bank Debt"/>
    <s v="Refinancing of the USD4,435m RCF dated April 25th, 2012 and of the USD8,370m RCF dated May 10th, 2010 and general corporate purposes."/>
    <x v="1"/>
    <n v="127"/>
    <n v="78"/>
    <n v="166.7"/>
    <s v="Package ID: 2964172115"/>
    <n v="0"/>
    <n v="0.15"/>
    <m/>
    <n v="0"/>
    <n v="0.17"/>
    <m/>
    <n v="0"/>
    <n v="0.12"/>
    <m/>
    <n v="0"/>
    <n v="0"/>
    <m/>
    <n v="0"/>
    <n v="0"/>
    <m/>
    <m/>
    <m/>
    <m/>
    <m/>
    <m/>
    <m/>
    <m/>
    <m/>
    <m/>
    <n v="0"/>
    <n v="0.74985000000000002"/>
  </r>
  <r>
    <x v="1"/>
    <s v="Credit Suisse"/>
    <x v="4"/>
    <x v="1"/>
    <s v="Glencore Xstrata PLC"/>
    <s v="Glencore Xstrata PLC"/>
    <x v="3"/>
    <x v="1"/>
    <s v="15.04.2013"/>
    <s v="13.06.2013"/>
    <x v="2"/>
    <s v="13.06.2014"/>
    <s v="13.06.2016"/>
    <x v="61"/>
    <m/>
    <m/>
    <m/>
    <n v="13002.4"/>
    <n v="17340"/>
    <s v="Revolving Credit Facility"/>
    <s v="(US)"/>
    <s v="General Corp. Purp._x000a_Refin/Ret Bank Debt"/>
    <s v="Refinancing of the USD4,435m RCF dated April 25th, 2012 and of the USD8,370m RCF dated May 10th, 2010 and general corporate purposes."/>
    <x v="1"/>
    <n v="127"/>
    <n v="78"/>
    <n v="166.7"/>
    <s v="Package ID: 2964172115"/>
    <n v="0"/>
    <n v="0.15"/>
    <m/>
    <n v="0"/>
    <n v="0.17"/>
    <m/>
    <n v="0"/>
    <n v="0.12"/>
    <m/>
    <n v="0"/>
    <n v="0"/>
    <m/>
    <n v="0"/>
    <n v="0"/>
    <m/>
    <m/>
    <m/>
    <m/>
    <m/>
    <m/>
    <m/>
    <m/>
    <m/>
    <m/>
    <n v="0"/>
    <n v="0.74985000000000002"/>
  </r>
  <r>
    <x v="1"/>
    <s v="DZ Bank"/>
    <x v="9"/>
    <x v="0"/>
    <s v="Glencore Xstrata PLC"/>
    <s v="Glencore Xstrata PLC"/>
    <x v="3"/>
    <x v="1"/>
    <s v="15.04.2013"/>
    <s v="13.06.2013"/>
    <x v="2"/>
    <s v="13.06.2014"/>
    <s v="13.06.2016"/>
    <x v="61"/>
    <m/>
    <m/>
    <m/>
    <n v="13002.4"/>
    <n v="17340"/>
    <s v="Revolving Credit Facility"/>
    <s v="(US)"/>
    <s v="General Corp. Purp._x000a_Refin/Ret Bank Debt"/>
    <s v="Refinancing of the USD4,435m RCF dated April 25th, 2012 and of the USD8,370m RCF dated May 10th, 2010 and general corporate purposes."/>
    <x v="1"/>
    <n v="127"/>
    <n v="78"/>
    <n v="166.7"/>
    <s v="Package ID: 2964172115"/>
    <n v="0"/>
    <n v="0"/>
    <m/>
    <n v="0"/>
    <n v="0"/>
    <m/>
    <n v="0"/>
    <n v="0"/>
    <m/>
    <n v="0"/>
    <n v="0"/>
    <m/>
    <n v="0"/>
    <n v="0"/>
    <m/>
    <m/>
    <m/>
    <m/>
    <m/>
    <m/>
    <m/>
    <m/>
    <m/>
    <m/>
    <n v="0"/>
    <n v="0.74985000000000002"/>
  </r>
  <r>
    <x v="1"/>
    <s v="HSBC Holdings PLC"/>
    <x v="5"/>
    <x v="3"/>
    <s v="Glencore Xstrata PLC"/>
    <s v="Glencore Xstrata PLC"/>
    <x v="3"/>
    <x v="1"/>
    <s v="15.04.2013"/>
    <s v="13.06.2013"/>
    <x v="2"/>
    <s v="13.06.2014"/>
    <s v="13.06.2016"/>
    <x v="61"/>
    <m/>
    <m/>
    <m/>
    <n v="13002.4"/>
    <n v="17340"/>
    <s v="Revolving Credit Facility"/>
    <s v="(US)"/>
    <s v="General Corp. Purp._x000a_Refin/Ret Bank Debt"/>
    <s v="Refinancing of the USD4,435m RCF dated April 25th, 2012 and of the USD8,370m RCF dated May 10th, 2010 and general corporate purposes."/>
    <x v="1"/>
    <n v="127"/>
    <n v="78"/>
    <n v="166.7"/>
    <s v="Package ID: 2964172115"/>
    <n v="0"/>
    <n v="0.15"/>
    <m/>
    <n v="0"/>
    <n v="0.17"/>
    <m/>
    <n v="0"/>
    <n v="0.12"/>
    <m/>
    <n v="0"/>
    <n v="0"/>
    <m/>
    <n v="0"/>
    <n v="0"/>
    <m/>
    <m/>
    <m/>
    <m/>
    <m/>
    <m/>
    <m/>
    <m/>
    <m/>
    <m/>
    <n v="0"/>
    <n v="0.74985000000000002"/>
  </r>
  <r>
    <x v="1"/>
    <s v="ING"/>
    <x v="7"/>
    <x v="4"/>
    <s v="Glencore Xstrata PLC"/>
    <s v="Glencore Xstrata PLC"/>
    <x v="3"/>
    <x v="1"/>
    <s v="15.04.2013"/>
    <s v="13.06.2013"/>
    <x v="2"/>
    <s v="13.06.2014"/>
    <s v="13.06.2016"/>
    <x v="61"/>
    <m/>
    <m/>
    <m/>
    <n v="13002.4"/>
    <n v="17340"/>
    <s v="Revolving Credit Facility"/>
    <s v="(US)"/>
    <s v="General Corp. Purp._x000a_Refin/Ret Bank Debt"/>
    <s v="Refinancing of the USD4,435m RCF dated April 25th, 2012 and of the USD8,370m RCF dated May 10th, 2010 and general corporate purposes."/>
    <x v="1"/>
    <n v="127"/>
    <n v="78"/>
    <n v="166.7"/>
    <s v="Package ID: 2964172115"/>
    <n v="0"/>
    <n v="0.15"/>
    <m/>
    <n v="0"/>
    <n v="0.17"/>
    <m/>
    <n v="0"/>
    <n v="0.12"/>
    <m/>
    <n v="0"/>
    <n v="0"/>
    <m/>
    <n v="0"/>
    <n v="0"/>
    <m/>
    <m/>
    <m/>
    <m/>
    <m/>
    <m/>
    <m/>
    <m/>
    <m/>
    <m/>
    <n v="0"/>
    <n v="0.74985000000000002"/>
  </r>
  <r>
    <x v="1"/>
    <s v="Cooperatieve Rabobank UA"/>
    <x v="8"/>
    <x v="4"/>
    <s v="Glencore Xstrata PLC"/>
    <s v="Glencore Xstrata PLC"/>
    <x v="3"/>
    <x v="1"/>
    <s v="15.04.2013"/>
    <s v="13.06.2013"/>
    <x v="2"/>
    <s v="13.06.2014"/>
    <s v="13.06.2016"/>
    <x v="61"/>
    <m/>
    <m/>
    <m/>
    <n v="13002.4"/>
    <n v="17340"/>
    <s v="Revolving Credit Facility"/>
    <s v="(US)"/>
    <s v="General Corp. Purp._x000a_Refin/Ret Bank Debt"/>
    <s v="Refinancing of the USD4,435m RCF dated April 25th, 2012 and of the USD8,370m RCF dated May 10th, 2010 and general corporate purposes."/>
    <x v="1"/>
    <n v="127"/>
    <n v="78"/>
    <n v="166.7"/>
    <s v="Package ID: 2964172115"/>
    <n v="0"/>
    <n v="0.15"/>
    <m/>
    <n v="0"/>
    <n v="0.17"/>
    <m/>
    <n v="0"/>
    <n v="0.12"/>
    <m/>
    <n v="0"/>
    <n v="0"/>
    <m/>
    <n v="0"/>
    <n v="0"/>
    <m/>
    <m/>
    <m/>
    <m/>
    <m/>
    <m/>
    <m/>
    <m/>
    <m/>
    <m/>
    <n v="0"/>
    <n v="0.74985000000000002"/>
  </r>
  <r>
    <x v="1"/>
    <s v="UBS"/>
    <x v="1"/>
    <x v="1"/>
    <s v="Glencore Xstrata PLC"/>
    <s v="Glencore Xstrata PLC"/>
    <x v="3"/>
    <x v="1"/>
    <s v="15.04.2013"/>
    <s v="13.06.2013"/>
    <x v="2"/>
    <s v="13.06.2014"/>
    <s v="13.06.2016"/>
    <x v="61"/>
    <m/>
    <m/>
    <m/>
    <n v="13002.4"/>
    <n v="17340"/>
    <s v="Revolving Credit Facility"/>
    <s v="(US)"/>
    <s v="General Corp. Purp._x000a_Refin/Ret Bank Debt"/>
    <s v="Refinancing of the USD4,435m RCF dated April 25th, 2012 and of the USD8,370m RCF dated May 10th, 2010 and general corporate purposes."/>
    <x v="1"/>
    <n v="127"/>
    <n v="78"/>
    <n v="166.7"/>
    <s v="Package ID: 2964172115"/>
    <n v="0"/>
    <n v="0.15"/>
    <m/>
    <n v="0"/>
    <n v="0.17"/>
    <m/>
    <n v="0"/>
    <n v="0.12"/>
    <m/>
    <n v="0"/>
    <n v="0"/>
    <m/>
    <n v="0"/>
    <n v="0"/>
    <m/>
    <m/>
    <m/>
    <m/>
    <m/>
    <m/>
    <m/>
    <m/>
    <m/>
    <m/>
    <n v="0"/>
    <n v="0.74985000000000002"/>
  </r>
  <r>
    <x v="0"/>
    <s v="UBS Investment Bank"/>
    <x v="1"/>
    <x v="1"/>
    <s v="Rio Tinto Finance Plc"/>
    <s v="Rio Tinto PLC"/>
    <x v="6"/>
    <x v="1"/>
    <s v="04.12.2012"/>
    <m/>
    <x v="3"/>
    <m/>
    <s v="11.05.2020"/>
    <x v="57"/>
    <m/>
    <m/>
    <m/>
    <n v="1870.6"/>
    <n v="1864.47"/>
    <m/>
    <s v="(EUR)"/>
    <s v="General Corp. Purp."/>
    <m/>
    <x v="0"/>
    <n v="193"/>
    <n v="16"/>
    <n v="116.53"/>
    <s v="Package ID: 2916170"/>
    <n v="0"/>
    <n v="0"/>
    <n v="0"/>
    <n v="0"/>
    <n v="0"/>
    <n v="0"/>
    <n v="0"/>
    <n v="0"/>
    <n v="0.48"/>
    <n v="0"/>
    <n v="0"/>
    <n v="0"/>
    <n v="0"/>
    <n v="0"/>
    <n v="0"/>
    <n v="0"/>
    <n v="0"/>
    <n v="0"/>
    <n v="0"/>
    <n v="0"/>
    <n v="0"/>
    <n v="0"/>
    <n v="0"/>
    <n v="0"/>
    <n v="0"/>
    <m/>
  </r>
  <r>
    <x v="1"/>
    <s v="BNP Capital Markets"/>
    <x v="2"/>
    <x v="2"/>
    <s v="Goldcorp Inc"/>
    <s v="Goldcorp Inc"/>
    <x v="2"/>
    <x v="0"/>
    <s v="10.06.2015"/>
    <s v="10.06.2015"/>
    <x v="5"/>
    <s v="10.06.2020"/>
    <s v="10.06.2020"/>
    <x v="62"/>
    <m/>
    <m/>
    <m/>
    <n v="2658.87"/>
    <n v="3000"/>
    <s v="Revolving Credit Facility"/>
    <s v="(US)"/>
    <s v="General Corp. Purp."/>
    <m/>
    <x v="1"/>
    <n v="158"/>
    <n v="18"/>
    <n v="147.72"/>
    <s v="Package ID: 3121846115"/>
    <n v="0"/>
    <n v="0"/>
    <m/>
    <n v="0"/>
    <n v="0"/>
    <m/>
    <n v="0"/>
    <n v="0"/>
    <m/>
    <n v="0"/>
    <n v="0"/>
    <m/>
    <n v="0"/>
    <n v="0"/>
    <m/>
    <m/>
    <m/>
    <m/>
    <m/>
    <m/>
    <m/>
    <m/>
    <m/>
    <m/>
    <n v="0"/>
    <n v="0.88629000000000002"/>
  </r>
  <r>
    <x v="1"/>
    <s v="Credit Suisse AG"/>
    <x v="4"/>
    <x v="1"/>
    <s v="Goldcorp Inc"/>
    <s v="Goldcorp Inc"/>
    <x v="2"/>
    <x v="0"/>
    <s v="10.06.2015"/>
    <s v="10.06.2015"/>
    <x v="5"/>
    <s v="10.06.2020"/>
    <s v="10.06.2020"/>
    <x v="62"/>
    <m/>
    <m/>
    <m/>
    <n v="2658.87"/>
    <n v="3000"/>
    <s v="Revolving Credit Facility"/>
    <s v="(US)"/>
    <s v="General Corp. Purp."/>
    <m/>
    <x v="1"/>
    <n v="158"/>
    <n v="18"/>
    <n v="147.72"/>
    <s v="Package ID: 3121846115"/>
    <n v="0"/>
    <n v="0"/>
    <m/>
    <n v="0"/>
    <n v="0"/>
    <m/>
    <n v="0"/>
    <n v="0"/>
    <m/>
    <n v="0"/>
    <n v="0"/>
    <m/>
    <n v="0"/>
    <n v="0"/>
    <m/>
    <m/>
    <m/>
    <m/>
    <m/>
    <m/>
    <m/>
    <m/>
    <m/>
    <m/>
    <n v="0"/>
    <n v="0.88629000000000002"/>
  </r>
  <r>
    <x v="1"/>
    <s v="HSBC Holdings PLC"/>
    <x v="5"/>
    <x v="3"/>
    <s v="Goldcorp Inc"/>
    <s v="Goldcorp Inc"/>
    <x v="2"/>
    <x v="0"/>
    <s v="10.06.2015"/>
    <s v="10.06.2015"/>
    <x v="5"/>
    <s v="10.06.2020"/>
    <s v="10.06.2020"/>
    <x v="62"/>
    <m/>
    <m/>
    <m/>
    <n v="2658.87"/>
    <n v="3000"/>
    <s v="Revolving Credit Facility"/>
    <s v="(US)"/>
    <s v="General Corp. Purp."/>
    <m/>
    <x v="1"/>
    <n v="158"/>
    <n v="18"/>
    <n v="147.72"/>
    <s v="Package ID: 3121846115"/>
    <n v="0"/>
    <n v="0.24"/>
    <m/>
    <n v="0"/>
    <n v="0"/>
    <m/>
    <n v="0"/>
    <n v="0"/>
    <m/>
    <n v="0"/>
    <n v="0"/>
    <m/>
    <n v="0"/>
    <n v="0"/>
    <m/>
    <m/>
    <m/>
    <m/>
    <m/>
    <m/>
    <m/>
    <m/>
    <m/>
    <m/>
    <n v="0"/>
    <n v="0.88629000000000002"/>
  </r>
  <r>
    <x v="1"/>
    <s v="ING (U.S.) Capital LLC"/>
    <x v="7"/>
    <x v="4"/>
    <s v="Goldcorp Inc"/>
    <s v="Goldcorp Inc"/>
    <x v="2"/>
    <x v="0"/>
    <s v="10.06.2015"/>
    <s v="10.06.2015"/>
    <x v="5"/>
    <s v="10.06.2020"/>
    <s v="10.06.2020"/>
    <x v="62"/>
    <m/>
    <m/>
    <m/>
    <n v="2658.87"/>
    <n v="3000"/>
    <s v="Revolving Credit Facility"/>
    <s v="(US)"/>
    <s v="General Corp. Purp."/>
    <m/>
    <x v="1"/>
    <n v="158"/>
    <n v="18"/>
    <n v="147.72"/>
    <s v="Package ID: 3121846115"/>
    <n v="0"/>
    <n v="0"/>
    <m/>
    <n v="0"/>
    <n v="0"/>
    <m/>
    <n v="0"/>
    <n v="0"/>
    <m/>
    <n v="0"/>
    <n v="0"/>
    <m/>
    <n v="0"/>
    <n v="0"/>
    <m/>
    <m/>
    <m/>
    <m/>
    <m/>
    <m/>
    <m/>
    <m/>
    <m/>
    <m/>
    <n v="0"/>
    <n v="0.88629000000000002"/>
  </r>
  <r>
    <x v="0"/>
    <s v="Barclays Capital Group"/>
    <x v="6"/>
    <x v="3"/>
    <s v="Eni SpA"/>
    <s v="Eni SpA"/>
    <x v="0"/>
    <x v="0"/>
    <s v="22.06.2010"/>
    <m/>
    <x v="0"/>
    <m/>
    <s v="29.06.2020"/>
    <x v="63"/>
    <m/>
    <m/>
    <m/>
    <n v="996.95"/>
    <n v="1000"/>
    <m/>
    <s v="(EUR)"/>
    <s v="General Corp. Purp."/>
    <m/>
    <x v="0"/>
    <n v="67"/>
    <n v="5"/>
    <n v="200"/>
    <s v="Package ID: 2603665"/>
    <n v="0"/>
    <n v="0"/>
    <n v="0.67"/>
    <n v="0"/>
    <n v="0"/>
    <n v="0"/>
    <n v="0"/>
    <n v="0"/>
    <n v="0"/>
    <n v="0"/>
    <n v="0"/>
    <n v="0"/>
    <n v="0"/>
    <n v="0"/>
    <n v="0"/>
    <n v="0"/>
    <n v="0"/>
    <n v="0"/>
    <n v="0"/>
    <n v="0"/>
    <n v="0"/>
    <n v="0"/>
    <n v="0"/>
    <n v="0"/>
    <n v="0"/>
    <m/>
  </r>
  <r>
    <x v="1"/>
    <s v="Credit Agricole CIB"/>
    <x v="3"/>
    <x v="2"/>
    <s v="Glencore Xstrata PLC"/>
    <s v="Newcastle Coal Infr Grp"/>
    <x v="3"/>
    <x v="1"/>
    <s v="13.03.2014"/>
    <s v="14.05.2014"/>
    <x v="6"/>
    <s v="14.05.2017"/>
    <s v="14.05.2017"/>
    <x v="64"/>
    <m/>
    <m/>
    <m/>
    <n v="875.76"/>
    <n v="1199.97"/>
    <s v="Term Loan"/>
    <s v="(US)"/>
    <s v="Project Finance_x000a_Refin/Ret Bank Debt"/>
    <s v="Loan is used to partially refinance a A$2.82bn-equivalent multi-tranche project financing signed in August 2011 that funded the development of Stage 2 of the NCIG Third Coal Export Terminal located on Kooragang Island at the north of the Newcastle Harbour"/>
    <x v="2"/>
    <n v="136"/>
    <n v="7"/>
    <n v="67.508349999999993"/>
    <s v="Package ID: 3080541115"/>
    <n v="92500"/>
    <n v="0"/>
    <m/>
    <n v="0"/>
    <n v="0"/>
    <m/>
    <n v="0"/>
    <n v="0"/>
    <m/>
    <n v="0"/>
    <n v="0"/>
    <m/>
    <n v="0"/>
    <n v="0"/>
    <m/>
    <m/>
    <m/>
    <m/>
    <m/>
    <m/>
    <m/>
    <m/>
    <m/>
    <m/>
    <n v="67508.350000000006"/>
    <n v="0.72982000000000002"/>
  </r>
  <r>
    <x v="0"/>
    <s v="BNP Paribas SA"/>
    <x v="2"/>
    <x v="2"/>
    <s v="Eni SpA"/>
    <s v="Eni SpA"/>
    <x v="0"/>
    <x v="0"/>
    <s v="22.06.2010"/>
    <m/>
    <x v="0"/>
    <m/>
    <s v="29.06.2020"/>
    <x v="63"/>
    <m/>
    <m/>
    <m/>
    <n v="996.95"/>
    <n v="1000"/>
    <m/>
    <s v="(EUR)"/>
    <s v="General Corp. Purp."/>
    <m/>
    <x v="0"/>
    <n v="67"/>
    <n v="5"/>
    <n v="200"/>
    <s v="Package ID: 2603665"/>
    <n v="0"/>
    <n v="0"/>
    <n v="0.67"/>
    <n v="0"/>
    <n v="0"/>
    <n v="0"/>
    <n v="0"/>
    <n v="0"/>
    <n v="0"/>
    <n v="0"/>
    <n v="0"/>
    <n v="0"/>
    <n v="0"/>
    <n v="0"/>
    <n v="0"/>
    <n v="0"/>
    <n v="0"/>
    <n v="0"/>
    <n v="0"/>
    <n v="0"/>
    <n v="0"/>
    <n v="0"/>
    <n v="0"/>
    <n v="0"/>
    <n v="0"/>
    <m/>
  </r>
  <r>
    <x v="0"/>
    <s v="ING"/>
    <x v="7"/>
    <x v="4"/>
    <s v="Eni SpA"/>
    <s v="Eni SpA"/>
    <x v="0"/>
    <x v="0"/>
    <s v="22.06.2010"/>
    <m/>
    <x v="0"/>
    <m/>
    <s v="29.06.2020"/>
    <x v="63"/>
    <m/>
    <m/>
    <m/>
    <n v="996.95"/>
    <n v="1000"/>
    <m/>
    <s v="(EUR)"/>
    <s v="General Corp. Purp."/>
    <m/>
    <x v="0"/>
    <n v="67"/>
    <n v="5"/>
    <n v="200"/>
    <s v="Package ID: 2603665"/>
    <n v="0"/>
    <n v="0"/>
    <n v="0.67"/>
    <n v="0"/>
    <n v="0"/>
    <n v="0"/>
    <n v="0"/>
    <n v="0"/>
    <n v="0"/>
    <n v="0"/>
    <n v="0"/>
    <n v="0"/>
    <n v="0"/>
    <n v="0"/>
    <n v="0"/>
    <n v="0"/>
    <n v="0"/>
    <n v="0"/>
    <n v="0"/>
    <n v="0"/>
    <n v="0"/>
    <n v="0"/>
    <n v="0"/>
    <n v="0"/>
    <n v="0"/>
    <m/>
  </r>
  <r>
    <x v="0"/>
    <s v="Credit Agricole Corporate &amp; Investment Bank"/>
    <x v="3"/>
    <x v="2"/>
    <s v="Gaz Capital SA"/>
    <s v="Gazprom"/>
    <x v="5"/>
    <x v="0"/>
    <s v="12.07.2012"/>
    <m/>
    <x v="3"/>
    <m/>
    <s v="15.03.2017"/>
    <x v="65"/>
    <m/>
    <m/>
    <m/>
    <n v="747.7"/>
    <n v="750"/>
    <m/>
    <s v="(EUR)"/>
    <s v="General Corp. Purp."/>
    <m/>
    <x v="0"/>
    <n v="113"/>
    <n v="3"/>
    <n v="250"/>
    <s v="Package ID: 2870342"/>
    <n v="0"/>
    <n v="0"/>
    <n v="1.74"/>
    <n v="0"/>
    <n v="0"/>
    <n v="0"/>
    <n v="0"/>
    <n v="0"/>
    <n v="0"/>
    <n v="0"/>
    <n v="0"/>
    <n v="0"/>
    <n v="0"/>
    <n v="0"/>
    <n v="0"/>
    <n v="0"/>
    <n v="0"/>
    <n v="0"/>
    <n v="0"/>
    <n v="0"/>
    <n v="0"/>
    <n v="0"/>
    <n v="0"/>
    <n v="0"/>
    <n v="0"/>
    <m/>
  </r>
  <r>
    <x v="0"/>
    <s v="Credit Agricole Corporate &amp; Investment Bank"/>
    <x v="3"/>
    <x v="2"/>
    <s v="Gaz Capital SA"/>
    <s v="Gazprom"/>
    <x v="5"/>
    <x v="0"/>
    <s v="26.07.2012"/>
    <m/>
    <x v="3"/>
    <m/>
    <s v="15.03.2017"/>
    <x v="65"/>
    <m/>
    <m/>
    <m/>
    <n v="656.66"/>
    <n v="650"/>
    <m/>
    <s v="(EUR)"/>
    <s v="General Corp. Purp."/>
    <m/>
    <x v="0"/>
    <n v="114"/>
    <n v="2"/>
    <n v="325"/>
    <s v="Package ID: 2874679"/>
    <n v="0"/>
    <n v="0"/>
    <n v="2.02"/>
    <n v="0"/>
    <n v="0"/>
    <n v="0"/>
    <n v="0"/>
    <n v="0"/>
    <n v="0"/>
    <n v="0"/>
    <n v="0"/>
    <n v="0"/>
    <n v="0"/>
    <n v="0"/>
    <n v="0"/>
    <n v="0"/>
    <n v="0"/>
    <n v="0"/>
    <n v="0"/>
    <n v="0"/>
    <n v="0"/>
    <n v="0"/>
    <n v="0"/>
    <n v="0"/>
    <n v="0"/>
    <m/>
  </r>
  <r>
    <x v="1"/>
    <s v="BNP Paribas SA"/>
    <x v="2"/>
    <x v="2"/>
    <s v="Sumitomo Corp"/>
    <s v="GS Coal Pty Ltd"/>
    <x v="3"/>
    <x v="1"/>
    <s v="31.08.2016"/>
    <s v="30.09.2016"/>
    <x v="1"/>
    <s v="30.06.2020"/>
    <s v="30.06.2020"/>
    <x v="66"/>
    <m/>
    <m/>
    <m/>
    <n v="276.72000000000003"/>
    <n v="310.51"/>
    <s v="Term Loan"/>
    <s v="(US)"/>
    <s v="Project Finance_x000a_Refinancing"/>
    <s v="Amendment and 1 year extension of the US$550m term loan signed in May 2014"/>
    <x v="1"/>
    <n v="146"/>
    <n v="10"/>
    <n v="27.671449500000001"/>
    <s v="Package ID: 3343076115"/>
    <n v="31050"/>
    <n v="0.5"/>
    <m/>
    <n v="0"/>
    <n v="0"/>
    <m/>
    <n v="0"/>
    <n v="0"/>
    <m/>
    <n v="0"/>
    <n v="0"/>
    <m/>
    <n v="0"/>
    <n v="0"/>
    <m/>
    <m/>
    <m/>
    <m/>
    <m/>
    <m/>
    <m/>
    <m/>
    <m/>
    <m/>
    <n v="27671.449500000002"/>
    <n v="0.89119000000000004"/>
  </r>
  <r>
    <x v="1"/>
    <s v="Credit Agricole CIB"/>
    <x v="3"/>
    <x v="2"/>
    <s v="Sumitomo Corp"/>
    <s v="GS Coal Pty Ltd"/>
    <x v="3"/>
    <x v="1"/>
    <s v="31.08.2016"/>
    <s v="30.09.2016"/>
    <x v="1"/>
    <s v="30.06.2020"/>
    <s v="30.06.2020"/>
    <x v="66"/>
    <m/>
    <m/>
    <m/>
    <n v="276.72000000000003"/>
    <n v="310.51"/>
    <s v="Term Loan"/>
    <s v="(US)"/>
    <s v="Project Finance_x000a_Refinancing"/>
    <s v="Amendment and 1 year extension of the US$550m term loan signed in May 2014"/>
    <x v="1"/>
    <n v="146"/>
    <n v="10"/>
    <n v="27.671449500000001"/>
    <s v="Package ID: 3343076115"/>
    <n v="31050"/>
    <n v="0.5"/>
    <m/>
    <n v="0"/>
    <n v="0"/>
    <m/>
    <n v="0"/>
    <n v="0"/>
    <m/>
    <n v="0"/>
    <n v="0"/>
    <m/>
    <n v="0"/>
    <n v="0"/>
    <m/>
    <m/>
    <m/>
    <m/>
    <m/>
    <m/>
    <m/>
    <m/>
    <m/>
    <m/>
    <n v="27671.449500000002"/>
    <n v="0.89119000000000004"/>
  </r>
  <r>
    <x v="1"/>
    <s v="ING Bank NV"/>
    <x v="7"/>
    <x v="4"/>
    <s v="Sumitomo Corp"/>
    <s v="GS Coal Pty Ltd"/>
    <x v="3"/>
    <x v="1"/>
    <s v="31.08.2016"/>
    <s v="30.09.2016"/>
    <x v="1"/>
    <s v="30.06.2020"/>
    <s v="30.06.2020"/>
    <x v="66"/>
    <m/>
    <m/>
    <m/>
    <n v="276.72000000000003"/>
    <n v="310.51"/>
    <s v="Term Loan"/>
    <s v="(US)"/>
    <s v="Project Finance_x000a_Refinancing"/>
    <s v="Amendment and 1 year extension of the US$550m term loan signed in May 2014"/>
    <x v="1"/>
    <n v="146"/>
    <n v="10"/>
    <n v="27.671449500000001"/>
    <s v="Package ID: 3343076115"/>
    <n v="31050"/>
    <n v="0.5"/>
    <m/>
    <n v="0"/>
    <n v="0"/>
    <m/>
    <n v="0"/>
    <n v="0"/>
    <m/>
    <n v="0"/>
    <n v="0"/>
    <m/>
    <n v="0"/>
    <n v="0"/>
    <m/>
    <m/>
    <m/>
    <m/>
    <m/>
    <m/>
    <m/>
    <m/>
    <m/>
    <m/>
    <n v="27671.449500000002"/>
    <n v="0.89119000000000004"/>
  </r>
  <r>
    <x v="0"/>
    <s v="Credit Suisse"/>
    <x v="4"/>
    <x v="1"/>
    <s v="Vale Overseas Ltd  "/>
    <s v="Vale SA"/>
    <x v="4"/>
    <x v="1"/>
    <s v="08.09.2010"/>
    <m/>
    <x v="0"/>
    <m/>
    <s v="15.09.2020"/>
    <x v="67"/>
    <m/>
    <m/>
    <m/>
    <n v="1379.91"/>
    <n v="1750"/>
    <m/>
    <s v="(US)"/>
    <s v="General Corp. Purp."/>
    <m/>
    <x v="0"/>
    <n v="3"/>
    <n v="2"/>
    <n v="689.95500000000004"/>
    <s v="Package ID: 2631763"/>
    <n v="394260"/>
    <n v="500000"/>
    <n v="1.37"/>
    <n v="295695"/>
    <n v="375000"/>
    <n v="1.1499999999999999"/>
    <n v="0"/>
    <n v="0"/>
    <n v="0"/>
    <n v="0"/>
    <n v="0"/>
    <n v="0"/>
    <n v="0"/>
    <n v="0"/>
    <n v="0"/>
    <n v="0"/>
    <n v="0"/>
    <n v="0"/>
    <n v="0"/>
    <n v="0"/>
    <n v="0"/>
    <n v="0"/>
    <n v="0"/>
    <n v="0"/>
    <n v="689955"/>
    <m/>
  </r>
  <r>
    <x v="0"/>
    <s v="Credit Agricole Corporate &amp; Investment Bank"/>
    <x v="3"/>
    <x v="2"/>
    <s v="BHP Billiton Finance Ltd"/>
    <s v="BHP Billiton Ltd"/>
    <x v="8"/>
    <x v="2"/>
    <s v="19.09.2012"/>
    <m/>
    <x v="3"/>
    <m/>
    <s v="25.09.2020"/>
    <x v="68"/>
    <m/>
    <m/>
    <m/>
    <n v="2000.05"/>
    <n v="2000"/>
    <m/>
    <s v="(EUR)"/>
    <s v="General Corp. Purp."/>
    <m/>
    <x v="0"/>
    <n v="50"/>
    <n v="6"/>
    <n v="333.33"/>
    <s v="Package ID: 2891444"/>
    <n v="0"/>
    <n v="0"/>
    <n v="0.67"/>
    <n v="0"/>
    <n v="0"/>
    <n v="0.51"/>
    <n v="0"/>
    <n v="0"/>
    <n v="0"/>
    <n v="0"/>
    <n v="0"/>
    <n v="0"/>
    <n v="0"/>
    <n v="0"/>
    <n v="0"/>
    <n v="0"/>
    <n v="0"/>
    <n v="0"/>
    <n v="0"/>
    <n v="0"/>
    <n v="0"/>
    <n v="0"/>
    <n v="0"/>
    <n v="0"/>
    <n v="0"/>
    <m/>
  </r>
  <r>
    <x v="0"/>
    <s v="ING"/>
    <x v="7"/>
    <x v="4"/>
    <s v="BHP Billiton Finance Ltd"/>
    <s v="BHP Billiton Ltd"/>
    <x v="8"/>
    <x v="2"/>
    <s v="19.09.2012"/>
    <m/>
    <x v="3"/>
    <m/>
    <s v="25.09.2020"/>
    <x v="68"/>
    <m/>
    <m/>
    <m/>
    <n v="2000.05"/>
    <n v="2000"/>
    <m/>
    <s v="(EUR)"/>
    <s v="General Corp. Purp."/>
    <m/>
    <x v="0"/>
    <n v="50"/>
    <n v="6"/>
    <n v="333.33"/>
    <s v="Package ID: 2891444"/>
    <n v="0"/>
    <n v="0"/>
    <n v="0.67"/>
    <n v="0"/>
    <n v="0"/>
    <n v="0.51"/>
    <n v="0"/>
    <n v="0"/>
    <n v="0"/>
    <n v="0"/>
    <n v="0"/>
    <n v="0"/>
    <n v="0"/>
    <n v="0"/>
    <n v="0"/>
    <n v="0"/>
    <n v="0"/>
    <n v="0"/>
    <n v="0"/>
    <n v="0"/>
    <n v="0"/>
    <n v="0"/>
    <n v="0"/>
    <n v="0"/>
    <n v="0"/>
    <m/>
  </r>
  <r>
    <x v="0"/>
    <s v="Deutsche Bank"/>
    <x v="0"/>
    <x v="0"/>
    <s v="Gaz Capital SA"/>
    <s v="Gazprom"/>
    <x v="5"/>
    <x v="0"/>
    <s v="18.09.2013"/>
    <m/>
    <x v="2"/>
    <m/>
    <s v="25.09.2020"/>
    <x v="68"/>
    <m/>
    <m/>
    <m/>
    <n v="604.17999999999995"/>
    <n v="500"/>
    <m/>
    <s v="(STG)"/>
    <s v="General Corp. Purp."/>
    <m/>
    <x v="0"/>
    <n v="121"/>
    <n v="2"/>
    <n v="302.08999999999997"/>
    <s v="Package ID: 3017439"/>
    <n v="0"/>
    <n v="0"/>
    <n v="1.17"/>
    <n v="0"/>
    <n v="0"/>
    <n v="0"/>
    <n v="0"/>
    <n v="0"/>
    <n v="0"/>
    <n v="0"/>
    <n v="0"/>
    <n v="0"/>
    <n v="0"/>
    <n v="0"/>
    <n v="0"/>
    <n v="0"/>
    <n v="0"/>
    <n v="0"/>
    <n v="0"/>
    <n v="0"/>
    <n v="0"/>
    <n v="0"/>
    <n v="0"/>
    <n v="0"/>
    <n v="0"/>
    <m/>
  </r>
  <r>
    <x v="0"/>
    <s v="HSBC Bank PLC"/>
    <x v="5"/>
    <x v="3"/>
    <s v="Glencore Finance (Europe) SA"/>
    <s v="Glencore Xstrata PLC"/>
    <x v="3"/>
    <x v="1"/>
    <s v="20.09.2013"/>
    <m/>
    <x v="2"/>
    <m/>
    <s v="30.09.2020"/>
    <x v="69"/>
    <m/>
    <m/>
    <m/>
    <n v="749.85"/>
    <n v="750"/>
    <m/>
    <s v="(EUR)"/>
    <s v="General Corp. Purp."/>
    <m/>
    <x v="0"/>
    <n v="146"/>
    <n v="4"/>
    <n v="187.5"/>
    <s v="Package ID: 3018247"/>
    <n v="0"/>
    <n v="0"/>
    <n v="0.72"/>
    <n v="0"/>
    <n v="0"/>
    <n v="0"/>
    <n v="0"/>
    <n v="0"/>
    <n v="0"/>
    <n v="0"/>
    <n v="0"/>
    <n v="0"/>
    <n v="0"/>
    <n v="0"/>
    <n v="0"/>
    <n v="0"/>
    <n v="0"/>
    <n v="0"/>
    <n v="0"/>
    <n v="0"/>
    <n v="0"/>
    <n v="0"/>
    <n v="0"/>
    <n v="0"/>
    <n v="0"/>
    <m/>
  </r>
  <r>
    <x v="0"/>
    <s v="Credit Suisse"/>
    <x v="4"/>
    <x v="1"/>
    <s v="Glencore Finance (Europe) SA"/>
    <s v="Glencore PLC"/>
    <x v="3"/>
    <x v="1"/>
    <s v="13.11.2014"/>
    <m/>
    <x v="6"/>
    <m/>
    <s v="01.12.2020"/>
    <x v="70"/>
    <m/>
    <m/>
    <m/>
    <n v="417.18"/>
    <n v="500"/>
    <m/>
    <s v="(SFR)"/>
    <s v="General Corp. Purp."/>
    <m/>
    <x v="0"/>
    <n v="156"/>
    <n v="2"/>
    <n v="208.59"/>
    <s v="Package ID: 7199723"/>
    <n v="0"/>
    <n v="0"/>
    <n v="0.77"/>
    <n v="0"/>
    <n v="0"/>
    <n v="0"/>
    <n v="0"/>
    <n v="0"/>
    <n v="0"/>
    <n v="0"/>
    <n v="0"/>
    <n v="0"/>
    <n v="0"/>
    <n v="0"/>
    <n v="0"/>
    <n v="0"/>
    <n v="0"/>
    <n v="0"/>
    <n v="0"/>
    <n v="0"/>
    <n v="0"/>
    <n v="0"/>
    <n v="0"/>
    <n v="0"/>
    <n v="0"/>
    <m/>
  </r>
  <r>
    <x v="0"/>
    <s v="UBS Investment Bank"/>
    <x v="1"/>
    <x v="1"/>
    <s v="Glencore Finance (Europe) SA"/>
    <s v="Glencore PLC"/>
    <x v="3"/>
    <x v="1"/>
    <s v="13.11.2014"/>
    <m/>
    <x v="6"/>
    <m/>
    <s v="01.12.2020"/>
    <x v="70"/>
    <m/>
    <m/>
    <m/>
    <n v="417.18"/>
    <n v="500"/>
    <m/>
    <s v="(SFR)"/>
    <s v="General Corp. Purp."/>
    <m/>
    <x v="0"/>
    <n v="156"/>
    <n v="2"/>
    <n v="208.59"/>
    <s v="Package ID: 7199723"/>
    <n v="0"/>
    <n v="0"/>
    <n v="0.77"/>
    <n v="0"/>
    <n v="0"/>
    <n v="0"/>
    <n v="0"/>
    <n v="0"/>
    <n v="0"/>
    <n v="0"/>
    <n v="0"/>
    <n v="0"/>
    <n v="0"/>
    <n v="0"/>
    <n v="0"/>
    <n v="0"/>
    <n v="0"/>
    <n v="0"/>
    <n v="0"/>
    <n v="0"/>
    <n v="0"/>
    <n v="0"/>
    <n v="0"/>
    <n v="0"/>
    <n v="0"/>
    <m/>
  </r>
  <r>
    <x v="1"/>
    <s v="Barclays PLC"/>
    <x v="6"/>
    <x v="3"/>
    <s v="Gazprom"/>
    <s v="Nord Stream Phase 2"/>
    <x v="5"/>
    <x v="0"/>
    <s v="23.02.2011"/>
    <s v="04.03.2011"/>
    <x v="4"/>
    <s v="31.12.2020"/>
    <s v="31.12.2020"/>
    <x v="71"/>
    <m/>
    <m/>
    <m/>
    <n v="2504.13"/>
    <n v="2500"/>
    <s v="Term Loan"/>
    <s v="(EUR)"/>
    <s v="Project Finance"/>
    <s v="to fund the nord stream 2"/>
    <x v="2"/>
    <n v="77"/>
    <n v="24"/>
    <n v="104.34"/>
    <s v="Package ID: 2702758115"/>
    <n v="0"/>
    <n v="0.48"/>
    <m/>
    <n v="0"/>
    <n v="0.48"/>
    <m/>
    <n v="0"/>
    <n v="0.32"/>
    <m/>
    <n v="0"/>
    <n v="0.32"/>
    <m/>
    <n v="0"/>
    <n v="0"/>
    <m/>
    <m/>
    <m/>
    <m/>
    <m/>
    <m/>
    <m/>
    <m/>
    <m/>
    <m/>
    <n v="0"/>
    <n v="0.71618000000000004"/>
  </r>
  <r>
    <x v="1"/>
    <s v="BNP Paribas SA"/>
    <x v="2"/>
    <x v="2"/>
    <s v="Gazprom"/>
    <s v="Nord Stream Phase 2"/>
    <x v="5"/>
    <x v="0"/>
    <s v="23.02.2011"/>
    <s v="04.03.2011"/>
    <x v="4"/>
    <s v="31.12.2020"/>
    <s v="31.12.2020"/>
    <x v="71"/>
    <m/>
    <m/>
    <m/>
    <n v="2504.13"/>
    <n v="2500"/>
    <s v="Term Loan"/>
    <s v="(EUR)"/>
    <s v="Project Finance"/>
    <s v="to fund the nord stream 2"/>
    <x v="2"/>
    <n v="77"/>
    <n v="24"/>
    <n v="104.34"/>
    <s v="Package ID: 2702758115"/>
    <n v="0"/>
    <n v="0.48"/>
    <m/>
    <n v="0"/>
    <n v="0.48"/>
    <m/>
    <n v="0"/>
    <n v="0.32"/>
    <m/>
    <n v="0"/>
    <n v="0.32"/>
    <m/>
    <n v="0"/>
    <n v="0"/>
    <m/>
    <m/>
    <m/>
    <m/>
    <m/>
    <m/>
    <m/>
    <m/>
    <m/>
    <m/>
    <n v="0"/>
    <n v="0.71618000000000004"/>
  </r>
  <r>
    <x v="1"/>
    <s v="Credit Agricole"/>
    <x v="3"/>
    <x v="2"/>
    <s v="Gazprom"/>
    <s v="Nord Stream Phase 2"/>
    <x v="5"/>
    <x v="0"/>
    <s v="23.02.2011"/>
    <s v="04.03.2011"/>
    <x v="4"/>
    <s v="31.12.2020"/>
    <s v="31.12.2020"/>
    <x v="71"/>
    <m/>
    <m/>
    <m/>
    <n v="2504.13"/>
    <n v="2500"/>
    <s v="Term Loan"/>
    <s v="(EUR)"/>
    <s v="Project Finance"/>
    <s v="to fund the nord stream 2"/>
    <x v="2"/>
    <n v="77"/>
    <n v="24"/>
    <n v="104.34"/>
    <s v="Package ID: 2702758115"/>
    <n v="0"/>
    <n v="0.48"/>
    <m/>
    <n v="0"/>
    <n v="0.48"/>
    <m/>
    <n v="0"/>
    <n v="0.32"/>
    <m/>
    <n v="0"/>
    <n v="0.32"/>
    <m/>
    <n v="0"/>
    <n v="0"/>
    <m/>
    <m/>
    <m/>
    <m/>
    <m/>
    <m/>
    <m/>
    <m/>
    <m/>
    <m/>
    <n v="0"/>
    <n v="0.71618000000000004"/>
  </r>
  <r>
    <x v="1"/>
    <s v="Credit Suisse"/>
    <x v="4"/>
    <x v="1"/>
    <s v="Gazprom"/>
    <s v="Nord Stream Phase 2"/>
    <x v="5"/>
    <x v="0"/>
    <s v="23.02.2011"/>
    <s v="04.03.2011"/>
    <x v="4"/>
    <s v="31.12.2020"/>
    <s v="31.12.2020"/>
    <x v="71"/>
    <m/>
    <m/>
    <m/>
    <n v="2504.13"/>
    <n v="2500"/>
    <s v="Term Loan"/>
    <s v="(EUR)"/>
    <s v="Project Finance"/>
    <s v="to fund the nord stream 2"/>
    <x v="2"/>
    <n v="77"/>
    <n v="24"/>
    <n v="104.34"/>
    <s v="Package ID: 2702758115"/>
    <n v="0"/>
    <n v="0.03"/>
    <m/>
    <n v="0"/>
    <n v="0.03"/>
    <m/>
    <n v="0"/>
    <n v="0.02"/>
    <m/>
    <n v="0"/>
    <n v="0.02"/>
    <m/>
    <n v="0"/>
    <n v="0"/>
    <m/>
    <m/>
    <m/>
    <m/>
    <m/>
    <m/>
    <m/>
    <m/>
    <m/>
    <m/>
    <n v="0"/>
    <n v="0.71618000000000004"/>
  </r>
  <r>
    <x v="1"/>
    <s v="ING"/>
    <x v="7"/>
    <x v="4"/>
    <s v="Gazprom"/>
    <s v="Nord Stream Phase 2"/>
    <x v="5"/>
    <x v="0"/>
    <s v="23.02.2011"/>
    <s v="04.03.2011"/>
    <x v="4"/>
    <s v="31.12.2020"/>
    <s v="31.12.2020"/>
    <x v="71"/>
    <m/>
    <m/>
    <m/>
    <n v="2504.13"/>
    <n v="2500"/>
    <s v="Term Loan"/>
    <s v="(EUR)"/>
    <s v="Project Finance"/>
    <s v="to fund the nord stream 2"/>
    <x v="2"/>
    <n v="77"/>
    <n v="24"/>
    <n v="104.34"/>
    <s v="Package ID: 2702758115"/>
    <n v="0"/>
    <n v="0.48"/>
    <m/>
    <n v="0"/>
    <n v="0.48"/>
    <m/>
    <n v="0"/>
    <n v="0.32"/>
    <m/>
    <n v="0"/>
    <n v="0.32"/>
    <m/>
    <n v="0"/>
    <n v="0"/>
    <m/>
    <m/>
    <m/>
    <m/>
    <m/>
    <m/>
    <m/>
    <m/>
    <m/>
    <m/>
    <n v="0"/>
    <n v="0.71618000000000004"/>
  </r>
  <r>
    <x v="1"/>
    <s v="Barclays PLC"/>
    <x v="6"/>
    <x v="3"/>
    <s v="Barrick Gold Corp"/>
    <s v="Barrick Gold Corp"/>
    <x v="7"/>
    <x v="0"/>
    <s v="02.12.2015"/>
    <s v="02.12.2015"/>
    <x v="5"/>
    <s v="04.01.2021"/>
    <s v="04.01.2021"/>
    <x v="72"/>
    <m/>
    <m/>
    <m/>
    <n v="3762.6"/>
    <n v="4000"/>
    <s v="Revolving Credit Facility"/>
    <s v="(US)"/>
    <s v="General Corp. Purp."/>
    <m/>
    <x v="1"/>
    <n v="33"/>
    <n v="19"/>
    <n v="198.03"/>
    <s v="Package ID: 3198095115"/>
    <n v="0"/>
    <n v="0"/>
    <m/>
    <n v="0"/>
    <n v="0"/>
    <m/>
    <n v="0"/>
    <n v="0"/>
    <m/>
    <n v="0"/>
    <n v="0"/>
    <m/>
    <n v="0"/>
    <n v="0"/>
    <m/>
    <m/>
    <m/>
    <m/>
    <m/>
    <m/>
    <m/>
    <m/>
    <m/>
    <m/>
    <n v="0"/>
    <n v="0.94064999999999999"/>
  </r>
  <r>
    <x v="1"/>
    <s v="Barclays PLC"/>
    <x v="6"/>
    <x v="3"/>
    <s v="BHP Billiton Ltd"/>
    <s v="BHP Billiton PLC"/>
    <x v="8"/>
    <x v="2"/>
    <s v="15.12.2010"/>
    <s v="15.12.2010"/>
    <x v="0"/>
    <s v="15.12.2015"/>
    <s v="15.12.2015"/>
    <x v="73"/>
    <m/>
    <m/>
    <m/>
    <n v="2988.64"/>
    <n v="4000"/>
    <s v="Revolving Credit Facility"/>
    <s v="(US)"/>
    <s v="General Corp. Purp."/>
    <s v="general corporate purposes"/>
    <x v="1"/>
    <n v="50"/>
    <n v="24"/>
    <n v="124.53"/>
    <s v="Package ID: 2673077115"/>
    <n v="0"/>
    <n v="0.18"/>
    <m/>
    <n v="0"/>
    <n v="0"/>
    <m/>
    <n v="0"/>
    <n v="0"/>
    <m/>
    <n v="0"/>
    <n v="0"/>
    <m/>
    <n v="0"/>
    <n v="0"/>
    <m/>
    <m/>
    <m/>
    <m/>
    <m/>
    <m/>
    <m/>
    <m/>
    <m/>
    <m/>
    <n v="0"/>
    <n v="0.74716000000000005"/>
  </r>
  <r>
    <x v="1"/>
    <s v="BNP Paribas SA"/>
    <x v="2"/>
    <x v="2"/>
    <s v="BHP Billiton Ltd"/>
    <s v="BHP Billiton PLC"/>
    <x v="8"/>
    <x v="2"/>
    <s v="15.12.2010"/>
    <s v="15.12.2010"/>
    <x v="0"/>
    <s v="15.12.2015"/>
    <s v="15.12.2015"/>
    <x v="73"/>
    <m/>
    <m/>
    <m/>
    <n v="2988.64"/>
    <n v="4000"/>
    <s v="Revolving Credit Facility"/>
    <s v="(US)"/>
    <s v="General Corp. Purp."/>
    <s v="general corporate purposes"/>
    <x v="1"/>
    <n v="50"/>
    <n v="24"/>
    <n v="124.53"/>
    <s v="Package ID: 2673077115"/>
    <n v="0"/>
    <n v="0.18"/>
    <m/>
    <n v="0"/>
    <n v="0"/>
    <m/>
    <n v="0"/>
    <n v="0"/>
    <m/>
    <n v="0"/>
    <n v="0"/>
    <m/>
    <n v="0"/>
    <n v="0"/>
    <m/>
    <m/>
    <m/>
    <m/>
    <m/>
    <m/>
    <m/>
    <m/>
    <m/>
    <m/>
    <n v="0"/>
    <n v="0.74716000000000005"/>
  </r>
  <r>
    <x v="1"/>
    <s v="Credit Agricole"/>
    <x v="3"/>
    <x v="2"/>
    <s v="BHP Billiton Ltd"/>
    <s v="BHP Billiton PLC"/>
    <x v="8"/>
    <x v="2"/>
    <s v="15.12.2010"/>
    <s v="15.12.2010"/>
    <x v="0"/>
    <s v="15.12.2015"/>
    <s v="15.12.2015"/>
    <x v="73"/>
    <m/>
    <m/>
    <m/>
    <n v="2988.64"/>
    <n v="4000"/>
    <s v="Revolving Credit Facility"/>
    <s v="(US)"/>
    <s v="General Corp. Purp."/>
    <s v="general corporate purposes"/>
    <x v="1"/>
    <n v="50"/>
    <n v="24"/>
    <n v="124.53"/>
    <s v="Package ID: 2673077115"/>
    <n v="0"/>
    <n v="0.18"/>
    <m/>
    <n v="0"/>
    <n v="0"/>
    <m/>
    <n v="0"/>
    <n v="0"/>
    <m/>
    <n v="0"/>
    <n v="0"/>
    <m/>
    <n v="0"/>
    <n v="0"/>
    <m/>
    <m/>
    <m/>
    <m/>
    <m/>
    <m/>
    <m/>
    <m/>
    <m/>
    <m/>
    <n v="0"/>
    <n v="0.74716000000000005"/>
  </r>
  <r>
    <x v="1"/>
    <s v="ING"/>
    <x v="7"/>
    <x v="4"/>
    <s v="BHP Billiton Ltd"/>
    <s v="BHP Billiton PLC"/>
    <x v="8"/>
    <x v="2"/>
    <s v="15.12.2010"/>
    <s v="15.12.2010"/>
    <x v="0"/>
    <s v="15.12.2015"/>
    <s v="15.12.2015"/>
    <x v="73"/>
    <m/>
    <m/>
    <m/>
    <n v="2988.64"/>
    <n v="4000"/>
    <s v="Revolving Credit Facility"/>
    <s v="(US)"/>
    <s v="General Corp. Purp."/>
    <s v="general corporate purposes"/>
    <x v="1"/>
    <n v="50"/>
    <n v="24"/>
    <n v="124.53"/>
    <s v="Package ID: 2673077115"/>
    <n v="0"/>
    <n v="0.18"/>
    <m/>
    <n v="0"/>
    <n v="0"/>
    <m/>
    <n v="0"/>
    <n v="0"/>
    <m/>
    <n v="0"/>
    <n v="0"/>
    <m/>
    <n v="0"/>
    <n v="0"/>
    <m/>
    <m/>
    <m/>
    <m/>
    <m/>
    <m/>
    <m/>
    <m/>
    <m/>
    <m/>
    <n v="0"/>
    <n v="0.74716000000000005"/>
  </r>
  <r>
    <x v="1"/>
    <s v="UBS"/>
    <x v="1"/>
    <x v="1"/>
    <s v="BHP Billiton Ltd"/>
    <s v="BHP Billiton PLC"/>
    <x v="8"/>
    <x v="2"/>
    <s v="15.12.2010"/>
    <s v="15.12.2010"/>
    <x v="0"/>
    <s v="15.12.2015"/>
    <s v="15.12.2015"/>
    <x v="73"/>
    <m/>
    <m/>
    <m/>
    <n v="2988.64"/>
    <n v="4000"/>
    <s v="Revolving Credit Facility"/>
    <s v="(US)"/>
    <s v="General Corp. Purp."/>
    <s v="general corporate purposes"/>
    <x v="1"/>
    <n v="50"/>
    <n v="24"/>
    <n v="124.53"/>
    <s v="Package ID: 2673077115"/>
    <n v="0"/>
    <n v="0.18"/>
    <m/>
    <n v="0"/>
    <n v="0"/>
    <m/>
    <n v="0"/>
    <n v="0"/>
    <m/>
    <n v="0"/>
    <n v="0"/>
    <m/>
    <n v="0"/>
    <n v="0"/>
    <m/>
    <m/>
    <m/>
    <m/>
    <m/>
    <m/>
    <m/>
    <m/>
    <m/>
    <m/>
    <n v="0"/>
    <n v="0.74716000000000005"/>
  </r>
  <r>
    <x v="1"/>
    <s v="BNP Paribas (Suisse) SA"/>
    <x v="2"/>
    <x v="2"/>
    <s v="Barrick Gold Corp"/>
    <s v="Barrick Gold Corp"/>
    <x v="7"/>
    <x v="0"/>
    <s v="02.12.2015"/>
    <s v="02.12.2015"/>
    <x v="5"/>
    <s v="04.01.2021"/>
    <s v="04.01.2021"/>
    <x v="72"/>
    <m/>
    <m/>
    <m/>
    <n v="3762.6"/>
    <n v="4000"/>
    <s v="Revolving Credit Facility"/>
    <s v="(US)"/>
    <s v="General Corp. Purp."/>
    <m/>
    <x v="1"/>
    <n v="33"/>
    <n v="19"/>
    <n v="198.03"/>
    <s v="Package ID: 3198095115"/>
    <n v="0"/>
    <n v="0"/>
    <m/>
    <n v="0"/>
    <n v="0"/>
    <m/>
    <n v="0"/>
    <n v="0"/>
    <m/>
    <n v="0"/>
    <n v="0"/>
    <m/>
    <n v="0"/>
    <n v="0"/>
    <m/>
    <m/>
    <m/>
    <m/>
    <m/>
    <m/>
    <m/>
    <m/>
    <m/>
    <m/>
    <n v="0"/>
    <n v="0.94064999999999999"/>
  </r>
  <r>
    <x v="1"/>
    <s v="Credit Suisse AG"/>
    <x v="4"/>
    <x v="1"/>
    <s v="Barrick Gold Corp"/>
    <s v="Barrick Gold Corp"/>
    <x v="7"/>
    <x v="0"/>
    <s v="02.12.2015"/>
    <s v="02.12.2015"/>
    <x v="5"/>
    <s v="04.01.2021"/>
    <s v="04.01.2021"/>
    <x v="72"/>
    <m/>
    <m/>
    <m/>
    <n v="3762.6"/>
    <n v="4000"/>
    <s v="Revolving Credit Facility"/>
    <s v="(US)"/>
    <s v="General Corp. Purp."/>
    <m/>
    <x v="1"/>
    <n v="33"/>
    <n v="19"/>
    <n v="198.03"/>
    <s v="Package ID: 3198095115"/>
    <n v="0"/>
    <n v="0"/>
    <m/>
    <n v="0"/>
    <n v="0"/>
    <m/>
    <n v="0"/>
    <n v="0"/>
    <m/>
    <n v="0"/>
    <n v="0"/>
    <m/>
    <n v="0"/>
    <n v="0"/>
    <m/>
    <m/>
    <m/>
    <m/>
    <m/>
    <m/>
    <m/>
    <m/>
    <m/>
    <m/>
    <n v="0"/>
    <n v="0.94064999999999999"/>
  </r>
  <r>
    <x v="1"/>
    <s v="HSBC Bank Canada"/>
    <x v="5"/>
    <x v="3"/>
    <s v="Barrick Gold Corp"/>
    <s v="Barrick Gold Corp"/>
    <x v="7"/>
    <x v="0"/>
    <s v="02.12.2015"/>
    <s v="02.12.2015"/>
    <x v="5"/>
    <s v="04.01.2021"/>
    <s v="04.01.2021"/>
    <x v="72"/>
    <m/>
    <m/>
    <m/>
    <n v="3762.6"/>
    <n v="4000"/>
    <s v="Revolving Credit Facility"/>
    <s v="(US)"/>
    <s v="General Corp. Purp."/>
    <m/>
    <x v="1"/>
    <n v="33"/>
    <n v="19"/>
    <n v="198.03"/>
    <s v="Package ID: 3198095115"/>
    <n v="0"/>
    <n v="0"/>
    <m/>
    <n v="0"/>
    <n v="0"/>
    <m/>
    <n v="0"/>
    <n v="0"/>
    <m/>
    <n v="0"/>
    <n v="0"/>
    <m/>
    <n v="0"/>
    <n v="0"/>
    <m/>
    <m/>
    <m/>
    <m/>
    <m/>
    <m/>
    <m/>
    <m/>
    <m/>
    <m/>
    <n v="0"/>
    <n v="0.94064999999999999"/>
  </r>
  <r>
    <x v="1"/>
    <s v="UBS AG"/>
    <x v="1"/>
    <x v="1"/>
    <s v="Barrick Gold Corp"/>
    <s v="Barrick Gold Corp"/>
    <x v="7"/>
    <x v="0"/>
    <s v="02.12.2015"/>
    <s v="02.12.2015"/>
    <x v="5"/>
    <s v="04.01.2021"/>
    <s v="04.01.2021"/>
    <x v="72"/>
    <m/>
    <m/>
    <m/>
    <n v="3762.6"/>
    <n v="4000"/>
    <s v="Revolving Credit Facility"/>
    <s v="(US)"/>
    <s v="General Corp. Purp."/>
    <m/>
    <x v="1"/>
    <n v="33"/>
    <n v="19"/>
    <n v="198.03"/>
    <s v="Package ID: 3198095115"/>
    <n v="0"/>
    <n v="0"/>
    <m/>
    <n v="0"/>
    <n v="0"/>
    <m/>
    <n v="0"/>
    <n v="0"/>
    <m/>
    <n v="0"/>
    <n v="0"/>
    <m/>
    <n v="0"/>
    <n v="0"/>
    <m/>
    <m/>
    <m/>
    <m/>
    <m/>
    <m/>
    <m/>
    <m/>
    <m/>
    <m/>
    <n v="0"/>
    <n v="0.94064999999999999"/>
  </r>
  <r>
    <x v="0"/>
    <s v="UBS Investment Bank"/>
    <x v="1"/>
    <x v="1"/>
    <s v="Eni Coordination Center SA"/>
    <s v="Eni SpA"/>
    <x v="0"/>
    <x v="0"/>
    <s v="21.01.2011"/>
    <m/>
    <x v="4"/>
    <m/>
    <s v="28.01.2021"/>
    <x v="74"/>
    <m/>
    <m/>
    <m/>
    <n v="118.72"/>
    <n v="100"/>
    <m/>
    <s v="(STG)"/>
    <s v="General Corp. Purp."/>
    <m/>
    <x v="0"/>
    <n v="70"/>
    <n v="1"/>
    <n v="118.72"/>
    <s v="Package ID: 2721864"/>
    <n v="0"/>
    <n v="0"/>
    <n v="0.4"/>
    <n v="0"/>
    <n v="0"/>
    <n v="0"/>
    <n v="0"/>
    <n v="0"/>
    <n v="0"/>
    <n v="0"/>
    <n v="0"/>
    <n v="0"/>
    <n v="0"/>
    <n v="0"/>
    <n v="0"/>
    <n v="0"/>
    <n v="0"/>
    <n v="0"/>
    <n v="0"/>
    <n v="0"/>
    <n v="0"/>
    <n v="0"/>
    <n v="0"/>
    <n v="0"/>
    <n v="0"/>
    <m/>
  </r>
  <r>
    <x v="0"/>
    <s v="Credit Agricole Corporate &amp; Investment Bank"/>
    <x v="3"/>
    <x v="2"/>
    <s v="Gaz Capital SA"/>
    <s v="Gazprom"/>
    <x v="5"/>
    <x v="0"/>
    <s v="19.02.2014"/>
    <m/>
    <x v="6"/>
    <m/>
    <s v="26.02.2021"/>
    <x v="75"/>
    <m/>
    <m/>
    <m/>
    <n v="748.76"/>
    <n v="750"/>
    <m/>
    <s v="(EUR)"/>
    <s v="General Corp. Purp."/>
    <m/>
    <x v="0"/>
    <n v="124"/>
    <n v="3"/>
    <n v="250"/>
    <s v="Package ID: 3071075"/>
    <n v="0"/>
    <n v="0"/>
    <n v="2.02"/>
    <n v="0"/>
    <n v="0"/>
    <n v="0"/>
    <n v="0"/>
    <n v="0"/>
    <n v="0"/>
    <n v="0"/>
    <n v="0"/>
    <n v="0"/>
    <n v="0"/>
    <n v="0"/>
    <n v="0"/>
    <n v="0"/>
    <n v="0"/>
    <n v="0"/>
    <n v="0"/>
    <n v="0"/>
    <n v="0"/>
    <n v="0"/>
    <n v="0"/>
    <n v="0"/>
    <n v="0"/>
    <m/>
  </r>
  <r>
    <x v="1"/>
    <s v="ING"/>
    <x v="7"/>
    <x v="4"/>
    <s v="Gazprom"/>
    <s v="Gazprom neftekhim Salavat"/>
    <x v="5"/>
    <x v="0"/>
    <s v="29.02.2012"/>
    <s v="29.02.2012"/>
    <x v="3"/>
    <s v="28.02.2021"/>
    <s v="28.02.2021"/>
    <x v="76"/>
    <m/>
    <m/>
    <m/>
    <n v="16.309999999999999"/>
    <n v="16.48"/>
    <s v="Export Credit"/>
    <s v="(EUR)"/>
    <s v="General Corp. Purp."/>
    <s v="financing for 85% of the value of equipment delivered by Lummus Technology Heat Transfer B.V"/>
    <x v="1"/>
    <n v="90"/>
    <n v="1"/>
    <n v="16.309999999999999"/>
    <s v="Package ID: 2841067115"/>
    <n v="0"/>
    <n v="0"/>
    <m/>
    <n v="0"/>
    <n v="0"/>
    <m/>
    <n v="0"/>
    <n v="0"/>
    <m/>
    <n v="0"/>
    <n v="0"/>
    <m/>
    <n v="0"/>
    <n v="0"/>
    <m/>
    <m/>
    <m/>
    <m/>
    <m/>
    <m/>
    <m/>
    <m/>
    <m/>
    <m/>
    <n v="0"/>
    <n v="0.74245000000000005"/>
  </r>
  <r>
    <x v="0"/>
    <s v="Deutsche Bank"/>
    <x v="0"/>
    <x v="0"/>
    <s v="Glencore Finance (Europe) SA"/>
    <s v="Glencore PLC"/>
    <x v="3"/>
    <x v="1"/>
    <s v="10.03.2015"/>
    <m/>
    <x v="5"/>
    <m/>
    <s v="17.03.2021"/>
    <x v="77"/>
    <m/>
    <m/>
    <m/>
    <n v="1968.94"/>
    <n v="2000"/>
    <m/>
    <s v="(EUR)"/>
    <s v="General Corp. Purp."/>
    <m/>
    <x v="0"/>
    <n v="157"/>
    <n v="5"/>
    <n v="400"/>
    <s v="Package ID: 9962771"/>
    <n v="0"/>
    <n v="0"/>
    <n v="0.9"/>
    <n v="0"/>
    <n v="0"/>
    <n v="0.72"/>
    <n v="0"/>
    <n v="0"/>
    <n v="0"/>
    <n v="0"/>
    <n v="0"/>
    <n v="0"/>
    <n v="0"/>
    <n v="0"/>
    <n v="0"/>
    <n v="0"/>
    <n v="0"/>
    <n v="0"/>
    <n v="0"/>
    <n v="0"/>
    <n v="0"/>
    <n v="0"/>
    <n v="0"/>
    <n v="0"/>
    <n v="0"/>
    <m/>
  </r>
  <r>
    <x v="0"/>
    <s v="Barclays Capital Group"/>
    <x v="6"/>
    <x v="3"/>
    <s v="Glencore Finance (Europe) SA"/>
    <s v="Glencore PLC"/>
    <x v="3"/>
    <x v="1"/>
    <s v="10.03.2015"/>
    <m/>
    <x v="5"/>
    <m/>
    <s v="17.03.2021"/>
    <x v="77"/>
    <m/>
    <m/>
    <m/>
    <n v="1968.94"/>
    <n v="2000"/>
    <m/>
    <s v="(EUR)"/>
    <s v="General Corp. Purp."/>
    <m/>
    <x v="0"/>
    <n v="157"/>
    <n v="5"/>
    <n v="400"/>
    <s v="Package ID: 9962771"/>
    <n v="0"/>
    <n v="0"/>
    <n v="0.9"/>
    <n v="0"/>
    <n v="0"/>
    <n v="0.72"/>
    <n v="0"/>
    <n v="0"/>
    <n v="0"/>
    <n v="0"/>
    <n v="0"/>
    <n v="0"/>
    <n v="0"/>
    <n v="0"/>
    <n v="0"/>
    <n v="0"/>
    <n v="0"/>
    <n v="0"/>
    <n v="0"/>
    <n v="0"/>
    <n v="0"/>
    <n v="0"/>
    <n v="0"/>
    <n v="0"/>
    <n v="0"/>
    <m/>
  </r>
  <r>
    <x v="0"/>
    <s v="Credit Agricole Corporate &amp; Investment Bank"/>
    <x v="3"/>
    <x v="2"/>
    <s v="Glencore Finance (Europe) SA"/>
    <s v="Glencore PLC"/>
    <x v="3"/>
    <x v="1"/>
    <s v="10.03.2015"/>
    <m/>
    <x v="5"/>
    <m/>
    <s v="17.03.2021"/>
    <x v="77"/>
    <m/>
    <m/>
    <m/>
    <n v="1968.94"/>
    <n v="2000"/>
    <m/>
    <s v="(EUR)"/>
    <s v="General Corp. Purp."/>
    <m/>
    <x v="0"/>
    <n v="157"/>
    <n v="5"/>
    <n v="400"/>
    <s v="Package ID: 9962771"/>
    <n v="0"/>
    <n v="0"/>
    <n v="0.9"/>
    <n v="0"/>
    <n v="0"/>
    <n v="0.72"/>
    <n v="0"/>
    <n v="0"/>
    <n v="0"/>
    <n v="0"/>
    <n v="0"/>
    <n v="0"/>
    <n v="0"/>
    <n v="0"/>
    <n v="0"/>
    <n v="0"/>
    <n v="0"/>
    <n v="0"/>
    <n v="0"/>
    <n v="0"/>
    <n v="0"/>
    <n v="0"/>
    <n v="0"/>
    <n v="0"/>
    <n v="0"/>
    <m/>
  </r>
  <r>
    <x v="1"/>
    <s v="HSBC Holdings PLC"/>
    <x v="5"/>
    <x v="3"/>
    <s v="Vale SA"/>
    <s v="Cia Siderurgica Pecem"/>
    <x v="4"/>
    <x v="1"/>
    <s v="25.10.2013"/>
    <s v="16.05.2014"/>
    <x v="6"/>
    <s v="16.05.2015"/>
    <s v="16.05.2015"/>
    <x v="78"/>
    <m/>
    <m/>
    <m/>
    <n v="656.45"/>
    <n v="900"/>
    <s v="Bridge Loan"/>
    <s v="(US)"/>
    <s v="Project Finance"/>
    <s v="Funds are for its US$4.34bn steel plant project in northwestern Brazil."/>
    <x v="2"/>
    <n v="12"/>
    <n v="4"/>
    <n v="164.11"/>
    <s v="Package ID: 3031086115"/>
    <n v="0"/>
    <n v="1.82"/>
    <m/>
    <n v="0"/>
    <n v="0"/>
    <m/>
    <n v="0"/>
    <n v="0"/>
    <m/>
    <n v="0"/>
    <n v="0"/>
    <m/>
    <n v="0"/>
    <n v="0"/>
    <m/>
    <m/>
    <m/>
    <m/>
    <m/>
    <m/>
    <m/>
    <m/>
    <m/>
    <m/>
    <n v="0"/>
    <n v="0.72938999999999998"/>
  </r>
  <r>
    <x v="1"/>
    <s v="Barclays PLC"/>
    <x v="6"/>
    <x v="3"/>
    <s v="BHP Billiton Ltd"/>
    <s v="BHP Billiton PLC"/>
    <x v="8"/>
    <x v="2"/>
    <s v="15.07.2011"/>
    <s v="18.08.2011"/>
    <x v="4"/>
    <s v="16.08.2012"/>
    <s v="16.08.2012"/>
    <x v="79"/>
    <m/>
    <m/>
    <m/>
    <n v="5200.05"/>
    <n v="7500"/>
    <s v="Term Loan"/>
    <s v="(US)"/>
    <s v="Acquisition Fin._x000a_Refinancing"/>
    <s v="Acquisition of Petrohawk Energy by BHP Billiton, refinancing"/>
    <x v="1"/>
    <n v="51"/>
    <n v="24"/>
    <n v="216.67"/>
    <s v="Package ID: 2753892115"/>
    <n v="0"/>
    <n v="0.68"/>
    <m/>
    <n v="0"/>
    <n v="0.34"/>
    <m/>
    <n v="0"/>
    <n v="0"/>
    <m/>
    <n v="0"/>
    <n v="0"/>
    <m/>
    <n v="0"/>
    <n v="0"/>
    <m/>
    <m/>
    <m/>
    <m/>
    <m/>
    <m/>
    <m/>
    <m/>
    <m/>
    <m/>
    <n v="0"/>
    <n v="0.69333999999999996"/>
  </r>
  <r>
    <x v="1"/>
    <s v="BNP Paribas SA"/>
    <x v="2"/>
    <x v="2"/>
    <s v="BHP Billiton Ltd"/>
    <s v="BHP Billiton PLC"/>
    <x v="8"/>
    <x v="2"/>
    <s v="15.07.2011"/>
    <s v="18.08.2011"/>
    <x v="4"/>
    <s v="16.08.2012"/>
    <s v="16.08.2012"/>
    <x v="79"/>
    <m/>
    <m/>
    <m/>
    <n v="5200.05"/>
    <n v="7500"/>
    <s v="Term Loan"/>
    <s v="(US)"/>
    <s v="Acquisition Fin._x000a_Refinancing"/>
    <s v="Acquisition of Petrohawk Energy by BHP Billiton, refinancing"/>
    <x v="1"/>
    <n v="51"/>
    <n v="24"/>
    <n v="216.67"/>
    <s v="Package ID: 2753892115"/>
    <n v="0"/>
    <n v="0.68"/>
    <m/>
    <n v="0"/>
    <n v="0.34"/>
    <m/>
    <n v="0"/>
    <n v="0"/>
    <m/>
    <n v="0"/>
    <n v="0"/>
    <m/>
    <n v="0"/>
    <n v="0"/>
    <m/>
    <m/>
    <m/>
    <m/>
    <m/>
    <m/>
    <m/>
    <m/>
    <m/>
    <m/>
    <n v="0"/>
    <n v="0.69333999999999996"/>
  </r>
  <r>
    <x v="1"/>
    <s v="Credit Agricole"/>
    <x v="3"/>
    <x v="2"/>
    <s v="BHP Billiton Ltd"/>
    <s v="BHP Billiton PLC"/>
    <x v="8"/>
    <x v="2"/>
    <s v="15.07.2011"/>
    <s v="18.08.2011"/>
    <x v="4"/>
    <s v="16.08.2012"/>
    <s v="16.08.2012"/>
    <x v="79"/>
    <m/>
    <m/>
    <m/>
    <n v="5200.05"/>
    <n v="7500"/>
    <s v="Term Loan"/>
    <s v="(US)"/>
    <s v="Acquisition Fin._x000a_Refinancing"/>
    <s v="Acquisition of Petrohawk Energy by BHP Billiton, refinancing"/>
    <x v="1"/>
    <n v="51"/>
    <n v="24"/>
    <n v="216.67"/>
    <s v="Package ID: 2753892115"/>
    <n v="0"/>
    <n v="0.68"/>
    <m/>
    <n v="0"/>
    <n v="0.34"/>
    <m/>
    <n v="0"/>
    <n v="0"/>
    <m/>
    <n v="0"/>
    <n v="0"/>
    <m/>
    <n v="0"/>
    <n v="0"/>
    <m/>
    <m/>
    <m/>
    <m/>
    <m/>
    <m/>
    <m/>
    <m/>
    <m/>
    <m/>
    <n v="0"/>
    <n v="0.69333999999999996"/>
  </r>
  <r>
    <x v="1"/>
    <s v="ING"/>
    <x v="7"/>
    <x v="4"/>
    <s v="BHP Billiton Ltd"/>
    <s v="BHP Billiton PLC"/>
    <x v="8"/>
    <x v="2"/>
    <s v="15.07.2011"/>
    <s v="18.08.2011"/>
    <x v="4"/>
    <s v="16.08.2012"/>
    <s v="16.08.2012"/>
    <x v="79"/>
    <m/>
    <m/>
    <m/>
    <n v="5200.05"/>
    <n v="7500"/>
    <s v="Term Loan"/>
    <s v="(US)"/>
    <s v="Acquisition Fin._x000a_Refinancing"/>
    <s v="Acquisition of Petrohawk Energy by BHP Billiton, refinancing"/>
    <x v="1"/>
    <n v="51"/>
    <n v="24"/>
    <n v="216.67"/>
    <s v="Package ID: 2753892115"/>
    <n v="0"/>
    <n v="0.68"/>
    <m/>
    <n v="0"/>
    <n v="0.34"/>
    <m/>
    <n v="0"/>
    <n v="0"/>
    <m/>
    <n v="0"/>
    <n v="0"/>
    <m/>
    <n v="0"/>
    <n v="0"/>
    <m/>
    <m/>
    <m/>
    <m/>
    <m/>
    <m/>
    <m/>
    <m/>
    <m/>
    <m/>
    <n v="0"/>
    <n v="0.69333999999999996"/>
  </r>
  <r>
    <x v="1"/>
    <s v="UBS AG"/>
    <x v="1"/>
    <x v="1"/>
    <s v="BHP Billiton Ltd"/>
    <s v="BHP Billiton PLC"/>
    <x v="8"/>
    <x v="2"/>
    <s v="15.07.2011"/>
    <s v="18.08.2011"/>
    <x v="4"/>
    <s v="16.08.2012"/>
    <s v="16.08.2012"/>
    <x v="79"/>
    <m/>
    <m/>
    <m/>
    <n v="5200.05"/>
    <n v="7500"/>
    <s v="Term Loan"/>
    <s v="(US)"/>
    <s v="Acquisition Fin._x000a_Refinancing"/>
    <s v="Acquisition of Petrohawk Energy by BHP Billiton, refinancing"/>
    <x v="1"/>
    <n v="51"/>
    <n v="24"/>
    <n v="216.67"/>
    <s v="Package ID: 2753892115"/>
    <n v="0"/>
    <n v="0.68"/>
    <m/>
    <n v="0"/>
    <n v="0.34"/>
    <m/>
    <n v="0"/>
    <n v="0"/>
    <m/>
    <n v="0"/>
    <n v="0"/>
    <m/>
    <n v="0"/>
    <n v="0"/>
    <m/>
    <m/>
    <m/>
    <m/>
    <m/>
    <m/>
    <m/>
    <m/>
    <m/>
    <m/>
    <n v="0"/>
    <n v="0.69333999999999996"/>
  </r>
  <r>
    <x v="0"/>
    <s v="Deutsche Bank"/>
    <x v="0"/>
    <x v="0"/>
    <s v="Glencore Finance (Europe) SA"/>
    <s v="Glencore Xstrata PLC"/>
    <x v="3"/>
    <x v="1"/>
    <s v="25.03.2014"/>
    <m/>
    <x v="6"/>
    <m/>
    <d v="2021-04-01T00:00:00"/>
    <x v="80"/>
    <m/>
    <n v="1168581973"/>
    <m/>
    <n v="1099.1600000000001"/>
    <n v="1100"/>
    <m/>
    <s v="(EUR)"/>
    <s v="General Corp. Purp."/>
    <m/>
    <x v="0"/>
    <n v="151"/>
    <n v="4"/>
    <n v="275"/>
    <s v="Package ID: 3087358"/>
    <n v="0"/>
    <n v="0"/>
    <n v="0.57999999999999996"/>
    <n v="0"/>
    <n v="0"/>
    <n v="0.59"/>
    <n v="0"/>
    <n v="0"/>
    <n v="0"/>
    <n v="0"/>
    <n v="0"/>
    <n v="0"/>
    <n v="0"/>
    <n v="0"/>
    <n v="0"/>
    <n v="0"/>
    <n v="0"/>
    <n v="0"/>
    <n v="0"/>
    <n v="0"/>
    <n v="0"/>
    <n v="0"/>
    <n v="0"/>
    <n v="0"/>
    <n v="0"/>
    <m/>
  </r>
  <r>
    <x v="0"/>
    <s v="ING"/>
    <x v="7"/>
    <x v="4"/>
    <s v="Glencore Finance (Europe) SA"/>
    <s v="Glencore Xstrata PLC"/>
    <x v="3"/>
    <x v="1"/>
    <s v="25.03.2014"/>
    <m/>
    <x v="6"/>
    <m/>
    <d v="2021-04-01T00:00:00"/>
    <x v="80"/>
    <m/>
    <n v="1168581973"/>
    <m/>
    <n v="1099.1600000000001"/>
    <n v="1100"/>
    <m/>
    <s v="(EUR)"/>
    <s v="General Corp. Purp."/>
    <m/>
    <x v="0"/>
    <n v="151"/>
    <n v="4"/>
    <n v="275"/>
    <s v="Package ID: 3087358"/>
    <n v="0"/>
    <n v="0"/>
    <n v="0.57999999999999996"/>
    <n v="0"/>
    <n v="0"/>
    <n v="0.59"/>
    <n v="0"/>
    <n v="0"/>
    <n v="0"/>
    <n v="0"/>
    <n v="0"/>
    <n v="0"/>
    <n v="0"/>
    <n v="0"/>
    <n v="0"/>
    <n v="0"/>
    <n v="0"/>
    <n v="0"/>
    <n v="0"/>
    <n v="0"/>
    <n v="0"/>
    <n v="0"/>
    <n v="0"/>
    <n v="0"/>
    <n v="0"/>
    <m/>
  </r>
  <r>
    <x v="1"/>
    <s v="Barclays Bank"/>
    <x v="6"/>
    <x v="3"/>
    <s v="Anglo American PLC"/>
    <s v="Anglo American PLC"/>
    <x v="1"/>
    <x v="1"/>
    <s v="04.04.2014"/>
    <s v="04.04.2014"/>
    <x v="6"/>
    <s v="04.04.2019"/>
    <s v="04.04.2021"/>
    <x v="81"/>
    <m/>
    <m/>
    <m/>
    <n v="3644.85"/>
    <n v="5000"/>
    <s v="Revolving Credit Facility"/>
    <s v="(US)"/>
    <s v="General Corp. Purp."/>
    <s v="GCP"/>
    <x v="1"/>
    <n v="21"/>
    <n v="26"/>
    <n v="140.19"/>
    <s v="Package ID: 3094350115"/>
    <n v="0"/>
    <n v="0.16"/>
    <m/>
    <n v="0"/>
    <n v="0"/>
    <m/>
    <n v="0"/>
    <n v="0"/>
    <m/>
    <n v="0"/>
    <n v="0"/>
    <m/>
    <n v="0"/>
    <n v="0"/>
    <m/>
    <m/>
    <m/>
    <m/>
    <m/>
    <m/>
    <m/>
    <m/>
    <m/>
    <m/>
    <n v="0"/>
    <n v="0.72897000000000001"/>
  </r>
  <r>
    <x v="1"/>
    <s v="BNP Paribas SA"/>
    <x v="2"/>
    <x v="2"/>
    <s v="Anglo American PLC"/>
    <s v="Anglo American PLC"/>
    <x v="1"/>
    <x v="1"/>
    <s v="04.04.2014"/>
    <s v="04.04.2014"/>
    <x v="6"/>
    <s v="04.04.2019"/>
    <s v="04.04.2021"/>
    <x v="81"/>
    <m/>
    <m/>
    <m/>
    <n v="3644.85"/>
    <n v="5000"/>
    <s v="Revolving Credit Facility"/>
    <s v="(US)"/>
    <s v="General Corp. Purp."/>
    <s v="GCP"/>
    <x v="1"/>
    <n v="21"/>
    <n v="26"/>
    <n v="140.19"/>
    <s v="Package ID: 3094350115"/>
    <n v="0"/>
    <n v="0.16"/>
    <m/>
    <n v="0"/>
    <n v="0"/>
    <m/>
    <n v="0"/>
    <n v="0"/>
    <m/>
    <n v="0"/>
    <n v="0"/>
    <m/>
    <n v="0"/>
    <n v="0"/>
    <m/>
    <m/>
    <m/>
    <m/>
    <m/>
    <m/>
    <m/>
    <m/>
    <m/>
    <m/>
    <n v="0"/>
    <n v="0.72897000000000001"/>
  </r>
  <r>
    <x v="1"/>
    <s v="Credit Agricole CIB"/>
    <x v="3"/>
    <x v="2"/>
    <s v="Anglo American PLC"/>
    <s v="Anglo American PLC"/>
    <x v="1"/>
    <x v="1"/>
    <s v="04.04.2014"/>
    <s v="04.04.2014"/>
    <x v="6"/>
    <s v="04.04.2019"/>
    <s v="04.04.2021"/>
    <x v="81"/>
    <m/>
    <m/>
    <m/>
    <n v="3644.85"/>
    <n v="5000"/>
    <s v="Revolving Credit Facility"/>
    <s v="(US)"/>
    <s v="General Corp. Purp."/>
    <s v="GCP"/>
    <x v="1"/>
    <n v="21"/>
    <n v="26"/>
    <n v="140.19"/>
    <s v="Package ID: 3094350115"/>
    <n v="0"/>
    <n v="0.16"/>
    <m/>
    <n v="0"/>
    <n v="0"/>
    <m/>
    <n v="0"/>
    <n v="0"/>
    <m/>
    <n v="0"/>
    <n v="0"/>
    <m/>
    <n v="0"/>
    <n v="0"/>
    <m/>
    <m/>
    <m/>
    <m/>
    <m/>
    <m/>
    <m/>
    <m/>
    <m/>
    <m/>
    <n v="0"/>
    <n v="0.72897000000000001"/>
  </r>
  <r>
    <x v="1"/>
    <s v="Credit Suisse AG"/>
    <x v="4"/>
    <x v="1"/>
    <s v="Anglo American PLC"/>
    <s v="Anglo American PLC"/>
    <x v="1"/>
    <x v="1"/>
    <s v="04.04.2014"/>
    <s v="04.04.2014"/>
    <x v="6"/>
    <s v="04.04.2019"/>
    <s v="04.04.2021"/>
    <x v="81"/>
    <m/>
    <m/>
    <m/>
    <n v="3644.85"/>
    <n v="5000"/>
    <s v="Revolving Credit Facility"/>
    <s v="(US)"/>
    <s v="General Corp. Purp."/>
    <s v="GCP"/>
    <x v="1"/>
    <n v="21"/>
    <n v="26"/>
    <n v="140.19"/>
    <s v="Package ID: 3094350115"/>
    <n v="0"/>
    <n v="0.16"/>
    <m/>
    <n v="0"/>
    <n v="0"/>
    <m/>
    <n v="0"/>
    <n v="0"/>
    <m/>
    <n v="0"/>
    <n v="0"/>
    <m/>
    <n v="0"/>
    <n v="0"/>
    <m/>
    <m/>
    <m/>
    <m/>
    <m/>
    <m/>
    <m/>
    <m/>
    <m/>
    <m/>
    <n v="0"/>
    <n v="0.72897000000000001"/>
  </r>
  <r>
    <x v="1"/>
    <s v="HSBC Holdings PLC"/>
    <x v="5"/>
    <x v="3"/>
    <s v="Anglo American PLC"/>
    <s v="Anglo American PLC"/>
    <x v="1"/>
    <x v="1"/>
    <s v="04.04.2014"/>
    <s v="04.04.2014"/>
    <x v="6"/>
    <s v="04.04.2019"/>
    <s v="04.04.2021"/>
    <x v="81"/>
    <m/>
    <m/>
    <m/>
    <n v="3644.85"/>
    <n v="5000"/>
    <s v="Revolving Credit Facility"/>
    <s v="(US)"/>
    <s v="General Corp. Purp."/>
    <s v="GCP"/>
    <x v="1"/>
    <n v="21"/>
    <n v="26"/>
    <n v="140.19"/>
    <s v="Package ID: 3094350115"/>
    <n v="0"/>
    <n v="0.16"/>
    <m/>
    <n v="0"/>
    <n v="0"/>
    <m/>
    <n v="0"/>
    <n v="0"/>
    <m/>
    <n v="0"/>
    <n v="0"/>
    <m/>
    <n v="0"/>
    <n v="0"/>
    <m/>
    <m/>
    <m/>
    <m/>
    <m/>
    <m/>
    <m/>
    <m/>
    <m/>
    <m/>
    <n v="0"/>
    <n v="0.72897000000000001"/>
  </r>
  <r>
    <x v="1"/>
    <s v="UBS AG"/>
    <x v="1"/>
    <x v="1"/>
    <s v="Anglo American PLC"/>
    <s v="Anglo American PLC"/>
    <x v="1"/>
    <x v="1"/>
    <s v="04.04.2014"/>
    <s v="04.04.2014"/>
    <x v="6"/>
    <s v="04.04.2019"/>
    <s v="04.04.2021"/>
    <x v="81"/>
    <m/>
    <m/>
    <m/>
    <n v="3644.85"/>
    <n v="5000"/>
    <s v="Revolving Credit Facility"/>
    <s v="(US)"/>
    <s v="General Corp. Purp."/>
    <s v="GCP"/>
    <x v="1"/>
    <n v="21"/>
    <n v="26"/>
    <n v="140.19"/>
    <s v="Package ID: 3094350115"/>
    <n v="0"/>
    <n v="0.16"/>
    <m/>
    <n v="0"/>
    <n v="0"/>
    <m/>
    <n v="0"/>
    <n v="0"/>
    <m/>
    <n v="0"/>
    <n v="0"/>
    <m/>
    <n v="0"/>
    <n v="0"/>
    <m/>
    <m/>
    <m/>
    <m/>
    <m/>
    <m/>
    <m/>
    <m/>
    <m/>
    <m/>
    <n v="0"/>
    <n v="0.72897000000000001"/>
  </r>
  <r>
    <x v="0"/>
    <s v="BNP Paribas Securities Corp"/>
    <x v="2"/>
    <x v="2"/>
    <s v="Anglo American Capital PLC"/>
    <s v="Anglo American PLC"/>
    <x v="1"/>
    <x v="1"/>
    <s v="08.04.2014"/>
    <m/>
    <x v="6"/>
    <m/>
    <s v="15.04.2021"/>
    <x v="82"/>
    <m/>
    <m/>
    <m/>
    <n v="727.8"/>
    <n v="1000"/>
    <m/>
    <s v="(US)"/>
    <s v="General Corp. Purp."/>
    <m/>
    <x v="0"/>
    <n v="36"/>
    <n v="7"/>
    <n v="103.97"/>
    <s v="Package ID: 3093338"/>
    <n v="0"/>
    <n v="0"/>
    <n v="0.26"/>
    <n v="0"/>
    <n v="0"/>
    <n v="0.22"/>
    <n v="0"/>
    <n v="0"/>
    <n v="0"/>
    <n v="0"/>
    <n v="0"/>
    <n v="0"/>
    <n v="0"/>
    <n v="0"/>
    <n v="0"/>
    <n v="0"/>
    <n v="0"/>
    <n v="0"/>
    <n v="0"/>
    <n v="0"/>
    <n v="0"/>
    <n v="0"/>
    <n v="0"/>
    <n v="0"/>
    <n v="0"/>
    <m/>
  </r>
  <r>
    <x v="0"/>
    <s v="Credit Suisse"/>
    <x v="4"/>
    <x v="1"/>
    <s v="Anglo American Capital PLC"/>
    <s v="Anglo American PLC"/>
    <x v="1"/>
    <x v="1"/>
    <s v="08.04.2014"/>
    <m/>
    <x v="6"/>
    <m/>
    <s v="15.04.2021"/>
    <x v="82"/>
    <m/>
    <m/>
    <m/>
    <n v="727.8"/>
    <n v="1000"/>
    <m/>
    <s v="(US)"/>
    <s v="General Corp. Purp."/>
    <m/>
    <x v="0"/>
    <n v="36"/>
    <n v="7"/>
    <n v="103.97"/>
    <s v="Package ID: 3093338"/>
    <n v="0"/>
    <n v="0"/>
    <n v="0.26"/>
    <n v="0"/>
    <n v="0"/>
    <n v="0.22"/>
    <n v="0"/>
    <n v="0"/>
    <n v="0"/>
    <n v="0"/>
    <n v="0"/>
    <n v="0"/>
    <n v="0"/>
    <n v="0"/>
    <n v="0"/>
    <n v="0"/>
    <n v="0"/>
    <n v="0"/>
    <n v="0"/>
    <n v="0"/>
    <n v="0"/>
    <n v="0"/>
    <n v="0"/>
    <n v="0"/>
    <n v="0"/>
    <m/>
  </r>
  <r>
    <x v="0"/>
    <s v="BNP Paribas SA"/>
    <x v="2"/>
    <x v="2"/>
    <s v="Anglo American Capital PLC"/>
    <s v="Anglo American PLC"/>
    <x v="1"/>
    <x v="1"/>
    <s v="22.04.2013"/>
    <m/>
    <x v="2"/>
    <m/>
    <s v="29.04.2021"/>
    <x v="83"/>
    <m/>
    <m/>
    <m/>
    <n v="750.71"/>
    <n v="750"/>
    <m/>
    <s v="(EUR)"/>
    <s v="General Corp. Purp."/>
    <m/>
    <x v="0"/>
    <n v="31"/>
    <n v="8"/>
    <n v="93.75"/>
    <s v="Package ID: 2965554"/>
    <n v="0"/>
    <n v="0"/>
    <n v="0.54"/>
    <n v="0"/>
    <n v="0"/>
    <n v="0"/>
    <n v="0"/>
    <n v="0"/>
    <n v="0"/>
    <n v="0"/>
    <n v="0"/>
    <n v="0"/>
    <n v="0"/>
    <n v="0"/>
    <n v="0"/>
    <n v="0"/>
    <n v="0"/>
    <n v="0"/>
    <n v="0"/>
    <n v="0"/>
    <n v="0"/>
    <n v="0"/>
    <n v="0"/>
    <n v="0"/>
    <n v="0"/>
    <m/>
  </r>
  <r>
    <x v="0"/>
    <s v="Credit Agricole Corporate &amp; Investment Bank"/>
    <x v="3"/>
    <x v="2"/>
    <s v="Anglo American Capital PLC"/>
    <s v="Anglo American PLC"/>
    <x v="1"/>
    <x v="1"/>
    <s v="22.04.2013"/>
    <m/>
    <x v="2"/>
    <m/>
    <s v="29.04.2021"/>
    <x v="83"/>
    <m/>
    <m/>
    <m/>
    <n v="750.71"/>
    <n v="750"/>
    <m/>
    <s v="(EUR)"/>
    <s v="General Corp. Purp."/>
    <m/>
    <x v="0"/>
    <n v="31"/>
    <n v="8"/>
    <n v="93.75"/>
    <s v="Package ID: 2965554"/>
    <n v="0"/>
    <n v="0"/>
    <n v="0.54"/>
    <n v="0"/>
    <n v="0"/>
    <n v="0"/>
    <n v="0"/>
    <n v="0"/>
    <n v="0"/>
    <n v="0"/>
    <n v="0"/>
    <n v="0"/>
    <n v="0"/>
    <n v="0"/>
    <n v="0"/>
    <n v="0"/>
    <n v="0"/>
    <n v="0"/>
    <n v="0"/>
    <n v="0"/>
    <n v="0"/>
    <n v="0"/>
    <n v="0"/>
    <n v="0"/>
    <n v="0"/>
    <m/>
  </r>
  <r>
    <x v="0"/>
    <s v="Credit Suisse"/>
    <x v="4"/>
    <x v="1"/>
    <s v="TTX Company"/>
    <s v="Grupo Mexico SAB de CV"/>
    <x v="9"/>
    <x v="0"/>
    <s v="26.04.2011"/>
    <m/>
    <x v="4"/>
    <m/>
    <s v="01.05.2021"/>
    <x v="84"/>
    <m/>
    <n v="163500000"/>
    <m/>
    <n v="102.89"/>
    <n v="150"/>
    <m/>
    <s v="(US)"/>
    <s v="General Corp. Purp._x000a_Working Capital_x000a_Reduce Indebtedness"/>
    <m/>
    <x v="0"/>
    <n v="170"/>
    <n v="4"/>
    <n v="25.72"/>
    <s v="Package ID: 2722548"/>
    <n v="0"/>
    <n v="0"/>
    <n v="0.06"/>
    <n v="0"/>
    <n v="0"/>
    <n v="0"/>
    <n v="0"/>
    <n v="0"/>
    <n v="0"/>
    <n v="0"/>
    <n v="0"/>
    <n v="0"/>
    <n v="0"/>
    <n v="0"/>
    <n v="0"/>
    <n v="0"/>
    <n v="0"/>
    <n v="0"/>
    <n v="0"/>
    <n v="0"/>
    <n v="0"/>
    <n v="0"/>
    <n v="0"/>
    <n v="0"/>
    <n v="0"/>
    <m/>
  </r>
  <r>
    <x v="0"/>
    <s v="Credit Suisse"/>
    <x v="4"/>
    <x v="1"/>
    <s v="TTX Company"/>
    <s v="Grupo Mexico SAB de CV"/>
    <x v="9"/>
    <x v="0"/>
    <s v="27.06.2011"/>
    <m/>
    <x v="4"/>
    <m/>
    <s v="01.05.2021"/>
    <x v="84"/>
    <m/>
    <n v="163500000"/>
    <m/>
    <n v="140.94"/>
    <n v="200"/>
    <m/>
    <s v="(US)"/>
    <s v="General Corp. Purp."/>
    <m/>
    <x v="0"/>
    <n v="171"/>
    <n v="4"/>
    <n v="35.24"/>
    <s v="Package ID: 2746049"/>
    <n v="0"/>
    <n v="0"/>
    <n v="0.24"/>
    <n v="0"/>
    <n v="0"/>
    <n v="0.15"/>
    <n v="0"/>
    <n v="0"/>
    <n v="0"/>
    <n v="0"/>
    <n v="0"/>
    <n v="0"/>
    <n v="0"/>
    <n v="0"/>
    <n v="0"/>
    <n v="0"/>
    <n v="0"/>
    <n v="0"/>
    <n v="0"/>
    <n v="0"/>
    <n v="0"/>
    <n v="0"/>
    <n v="0"/>
    <n v="0"/>
    <n v="0"/>
    <m/>
  </r>
  <r>
    <x v="1"/>
    <s v="ING"/>
    <x v="7"/>
    <x v="4"/>
    <s v="Vale SA"/>
    <s v="Vale Exploration Canada Inc"/>
    <x v="4"/>
    <x v="1"/>
    <s v="02.05.2016"/>
    <s v="02.05.2016"/>
    <x v="1"/>
    <s v="02.05.2021"/>
    <s v="02.05.2021"/>
    <x v="85"/>
    <m/>
    <m/>
    <m/>
    <n v="152.79"/>
    <n v="175"/>
    <s v="Term Loan"/>
    <s v="(US)"/>
    <s v="General Corp. Purp."/>
    <m/>
    <x v="1"/>
    <n v="15"/>
    <n v="3"/>
    <n v="50.93"/>
    <s v="Package ID: 3277177115"/>
    <n v="0"/>
    <n v="0.09"/>
    <m/>
    <n v="0"/>
    <n v="0"/>
    <m/>
    <n v="0"/>
    <n v="0"/>
    <m/>
    <n v="0"/>
    <n v="0"/>
    <m/>
    <n v="0"/>
    <n v="0"/>
    <m/>
    <m/>
    <m/>
    <m/>
    <m/>
    <m/>
    <m/>
    <m/>
    <m/>
    <m/>
    <n v="0"/>
    <n v="0.87305999999999995"/>
  </r>
  <r>
    <x v="1"/>
    <s v="Barclays Bank"/>
    <x v="6"/>
    <x v="3"/>
    <s v="BHP Billiton Ltd"/>
    <s v="BHP Billiton PLC"/>
    <x v="8"/>
    <x v="2"/>
    <s v="24.03.2014"/>
    <s v="07.05.2014"/>
    <x v="6"/>
    <s v="07.05.2019"/>
    <s v="07.05.2021"/>
    <x v="86"/>
    <m/>
    <m/>
    <m/>
    <n v="4308.18"/>
    <n v="6000"/>
    <s v="Revolving Credit Facility"/>
    <s v="(US)"/>
    <s v="General Corp. Purp._x000a_Standby/CP Support"/>
    <s v="The new USD 6,000m RCF Facility Refinances BHP Billitons USD 5,000m RCF which was put in place 16 December 2010 (amended on 12 September 2012)."/>
    <x v="1"/>
    <n v="53"/>
    <n v="31"/>
    <n v="138.97"/>
    <s v="Package ID: 3086478115"/>
    <n v="0"/>
    <n v="0.14000000000000001"/>
    <m/>
    <n v="0"/>
    <n v="0"/>
    <m/>
    <n v="0"/>
    <n v="0"/>
    <m/>
    <n v="0"/>
    <n v="0"/>
    <m/>
    <n v="0"/>
    <n v="0"/>
    <m/>
    <m/>
    <m/>
    <m/>
    <m/>
    <m/>
    <m/>
    <m/>
    <m/>
    <m/>
    <n v="0"/>
    <n v="0.71802999999999995"/>
  </r>
  <r>
    <x v="1"/>
    <s v="BNP Paribas SA"/>
    <x v="2"/>
    <x v="2"/>
    <s v="BHP Billiton Ltd"/>
    <s v="BHP Billiton PLC"/>
    <x v="8"/>
    <x v="2"/>
    <s v="24.03.2014"/>
    <s v="07.05.2014"/>
    <x v="6"/>
    <s v="07.05.2019"/>
    <s v="07.05.2021"/>
    <x v="86"/>
    <m/>
    <m/>
    <m/>
    <n v="4308.18"/>
    <n v="6000"/>
    <s v="Revolving Credit Facility"/>
    <s v="(US)"/>
    <s v="General Corp. Purp._x000a_Standby/CP Support"/>
    <s v="The new USD 6,000m RCF Facility Refinances BHP Billitons USD 5,000m RCF which was put in place 16 December 2010 (amended on 12 September 2012)."/>
    <x v="1"/>
    <n v="53"/>
    <n v="31"/>
    <n v="138.97"/>
    <s v="Package ID: 3086478115"/>
    <n v="0"/>
    <n v="0.14000000000000001"/>
    <m/>
    <n v="0"/>
    <n v="0"/>
    <m/>
    <n v="0"/>
    <n v="0"/>
    <m/>
    <n v="0"/>
    <n v="0"/>
    <m/>
    <n v="0"/>
    <n v="0"/>
    <m/>
    <m/>
    <m/>
    <m/>
    <m/>
    <m/>
    <m/>
    <m/>
    <m/>
    <m/>
    <n v="0"/>
    <n v="0.71802999999999995"/>
  </r>
  <r>
    <x v="1"/>
    <s v="Credit Agricole CIB"/>
    <x v="3"/>
    <x v="2"/>
    <s v="BHP Billiton Ltd"/>
    <s v="BHP Billiton PLC"/>
    <x v="8"/>
    <x v="2"/>
    <s v="24.03.2014"/>
    <s v="07.05.2014"/>
    <x v="6"/>
    <s v="07.05.2019"/>
    <s v="07.05.2021"/>
    <x v="86"/>
    <m/>
    <m/>
    <m/>
    <n v="4308.18"/>
    <n v="6000"/>
    <s v="Revolving Credit Facility"/>
    <s v="(US)"/>
    <s v="General Corp. Purp._x000a_Standby/CP Support"/>
    <s v="The new USD 6,000m RCF Facility Refinances BHP Billitons USD 5,000m RCF which was put in place 16 December 2010 (amended on 12 September 2012)."/>
    <x v="1"/>
    <n v="53"/>
    <n v="31"/>
    <n v="138.97"/>
    <s v="Package ID: 3086478115"/>
    <n v="0"/>
    <n v="0.14000000000000001"/>
    <m/>
    <n v="0"/>
    <n v="0"/>
    <m/>
    <n v="0"/>
    <n v="0"/>
    <m/>
    <n v="0"/>
    <n v="0"/>
    <m/>
    <n v="0"/>
    <n v="0"/>
    <m/>
    <m/>
    <m/>
    <m/>
    <m/>
    <m/>
    <m/>
    <m/>
    <m/>
    <m/>
    <n v="0"/>
    <n v="0.71802999999999995"/>
  </r>
  <r>
    <x v="1"/>
    <s v="HSBC Bank PLC"/>
    <x v="5"/>
    <x v="3"/>
    <s v="BHP Billiton Ltd"/>
    <s v="BHP Billiton PLC"/>
    <x v="8"/>
    <x v="2"/>
    <s v="24.03.2014"/>
    <s v="07.05.2014"/>
    <x v="6"/>
    <s v="07.05.2019"/>
    <s v="07.05.2021"/>
    <x v="86"/>
    <m/>
    <m/>
    <m/>
    <n v="4308.18"/>
    <n v="6000"/>
    <s v="Revolving Credit Facility"/>
    <s v="(US)"/>
    <s v="General Corp. Purp._x000a_Standby/CP Support"/>
    <s v="The new USD 6,000m RCF Facility Refinances BHP Billitons USD 5,000m RCF which was put in place 16 December 2010 (amended on 12 September 2012)."/>
    <x v="1"/>
    <n v="53"/>
    <n v="31"/>
    <n v="138.97"/>
    <s v="Package ID: 3086478115"/>
    <n v="0"/>
    <n v="0.14000000000000001"/>
    <m/>
    <n v="0"/>
    <n v="0"/>
    <m/>
    <n v="0"/>
    <n v="0"/>
    <m/>
    <n v="0"/>
    <n v="0"/>
    <m/>
    <n v="0"/>
    <n v="0"/>
    <m/>
    <m/>
    <m/>
    <m/>
    <m/>
    <m/>
    <m/>
    <m/>
    <m/>
    <m/>
    <n v="0"/>
    <n v="0.71802999999999995"/>
  </r>
  <r>
    <x v="1"/>
    <s v="ING Bank NV"/>
    <x v="7"/>
    <x v="4"/>
    <s v="BHP Billiton Ltd"/>
    <s v="BHP Billiton PLC"/>
    <x v="8"/>
    <x v="2"/>
    <s v="24.03.2014"/>
    <s v="07.05.2014"/>
    <x v="6"/>
    <s v="07.05.2019"/>
    <s v="07.05.2021"/>
    <x v="86"/>
    <m/>
    <m/>
    <m/>
    <n v="4308.18"/>
    <n v="6000"/>
    <s v="Revolving Credit Facility"/>
    <s v="(US)"/>
    <s v="General Corp. Purp._x000a_Standby/CP Support"/>
    <s v="The new USD 6,000m RCF Facility Refinances BHP Billitons USD 5,000m RCF which was put in place 16 December 2010 (amended on 12 September 2012)."/>
    <x v="1"/>
    <n v="53"/>
    <n v="31"/>
    <n v="138.97"/>
    <s v="Package ID: 3086478115"/>
    <n v="0"/>
    <n v="0.14000000000000001"/>
    <m/>
    <n v="0"/>
    <n v="0"/>
    <m/>
    <n v="0"/>
    <n v="0"/>
    <m/>
    <n v="0"/>
    <n v="0"/>
    <m/>
    <n v="0"/>
    <n v="0"/>
    <m/>
    <m/>
    <m/>
    <m/>
    <m/>
    <m/>
    <m/>
    <m/>
    <m/>
    <m/>
    <n v="0"/>
    <n v="0.71802999999999995"/>
  </r>
  <r>
    <x v="1"/>
    <s v="UBS AG"/>
    <x v="1"/>
    <x v="1"/>
    <s v="BHP Billiton Ltd"/>
    <s v="BHP Billiton PLC"/>
    <x v="8"/>
    <x v="2"/>
    <s v="24.03.2014"/>
    <s v="07.05.2014"/>
    <x v="6"/>
    <s v="07.05.2019"/>
    <s v="07.05.2021"/>
    <x v="86"/>
    <m/>
    <m/>
    <m/>
    <n v="4308.18"/>
    <n v="6000"/>
    <s v="Revolving Credit Facility"/>
    <s v="(US)"/>
    <s v="General Corp. Purp._x000a_Standby/CP Support"/>
    <s v="The new USD 6,000m RCF Facility Refinances BHP Billitons USD 5,000m RCF which was put in place 16 December 2010 (amended on 12 September 2012)."/>
    <x v="1"/>
    <n v="53"/>
    <n v="31"/>
    <n v="138.97"/>
    <s v="Package ID: 3086478115"/>
    <n v="0"/>
    <n v="0.14000000000000001"/>
    <m/>
    <n v="0"/>
    <n v="0"/>
    <m/>
    <n v="0"/>
    <n v="0"/>
    <m/>
    <n v="0"/>
    <n v="0"/>
    <m/>
    <n v="0"/>
    <n v="0"/>
    <m/>
    <m/>
    <m/>
    <m/>
    <m/>
    <m/>
    <m/>
    <m/>
    <m/>
    <m/>
    <n v="0"/>
    <n v="0.71802999999999995"/>
  </r>
  <r>
    <x v="0"/>
    <s v="BNP Paribas SA"/>
    <x v="2"/>
    <x v="2"/>
    <s v="Rio Tinto Finance (USA) Ltd"/>
    <s v="Rio Tinto PLC"/>
    <x v="6"/>
    <x v="1"/>
    <s v="14.06.2013"/>
    <m/>
    <x v="2"/>
    <m/>
    <s v="17.06.2016"/>
    <x v="87"/>
    <m/>
    <m/>
    <m/>
    <n v="2243.16"/>
    <n v="3000"/>
    <m/>
    <s v="(US)"/>
    <s v="General Corp. Purp."/>
    <m/>
    <x v="0"/>
    <n v="194"/>
    <n v="8"/>
    <n v="605.65300000000002"/>
    <s v="Package ID: 2984740"/>
    <n v="201884"/>
    <n v="270000"/>
    <n v="0.5"/>
    <n v="252356"/>
    <n v="337500"/>
    <n v="0.88"/>
    <n v="100942"/>
    <n v="135000"/>
    <n v="0.25"/>
    <n v="50471"/>
    <n v="67500"/>
    <n v="0.1"/>
    <n v="0"/>
    <n v="0"/>
    <n v="0"/>
    <n v="0"/>
    <n v="0"/>
    <n v="0"/>
    <n v="0"/>
    <n v="0"/>
    <n v="0"/>
    <n v="0"/>
    <n v="0"/>
    <n v="0"/>
    <n v="605653"/>
    <m/>
  </r>
  <r>
    <x v="0"/>
    <s v="Credit Suisse"/>
    <x v="4"/>
    <x v="1"/>
    <s v="Rio Tinto Finance (USA) Ltd"/>
    <s v="Rio Tinto PLC"/>
    <x v="6"/>
    <x v="1"/>
    <s v="14.06.2013"/>
    <m/>
    <x v="2"/>
    <m/>
    <s v="17.06.2016"/>
    <x v="87"/>
    <m/>
    <m/>
    <m/>
    <n v="2243.16"/>
    <n v="3000"/>
    <m/>
    <s v="(US)"/>
    <s v="General Corp. Purp."/>
    <m/>
    <x v="0"/>
    <n v="194"/>
    <n v="8"/>
    <n v="168.238"/>
    <s v="Package ID: 2984740"/>
    <n v="56079"/>
    <n v="75000"/>
    <n v="0.14000000000000001"/>
    <n v="70099"/>
    <n v="93750"/>
    <n v="0.24"/>
    <n v="28040"/>
    <n v="37500"/>
    <n v="7.0000000000000007E-2"/>
    <n v="14020"/>
    <n v="18750"/>
    <n v="0.03"/>
    <n v="0"/>
    <n v="0"/>
    <n v="0"/>
    <n v="0"/>
    <n v="0"/>
    <n v="0"/>
    <n v="0"/>
    <n v="0"/>
    <n v="0"/>
    <n v="0"/>
    <n v="0"/>
    <n v="0"/>
    <n v="168238"/>
    <m/>
  </r>
  <r>
    <x v="1"/>
    <s v="Barclays PLC"/>
    <x v="6"/>
    <x v="3"/>
    <s v="BHP Billiton Ltd"/>
    <s v="BHP Billiton PLC"/>
    <x v="8"/>
    <x v="2"/>
    <s v="20.08.2010"/>
    <s v="17.09.2010"/>
    <x v="0"/>
    <s v="17.09.2011"/>
    <s v="17.09.2011"/>
    <x v="88"/>
    <m/>
    <m/>
    <m/>
    <n v="34419.599999999999"/>
    <n v="45000"/>
    <s v="Term Loan"/>
    <s v="(US)"/>
    <s v="Acquisition Fin."/>
    <s v="To acquire the entire share capital Potash Corp of Saskatchewan Inc (Potash)."/>
    <x v="1"/>
    <n v="49"/>
    <n v="25"/>
    <n v="1376.78"/>
    <s v="Package ID: 2628974115"/>
    <n v="0"/>
    <n v="2.2000000000000002"/>
    <m/>
    <n v="0"/>
    <n v="0.93"/>
    <m/>
    <n v="0"/>
    <n v="0.5"/>
    <m/>
    <n v="0"/>
    <n v="0.5"/>
    <m/>
    <n v="0"/>
    <n v="0"/>
    <m/>
    <m/>
    <m/>
    <m/>
    <m/>
    <m/>
    <m/>
    <m/>
    <m/>
    <m/>
    <n v="0"/>
    <n v="0.76488"/>
  </r>
  <r>
    <x v="1"/>
    <s v="BNP Paribas SA"/>
    <x v="2"/>
    <x v="2"/>
    <s v="BHP Billiton Ltd"/>
    <s v="BHP Billiton PLC"/>
    <x v="8"/>
    <x v="2"/>
    <s v="20.08.2010"/>
    <s v="17.09.2010"/>
    <x v="0"/>
    <s v="17.09.2011"/>
    <s v="17.09.2011"/>
    <x v="88"/>
    <m/>
    <m/>
    <m/>
    <n v="34419.599999999999"/>
    <n v="45000"/>
    <s v="Term Loan"/>
    <s v="(US)"/>
    <s v="Acquisition Fin."/>
    <s v="To acquire the entire share capital Potash Corp of Saskatchewan Inc (Potash)."/>
    <x v="1"/>
    <n v="49"/>
    <n v="25"/>
    <n v="1376.78"/>
    <s v="Package ID: 2628974115"/>
    <n v="0"/>
    <n v="2.2000000000000002"/>
    <m/>
    <n v="0"/>
    <n v="0.93"/>
    <m/>
    <n v="0"/>
    <n v="0.5"/>
    <m/>
    <n v="0"/>
    <n v="0.5"/>
    <m/>
    <n v="0"/>
    <n v="0"/>
    <m/>
    <m/>
    <m/>
    <m/>
    <m/>
    <m/>
    <m/>
    <m/>
    <m/>
    <m/>
    <n v="0"/>
    <n v="0.76488"/>
  </r>
  <r>
    <x v="1"/>
    <s v="Credit Agricole"/>
    <x v="3"/>
    <x v="2"/>
    <s v="BHP Billiton Ltd"/>
    <s v="BHP Billiton PLC"/>
    <x v="8"/>
    <x v="2"/>
    <s v="20.08.2010"/>
    <s v="17.09.2010"/>
    <x v="0"/>
    <s v="17.09.2011"/>
    <s v="17.09.2011"/>
    <x v="88"/>
    <m/>
    <m/>
    <m/>
    <n v="34419.599999999999"/>
    <n v="45000"/>
    <s v="Term Loan"/>
    <s v="(US)"/>
    <s v="Acquisition Fin."/>
    <s v="To acquire the entire share capital Potash Corp of Saskatchewan Inc (Potash)."/>
    <x v="1"/>
    <n v="49"/>
    <n v="25"/>
    <n v="1376.78"/>
    <s v="Package ID: 2628974115"/>
    <n v="0"/>
    <n v="2.2000000000000002"/>
    <m/>
    <n v="0"/>
    <n v="0.93"/>
    <m/>
    <n v="0"/>
    <n v="0.5"/>
    <m/>
    <n v="0"/>
    <n v="0.5"/>
    <m/>
    <n v="0"/>
    <n v="0"/>
    <m/>
    <m/>
    <m/>
    <m/>
    <m/>
    <m/>
    <m/>
    <m/>
    <m/>
    <m/>
    <n v="0"/>
    <n v="0.76488"/>
  </r>
  <r>
    <x v="1"/>
    <s v="ING"/>
    <x v="7"/>
    <x v="4"/>
    <s v="BHP Billiton Ltd"/>
    <s v="BHP Billiton PLC"/>
    <x v="8"/>
    <x v="2"/>
    <s v="20.08.2010"/>
    <s v="17.09.2010"/>
    <x v="0"/>
    <s v="17.09.2011"/>
    <s v="17.09.2011"/>
    <x v="88"/>
    <m/>
    <m/>
    <m/>
    <n v="34419.599999999999"/>
    <n v="45000"/>
    <s v="Term Loan"/>
    <s v="(US)"/>
    <s v="Acquisition Fin."/>
    <s v="To acquire the entire share capital Potash Corp of Saskatchewan Inc (Potash)."/>
    <x v="1"/>
    <n v="49"/>
    <n v="25"/>
    <n v="1376.78"/>
    <s v="Package ID: 2628974115"/>
    <n v="0"/>
    <n v="2.2000000000000002"/>
    <m/>
    <n v="0"/>
    <n v="0.93"/>
    <m/>
    <n v="0"/>
    <n v="0.5"/>
    <m/>
    <n v="0"/>
    <n v="0.5"/>
    <m/>
    <n v="0"/>
    <n v="0"/>
    <m/>
    <m/>
    <m/>
    <m/>
    <m/>
    <m/>
    <m/>
    <m/>
    <m/>
    <m/>
    <n v="0"/>
    <n v="0.76488"/>
  </r>
  <r>
    <x v="1"/>
    <s v="UBS"/>
    <x v="1"/>
    <x v="1"/>
    <s v="BHP Billiton Ltd"/>
    <s v="BHP Billiton PLC"/>
    <x v="8"/>
    <x v="2"/>
    <s v="20.08.2010"/>
    <s v="17.09.2010"/>
    <x v="0"/>
    <s v="17.09.2011"/>
    <s v="17.09.2011"/>
    <x v="88"/>
    <m/>
    <m/>
    <m/>
    <n v="34419.599999999999"/>
    <n v="45000"/>
    <s v="Term Loan"/>
    <s v="(US)"/>
    <s v="Acquisition Fin."/>
    <s v="To acquire the entire share capital Potash Corp of Saskatchewan Inc (Potash)."/>
    <x v="1"/>
    <n v="49"/>
    <n v="25"/>
    <n v="1376.78"/>
    <s v="Package ID: 2628974115"/>
    <n v="0"/>
    <n v="2.2000000000000002"/>
    <m/>
    <n v="0"/>
    <n v="0.93"/>
    <m/>
    <n v="0"/>
    <n v="0.5"/>
    <m/>
    <n v="0"/>
    <n v="0.5"/>
    <m/>
    <n v="0"/>
    <n v="0"/>
    <m/>
    <m/>
    <m/>
    <m/>
    <m/>
    <m/>
    <m/>
    <m/>
    <m/>
    <m/>
    <n v="0"/>
    <n v="0.76488"/>
  </r>
  <r>
    <x v="1"/>
    <s v="Deutsche Bank"/>
    <x v="0"/>
    <x v="0"/>
    <s v="BHP Billiton Ltd"/>
    <s v="BHP Billiton PLC"/>
    <x v="8"/>
    <x v="2"/>
    <s v="24.03.2014"/>
    <s v="07.05.2014"/>
    <x v="6"/>
    <s v="07.05.2019"/>
    <s v="07.05.2021"/>
    <x v="86"/>
    <m/>
    <m/>
    <m/>
    <n v="4308.18"/>
    <n v="6000"/>
    <s v="Revolving Credit Facility"/>
    <s v="(US)"/>
    <s v="General Corp. Purp._x000a_Standby/CP Support"/>
    <s v="The new USD 6,000m RCF Facility Refinances BHP Billitons USD 5,000m RCF which was put in place 16 December 2010 (amended on 12 September 2012)."/>
    <x v="1"/>
    <n v="53"/>
    <n v="31"/>
    <n v="138.97"/>
    <s v="Package ID: 3086478115"/>
    <n v="0"/>
    <n v="0.14000000000000001"/>
    <m/>
    <n v="0"/>
    <n v="0"/>
    <m/>
    <n v="0"/>
    <n v="0"/>
    <m/>
    <n v="0"/>
    <n v="0"/>
    <m/>
    <n v="0"/>
    <n v="0"/>
    <m/>
    <m/>
    <m/>
    <m/>
    <m/>
    <m/>
    <m/>
    <m/>
    <m/>
    <m/>
    <n v="0"/>
    <n v="0.71802999999999995"/>
  </r>
  <r>
    <x v="0"/>
    <s v="Credit Suisse"/>
    <x v="4"/>
    <x v="1"/>
    <s v="Glencore Finance (Europe) SA"/>
    <s v="Glencore PLC"/>
    <x v="3"/>
    <x v="1"/>
    <s v="26.04.2016"/>
    <m/>
    <x v="1"/>
    <m/>
    <s v="10.05.2021"/>
    <x v="89"/>
    <m/>
    <m/>
    <m/>
    <n v="228.01"/>
    <n v="250"/>
    <m/>
    <s v="(SFR)"/>
    <s v="General Corp. Purp."/>
    <m/>
    <x v="0"/>
    <n v="159"/>
    <n v="2"/>
    <n v="114"/>
    <s v="Package ID: 3266902"/>
    <n v="0"/>
    <n v="0"/>
    <n v="0.4"/>
    <n v="0"/>
    <n v="0"/>
    <n v="0"/>
    <n v="0"/>
    <n v="0"/>
    <n v="0"/>
    <n v="0"/>
    <n v="0"/>
    <n v="0"/>
    <n v="0"/>
    <n v="0"/>
    <n v="0"/>
    <n v="0"/>
    <n v="0"/>
    <n v="0"/>
    <n v="0"/>
    <n v="0"/>
    <n v="0"/>
    <n v="0"/>
    <n v="0"/>
    <n v="0"/>
    <n v="0"/>
    <m/>
  </r>
  <r>
    <x v="0"/>
    <s v="UBS Investment Bank"/>
    <x v="1"/>
    <x v="1"/>
    <s v="Glencore Finance (Europe) SA"/>
    <s v="Glencore PLC"/>
    <x v="3"/>
    <x v="1"/>
    <s v="26.04.2016"/>
    <m/>
    <x v="1"/>
    <m/>
    <s v="10.05.2021"/>
    <x v="89"/>
    <m/>
    <m/>
    <m/>
    <n v="228.01"/>
    <n v="250"/>
    <m/>
    <s v="(SFR)"/>
    <s v="General Corp. Purp."/>
    <m/>
    <x v="0"/>
    <n v="159"/>
    <n v="2"/>
    <n v="114"/>
    <s v="Package ID: 3266902"/>
    <n v="0"/>
    <n v="0"/>
    <n v="0.4"/>
    <n v="0"/>
    <n v="0"/>
    <n v="0"/>
    <n v="0"/>
    <n v="0"/>
    <n v="0"/>
    <n v="0"/>
    <n v="0"/>
    <n v="0"/>
    <n v="0"/>
    <n v="0"/>
    <n v="0"/>
    <n v="0"/>
    <n v="0"/>
    <n v="0"/>
    <n v="0"/>
    <n v="0"/>
    <n v="0"/>
    <n v="0"/>
    <n v="0"/>
    <n v="0"/>
    <n v="0"/>
    <m/>
  </r>
  <r>
    <x v="0"/>
    <s v="Deutsche Bank Securities Corp."/>
    <x v="0"/>
    <x v="0"/>
    <s v="Rio Tinto Finance (USA) Ltd"/>
    <s v="Rio Tinto PLC"/>
    <x v="6"/>
    <x v="1"/>
    <s v="17.05.2011"/>
    <m/>
    <x v="4"/>
    <m/>
    <s v="20.05.2021"/>
    <x v="90"/>
    <m/>
    <m/>
    <m/>
    <n v="1413.02"/>
    <n v="2000"/>
    <m/>
    <s v="(US)"/>
    <s v="General Corp. Purp."/>
    <m/>
    <x v="0"/>
    <n v="188"/>
    <n v="12"/>
    <n v="282.60399999999998"/>
    <s v="Package ID: 2729919"/>
    <n v="141302"/>
    <n v="200000"/>
    <n v="0.64"/>
    <n v="42391"/>
    <n v="60000"/>
    <n v="0.36"/>
    <n v="98911"/>
    <n v="140000"/>
    <n v="0.34"/>
    <n v="0"/>
    <n v="0"/>
    <n v="0"/>
    <n v="0"/>
    <n v="0"/>
    <n v="0"/>
    <n v="0"/>
    <n v="0"/>
    <n v="0"/>
    <n v="0"/>
    <n v="0"/>
    <n v="0"/>
    <n v="0"/>
    <n v="0"/>
    <n v="0"/>
    <n v="282604"/>
    <m/>
  </r>
  <r>
    <x v="0"/>
    <s v="BNP Paribas Securities Corp"/>
    <x v="2"/>
    <x v="2"/>
    <s v="Rio Tinto Finance (USA) Ltd"/>
    <s v="Rio Tinto PLC"/>
    <x v="6"/>
    <x v="1"/>
    <s v="17.05.2011"/>
    <m/>
    <x v="4"/>
    <m/>
    <s v="20.05.2021"/>
    <x v="90"/>
    <m/>
    <m/>
    <m/>
    <n v="1413.02"/>
    <n v="2000"/>
    <m/>
    <s v="(US)"/>
    <s v="General Corp. Purp."/>
    <m/>
    <x v="0"/>
    <n v="188"/>
    <n v="12"/>
    <n v="35.326000000000001"/>
    <s v="Package ID: 2729919"/>
    <n v="17663"/>
    <n v="25000"/>
    <n v="0.08"/>
    <n v="5299"/>
    <n v="7500"/>
    <n v="0.05"/>
    <n v="12364"/>
    <n v="17500"/>
    <n v="0.04"/>
    <n v="0"/>
    <n v="0"/>
    <n v="0"/>
    <n v="0"/>
    <n v="0"/>
    <n v="0"/>
    <n v="0"/>
    <n v="0"/>
    <n v="0"/>
    <n v="0"/>
    <n v="0"/>
    <n v="0"/>
    <n v="0"/>
    <n v="0"/>
    <n v="0"/>
    <n v="35326"/>
    <m/>
  </r>
  <r>
    <x v="1"/>
    <s v="Deutsche Bank"/>
    <x v="0"/>
    <x v="0"/>
    <s v="Glencore PLC"/>
    <s v="Glencore PLC"/>
    <x v="3"/>
    <x v="1"/>
    <s v="03.04.2014"/>
    <s v="06.06.2014"/>
    <x v="6"/>
    <s v="06.06.2019"/>
    <s v="06.06.2021"/>
    <x v="91"/>
    <m/>
    <m/>
    <m/>
    <n v="11202.2"/>
    <n v="15300"/>
    <s v="Revolving Credit Facility"/>
    <s v="(US)"/>
    <s v="General Corp. Purp."/>
    <s v="Replace the $17.34 billion of loans agreed in June 2013."/>
    <x v="1"/>
    <n v="137"/>
    <n v="68"/>
    <n v="164.74"/>
    <s v="Package ID: 3094307115"/>
    <n v="0"/>
    <n v="0.1"/>
    <m/>
    <n v="0"/>
    <n v="0.12"/>
    <m/>
    <n v="0"/>
    <n v="0"/>
    <m/>
    <n v="0"/>
    <n v="0"/>
    <m/>
    <n v="0"/>
    <n v="0"/>
    <m/>
    <m/>
    <m/>
    <m/>
    <m/>
    <m/>
    <m/>
    <m/>
    <m/>
    <m/>
    <n v="0"/>
    <n v="0.73216999999999999"/>
  </r>
  <r>
    <x v="1"/>
    <s v="Barclays PLC"/>
    <x v="6"/>
    <x v="3"/>
    <s v="Glencore PLC"/>
    <s v="Glencore PLC"/>
    <x v="3"/>
    <x v="1"/>
    <s v="03.04.2014"/>
    <s v="06.06.2014"/>
    <x v="6"/>
    <s v="06.06.2019"/>
    <s v="06.06.2021"/>
    <x v="91"/>
    <m/>
    <m/>
    <m/>
    <n v="11202.2"/>
    <n v="15300"/>
    <s v="Revolving Credit Facility"/>
    <s v="(US)"/>
    <s v="General Corp. Purp."/>
    <s v="Replace the $17.34 billion of loans agreed in June 2013."/>
    <x v="1"/>
    <n v="137"/>
    <n v="68"/>
    <n v="164.74"/>
    <s v="Package ID: 3094307115"/>
    <n v="0"/>
    <n v="0.1"/>
    <m/>
    <n v="0"/>
    <n v="0.12"/>
    <m/>
    <n v="0"/>
    <n v="0"/>
    <m/>
    <n v="0"/>
    <n v="0"/>
    <m/>
    <n v="0"/>
    <n v="0"/>
    <m/>
    <m/>
    <m/>
    <m/>
    <m/>
    <m/>
    <m/>
    <m/>
    <m/>
    <m/>
    <n v="0"/>
    <n v="0.73216999999999999"/>
  </r>
  <r>
    <x v="1"/>
    <s v="BNP Paribas SA"/>
    <x v="2"/>
    <x v="2"/>
    <s v="Glencore PLC"/>
    <s v="Glencore PLC"/>
    <x v="3"/>
    <x v="1"/>
    <s v="03.04.2014"/>
    <s v="06.06.2014"/>
    <x v="6"/>
    <s v="06.06.2019"/>
    <s v="06.06.2021"/>
    <x v="91"/>
    <m/>
    <m/>
    <m/>
    <n v="11202.2"/>
    <n v="15300"/>
    <s v="Revolving Credit Facility"/>
    <s v="(US)"/>
    <s v="General Corp. Purp."/>
    <s v="Replace the $17.34 billion of loans agreed in June 2013."/>
    <x v="1"/>
    <n v="137"/>
    <n v="68"/>
    <n v="164.74"/>
    <s v="Package ID: 3094307115"/>
    <n v="0"/>
    <n v="0.1"/>
    <m/>
    <n v="0"/>
    <n v="0.12"/>
    <m/>
    <n v="0"/>
    <n v="0"/>
    <m/>
    <n v="0"/>
    <n v="0"/>
    <m/>
    <n v="0"/>
    <n v="0"/>
    <m/>
    <m/>
    <m/>
    <m/>
    <m/>
    <m/>
    <m/>
    <m/>
    <m/>
    <m/>
    <n v="0"/>
    <n v="0.73216999999999999"/>
  </r>
  <r>
    <x v="1"/>
    <s v="Credit Agricole CIB"/>
    <x v="3"/>
    <x v="2"/>
    <s v="Glencore PLC"/>
    <s v="Glencore PLC"/>
    <x v="3"/>
    <x v="1"/>
    <s v="03.04.2014"/>
    <s v="06.06.2014"/>
    <x v="6"/>
    <s v="06.06.2019"/>
    <s v="06.06.2021"/>
    <x v="91"/>
    <m/>
    <m/>
    <m/>
    <n v="11202.2"/>
    <n v="15300"/>
    <s v="Revolving Credit Facility"/>
    <s v="(US)"/>
    <s v="General Corp. Purp."/>
    <s v="Replace the $17.34 billion of loans agreed in June 2013."/>
    <x v="1"/>
    <n v="137"/>
    <n v="68"/>
    <n v="164.74"/>
    <s v="Package ID: 3094307115"/>
    <n v="0"/>
    <n v="0.1"/>
    <m/>
    <n v="0"/>
    <n v="0.12"/>
    <m/>
    <n v="0"/>
    <n v="0"/>
    <m/>
    <n v="0"/>
    <n v="0"/>
    <m/>
    <n v="0"/>
    <n v="0"/>
    <m/>
    <m/>
    <m/>
    <m/>
    <m/>
    <m/>
    <m/>
    <m/>
    <m/>
    <m/>
    <n v="0"/>
    <n v="0.73216999999999999"/>
  </r>
  <r>
    <x v="1"/>
    <s v="Credit Suisse AG"/>
    <x v="4"/>
    <x v="1"/>
    <s v="Glencore PLC"/>
    <s v="Glencore PLC"/>
    <x v="3"/>
    <x v="1"/>
    <s v="03.04.2014"/>
    <s v="06.06.2014"/>
    <x v="6"/>
    <s v="06.06.2019"/>
    <s v="06.06.2021"/>
    <x v="91"/>
    <m/>
    <m/>
    <m/>
    <n v="11202.2"/>
    <n v="15300"/>
    <s v="Revolving Credit Facility"/>
    <s v="(US)"/>
    <s v="General Corp. Purp."/>
    <s v="Replace the $17.34 billion of loans agreed in June 2013."/>
    <x v="1"/>
    <n v="137"/>
    <n v="68"/>
    <n v="164.74"/>
    <s v="Package ID: 3094307115"/>
    <n v="0"/>
    <n v="0.1"/>
    <m/>
    <n v="0"/>
    <n v="0.11"/>
    <m/>
    <n v="0"/>
    <n v="0"/>
    <m/>
    <n v="0"/>
    <n v="0"/>
    <m/>
    <n v="0"/>
    <n v="0"/>
    <m/>
    <m/>
    <m/>
    <m/>
    <m/>
    <m/>
    <m/>
    <m/>
    <m/>
    <m/>
    <n v="0"/>
    <n v="0.73216999999999999"/>
  </r>
  <r>
    <x v="1"/>
    <s v="DZ Bank"/>
    <x v="9"/>
    <x v="0"/>
    <s v="Glencore PLC"/>
    <s v="Glencore PLC"/>
    <x v="3"/>
    <x v="1"/>
    <s v="03.04.2014"/>
    <s v="06.06.2014"/>
    <x v="6"/>
    <s v="06.06.2019"/>
    <s v="06.06.2021"/>
    <x v="91"/>
    <m/>
    <m/>
    <m/>
    <n v="11202.2"/>
    <n v="15300"/>
    <s v="Revolving Credit Facility"/>
    <s v="(US)"/>
    <s v="General Corp. Purp."/>
    <s v="Replace the $17.34 billion of loans agreed in June 2013."/>
    <x v="1"/>
    <n v="137"/>
    <n v="68"/>
    <n v="164.74"/>
    <s v="Package ID: 3094307115"/>
    <n v="0"/>
    <n v="0"/>
    <m/>
    <n v="0"/>
    <n v="0"/>
    <m/>
    <n v="0"/>
    <n v="0"/>
    <m/>
    <n v="0"/>
    <n v="0"/>
    <m/>
    <n v="0"/>
    <n v="0"/>
    <m/>
    <m/>
    <m/>
    <m/>
    <m/>
    <m/>
    <m/>
    <m/>
    <m/>
    <m/>
    <n v="0"/>
    <n v="0.73216999999999999"/>
  </r>
  <r>
    <x v="1"/>
    <s v="HSBC Holdings PLC"/>
    <x v="5"/>
    <x v="3"/>
    <s v="Glencore PLC"/>
    <s v="Glencore PLC"/>
    <x v="3"/>
    <x v="1"/>
    <s v="03.04.2014"/>
    <s v="06.06.2014"/>
    <x v="6"/>
    <s v="06.06.2019"/>
    <s v="06.06.2021"/>
    <x v="91"/>
    <m/>
    <m/>
    <m/>
    <n v="11202.2"/>
    <n v="15300"/>
    <s v="Revolving Credit Facility"/>
    <s v="(US)"/>
    <s v="General Corp. Purp."/>
    <s v="Replace the $17.34 billion of loans agreed in June 2013."/>
    <x v="1"/>
    <n v="137"/>
    <n v="68"/>
    <n v="164.74"/>
    <s v="Package ID: 3094307115"/>
    <n v="0"/>
    <n v="0.1"/>
    <m/>
    <n v="0"/>
    <n v="0.12"/>
    <m/>
    <n v="0"/>
    <n v="0"/>
    <m/>
    <n v="0"/>
    <n v="0"/>
    <m/>
    <n v="0"/>
    <n v="0"/>
    <m/>
    <m/>
    <m/>
    <m/>
    <m/>
    <m/>
    <m/>
    <m/>
    <m/>
    <m/>
    <n v="0"/>
    <n v="0.73216999999999999"/>
  </r>
  <r>
    <x v="1"/>
    <s v="Deutsche Bank"/>
    <x v="0"/>
    <x v="0"/>
    <s v="Glencore International PLC"/>
    <s v="Glencore International PLC"/>
    <x v="3"/>
    <x v="1"/>
    <s v="07.03.2012"/>
    <s v="18.04.2012"/>
    <x v="3"/>
    <s v="18.04.2013"/>
    <s v="18.04.2014"/>
    <x v="92"/>
    <m/>
    <m/>
    <m/>
    <n v="2362.2600000000002"/>
    <n v="3100"/>
    <s v="Term Loan"/>
    <s v="(US)"/>
    <s v="General Corp. Purp._x000a_Acquisition Fin."/>
    <s v="Backing its $90 billion merger with miner Xstrata, general corporate purposes"/>
    <x v="1"/>
    <n v="117"/>
    <n v="31"/>
    <n v="76.2"/>
    <s v="Package ID: 2828178115"/>
    <n v="0"/>
    <n v="0.1"/>
    <m/>
    <n v="0"/>
    <n v="0"/>
    <m/>
    <n v="0"/>
    <n v="0"/>
    <m/>
    <n v="0"/>
    <n v="0"/>
    <m/>
    <n v="0"/>
    <n v="0"/>
    <m/>
    <m/>
    <m/>
    <m/>
    <m/>
    <m/>
    <m/>
    <m/>
    <m/>
    <m/>
    <n v="0"/>
    <n v="0.76202000000000003"/>
  </r>
  <r>
    <x v="1"/>
    <s v="Barclays PLC"/>
    <x v="6"/>
    <x v="3"/>
    <s v="Glencore International PLC"/>
    <s v="Glencore International PLC"/>
    <x v="3"/>
    <x v="1"/>
    <s v="07.03.2012"/>
    <s v="18.04.2012"/>
    <x v="3"/>
    <s v="18.04.2013"/>
    <s v="18.04.2014"/>
    <x v="92"/>
    <m/>
    <m/>
    <m/>
    <n v="2362.2600000000002"/>
    <n v="3100"/>
    <s v="Term Loan"/>
    <s v="(US)"/>
    <s v="General Corp. Purp._x000a_Acquisition Fin."/>
    <s v="Backing its $90 billion merger with miner Xstrata, general corporate purposes"/>
    <x v="1"/>
    <n v="117"/>
    <n v="31"/>
    <n v="76.2"/>
    <s v="Package ID: 2828178115"/>
    <n v="0"/>
    <n v="0.1"/>
    <m/>
    <n v="0"/>
    <n v="0"/>
    <m/>
    <n v="0"/>
    <n v="0"/>
    <m/>
    <n v="0"/>
    <n v="0"/>
    <m/>
    <n v="0"/>
    <n v="0"/>
    <m/>
    <m/>
    <m/>
    <m/>
    <m/>
    <m/>
    <m/>
    <m/>
    <m/>
    <m/>
    <n v="0"/>
    <n v="0.76202000000000003"/>
  </r>
  <r>
    <x v="1"/>
    <s v="BNP Paribas SA"/>
    <x v="2"/>
    <x v="2"/>
    <s v="Glencore International PLC"/>
    <s v="Glencore International PLC"/>
    <x v="3"/>
    <x v="1"/>
    <s v="07.03.2012"/>
    <s v="18.04.2012"/>
    <x v="3"/>
    <s v="18.04.2013"/>
    <s v="18.04.2014"/>
    <x v="92"/>
    <m/>
    <m/>
    <m/>
    <n v="2362.2600000000002"/>
    <n v="3100"/>
    <s v="Term Loan"/>
    <s v="(US)"/>
    <s v="General Corp. Purp._x000a_Acquisition Fin."/>
    <s v="Backing its $90 billion merger with miner Xstrata, general corporate purposes"/>
    <x v="1"/>
    <n v="117"/>
    <n v="31"/>
    <n v="76.2"/>
    <s v="Package ID: 2828178115"/>
    <n v="0"/>
    <n v="0.1"/>
    <m/>
    <n v="0"/>
    <n v="0"/>
    <m/>
    <n v="0"/>
    <n v="0"/>
    <m/>
    <n v="0"/>
    <n v="0"/>
    <m/>
    <n v="0"/>
    <n v="0"/>
    <m/>
    <m/>
    <m/>
    <m/>
    <m/>
    <m/>
    <m/>
    <m/>
    <m/>
    <m/>
    <n v="0"/>
    <n v="0.76202000000000003"/>
  </r>
  <r>
    <x v="1"/>
    <s v="Credit Agricole"/>
    <x v="3"/>
    <x v="2"/>
    <s v="Glencore International PLC"/>
    <s v="Glencore International PLC"/>
    <x v="3"/>
    <x v="1"/>
    <s v="07.03.2012"/>
    <s v="18.04.2012"/>
    <x v="3"/>
    <s v="18.04.2013"/>
    <s v="18.04.2014"/>
    <x v="92"/>
    <m/>
    <m/>
    <m/>
    <n v="2362.2600000000002"/>
    <n v="3100"/>
    <s v="Term Loan"/>
    <s v="(US)"/>
    <s v="General Corp. Purp._x000a_Acquisition Fin."/>
    <s v="Backing its $90 billion merger with miner Xstrata, general corporate purposes"/>
    <x v="1"/>
    <n v="117"/>
    <n v="31"/>
    <n v="76.2"/>
    <s v="Package ID: 2828178115"/>
    <n v="0"/>
    <n v="0.1"/>
    <m/>
    <n v="0"/>
    <n v="0"/>
    <m/>
    <n v="0"/>
    <n v="0"/>
    <m/>
    <n v="0"/>
    <n v="0"/>
    <m/>
    <n v="0"/>
    <n v="0"/>
    <m/>
    <m/>
    <m/>
    <m/>
    <m/>
    <m/>
    <m/>
    <m/>
    <m/>
    <m/>
    <n v="0"/>
    <n v="0.76202000000000003"/>
  </r>
  <r>
    <x v="1"/>
    <s v="Credit Suisse"/>
    <x v="4"/>
    <x v="1"/>
    <s v="Glencore International PLC"/>
    <s v="Glencore International PLC"/>
    <x v="3"/>
    <x v="1"/>
    <s v="07.03.2012"/>
    <s v="18.04.2012"/>
    <x v="3"/>
    <s v="18.04.2013"/>
    <s v="18.04.2014"/>
    <x v="92"/>
    <m/>
    <m/>
    <m/>
    <n v="2362.2600000000002"/>
    <n v="3100"/>
    <s v="Term Loan"/>
    <s v="(US)"/>
    <s v="General Corp. Purp._x000a_Acquisition Fin."/>
    <s v="Backing its $90 billion merger with miner Xstrata, general corporate purposes"/>
    <x v="1"/>
    <n v="117"/>
    <n v="31"/>
    <n v="76.2"/>
    <s v="Package ID: 2828178115"/>
    <n v="0"/>
    <n v="0.1"/>
    <m/>
    <n v="0"/>
    <n v="0"/>
    <m/>
    <n v="0"/>
    <n v="0"/>
    <m/>
    <n v="0"/>
    <n v="0"/>
    <m/>
    <n v="0"/>
    <n v="0"/>
    <m/>
    <m/>
    <m/>
    <m/>
    <m/>
    <m/>
    <m/>
    <m/>
    <m/>
    <m/>
    <n v="0"/>
    <n v="0.76202000000000003"/>
  </r>
  <r>
    <x v="1"/>
    <s v="HSBC Holdings PLC"/>
    <x v="5"/>
    <x v="3"/>
    <s v="Glencore International PLC"/>
    <s v="Glencore International PLC"/>
    <x v="3"/>
    <x v="1"/>
    <s v="07.03.2012"/>
    <s v="18.04.2012"/>
    <x v="3"/>
    <s v="18.04.2013"/>
    <s v="18.04.2014"/>
    <x v="92"/>
    <m/>
    <m/>
    <m/>
    <n v="2362.2600000000002"/>
    <n v="3100"/>
    <s v="Term Loan"/>
    <s v="(US)"/>
    <s v="General Corp. Purp._x000a_Acquisition Fin."/>
    <s v="Backing its $90 billion merger with miner Xstrata, general corporate purposes"/>
    <x v="1"/>
    <n v="117"/>
    <n v="31"/>
    <n v="76.2"/>
    <s v="Package ID: 2828178115"/>
    <n v="0"/>
    <n v="0.1"/>
    <m/>
    <n v="0"/>
    <n v="0"/>
    <m/>
    <n v="0"/>
    <n v="0"/>
    <m/>
    <n v="0"/>
    <n v="0"/>
    <m/>
    <n v="0"/>
    <n v="0"/>
    <m/>
    <m/>
    <m/>
    <m/>
    <m/>
    <m/>
    <m/>
    <m/>
    <m/>
    <m/>
    <n v="0"/>
    <n v="0.76202000000000003"/>
  </r>
  <r>
    <x v="1"/>
    <s v="ING"/>
    <x v="7"/>
    <x v="4"/>
    <s v="Glencore International PLC"/>
    <s v="Glencore International PLC"/>
    <x v="3"/>
    <x v="1"/>
    <s v="07.03.2012"/>
    <s v="18.04.2012"/>
    <x v="3"/>
    <s v="18.04.2013"/>
    <s v="18.04.2014"/>
    <x v="92"/>
    <m/>
    <m/>
    <m/>
    <n v="2362.2600000000002"/>
    <n v="3100"/>
    <s v="Term Loan"/>
    <s v="(US)"/>
    <s v="General Corp. Purp._x000a_Acquisition Fin."/>
    <s v="Backing its $90 billion merger with miner Xstrata, general corporate purposes"/>
    <x v="1"/>
    <n v="117"/>
    <n v="31"/>
    <n v="76.2"/>
    <s v="Package ID: 2828178115"/>
    <n v="0"/>
    <n v="0.1"/>
    <m/>
    <n v="0"/>
    <n v="0"/>
    <m/>
    <n v="0"/>
    <n v="0"/>
    <m/>
    <n v="0"/>
    <n v="0"/>
    <m/>
    <n v="0"/>
    <n v="0"/>
    <m/>
    <m/>
    <m/>
    <m/>
    <m/>
    <m/>
    <m/>
    <m/>
    <m/>
    <m/>
    <n v="0"/>
    <n v="0.76202000000000003"/>
  </r>
  <r>
    <x v="1"/>
    <s v="Cooperatieve Rabobank UA"/>
    <x v="8"/>
    <x v="4"/>
    <s v="Glencore International PLC"/>
    <s v="Glencore International PLC"/>
    <x v="3"/>
    <x v="1"/>
    <s v="07.03.2012"/>
    <s v="18.04.2012"/>
    <x v="3"/>
    <s v="18.04.2013"/>
    <s v="18.04.2014"/>
    <x v="92"/>
    <m/>
    <m/>
    <m/>
    <n v="2362.2600000000002"/>
    <n v="3100"/>
    <s v="Term Loan"/>
    <s v="(US)"/>
    <s v="General Corp. Purp._x000a_Acquisition Fin."/>
    <s v="Backing its $90 billion merger with miner Xstrata, general corporate purposes"/>
    <x v="1"/>
    <n v="117"/>
    <n v="31"/>
    <n v="76.2"/>
    <s v="Package ID: 2828178115"/>
    <n v="0"/>
    <n v="0.1"/>
    <m/>
    <n v="0"/>
    <n v="0"/>
    <m/>
    <n v="0"/>
    <n v="0"/>
    <m/>
    <n v="0"/>
    <n v="0"/>
    <m/>
    <n v="0"/>
    <n v="0"/>
    <m/>
    <m/>
    <m/>
    <m/>
    <m/>
    <m/>
    <m/>
    <m/>
    <m/>
    <m/>
    <n v="0"/>
    <n v="0.76202000000000003"/>
  </r>
  <r>
    <x v="1"/>
    <s v="UBS AG"/>
    <x v="1"/>
    <x v="1"/>
    <s v="Glencore International PLC"/>
    <s v="Glencore International PLC"/>
    <x v="3"/>
    <x v="1"/>
    <s v="07.03.2012"/>
    <s v="18.04.2012"/>
    <x v="3"/>
    <s v="18.04.2013"/>
    <s v="18.04.2014"/>
    <x v="92"/>
    <m/>
    <m/>
    <m/>
    <n v="2362.2600000000002"/>
    <n v="3100"/>
    <s v="Term Loan"/>
    <s v="(US)"/>
    <s v="General Corp. Purp._x000a_Acquisition Fin."/>
    <s v="Backing its $90 billion merger with miner Xstrata, general corporate purposes"/>
    <x v="1"/>
    <n v="117"/>
    <n v="31"/>
    <n v="76.2"/>
    <s v="Package ID: 2828178115"/>
    <n v="0"/>
    <n v="0.1"/>
    <m/>
    <n v="0"/>
    <n v="0"/>
    <m/>
    <n v="0"/>
    <n v="0"/>
    <m/>
    <n v="0"/>
    <n v="0"/>
    <m/>
    <n v="0"/>
    <n v="0"/>
    <m/>
    <m/>
    <m/>
    <m/>
    <m/>
    <m/>
    <m/>
    <m/>
    <m/>
    <m/>
    <n v="0"/>
    <n v="0.76202000000000003"/>
  </r>
  <r>
    <x v="1"/>
    <s v="ING Bank NV"/>
    <x v="7"/>
    <x v="4"/>
    <s v="Glencore PLC"/>
    <s v="Glencore PLC"/>
    <x v="3"/>
    <x v="1"/>
    <s v="03.04.2014"/>
    <s v="06.06.2014"/>
    <x v="6"/>
    <s v="06.06.2019"/>
    <s v="06.06.2021"/>
    <x v="91"/>
    <m/>
    <m/>
    <m/>
    <n v="11202.2"/>
    <n v="15300"/>
    <s v="Revolving Credit Facility"/>
    <s v="(US)"/>
    <s v="General Corp. Purp."/>
    <s v="Replace the $17.34 billion of loans agreed in June 2013."/>
    <x v="1"/>
    <n v="137"/>
    <n v="68"/>
    <n v="164.74"/>
    <s v="Package ID: 3094307115"/>
    <n v="0"/>
    <n v="0.1"/>
    <m/>
    <n v="0"/>
    <n v="0.12"/>
    <m/>
    <n v="0"/>
    <n v="0"/>
    <m/>
    <n v="0"/>
    <n v="0"/>
    <m/>
    <n v="0"/>
    <n v="0"/>
    <m/>
    <m/>
    <m/>
    <m/>
    <m/>
    <m/>
    <m/>
    <m/>
    <m/>
    <m/>
    <n v="0"/>
    <n v="0.73216999999999999"/>
  </r>
  <r>
    <x v="1"/>
    <s v="Rabobank"/>
    <x v="8"/>
    <x v="4"/>
    <s v="Glencore PLC"/>
    <s v="Glencore PLC"/>
    <x v="3"/>
    <x v="1"/>
    <s v="03.04.2014"/>
    <s v="06.06.2014"/>
    <x v="6"/>
    <s v="06.06.2019"/>
    <s v="06.06.2021"/>
    <x v="91"/>
    <m/>
    <m/>
    <m/>
    <n v="11202.2"/>
    <n v="15300"/>
    <s v="Revolving Credit Facility"/>
    <s v="(US)"/>
    <s v="General Corp. Purp."/>
    <s v="Replace the $17.34 billion of loans agreed in June 2013."/>
    <x v="1"/>
    <n v="137"/>
    <n v="68"/>
    <n v="164.74"/>
    <s v="Package ID: 3094307115"/>
    <n v="0"/>
    <n v="0.1"/>
    <m/>
    <n v="0"/>
    <n v="0.12"/>
    <m/>
    <n v="0"/>
    <n v="0"/>
    <m/>
    <n v="0"/>
    <n v="0"/>
    <m/>
    <n v="0"/>
    <n v="0"/>
    <m/>
    <m/>
    <m/>
    <m/>
    <m/>
    <m/>
    <m/>
    <m/>
    <m/>
    <m/>
    <n v="0"/>
    <n v="0.73216999999999999"/>
  </r>
  <r>
    <x v="1"/>
    <s v="UBS AG"/>
    <x v="1"/>
    <x v="1"/>
    <s v="Glencore PLC"/>
    <s v="Glencore PLC"/>
    <x v="3"/>
    <x v="1"/>
    <s v="03.04.2014"/>
    <s v="06.06.2014"/>
    <x v="6"/>
    <s v="06.06.2019"/>
    <s v="06.06.2021"/>
    <x v="91"/>
    <m/>
    <m/>
    <m/>
    <n v="11202.2"/>
    <n v="15300"/>
    <s v="Revolving Credit Facility"/>
    <s v="(US)"/>
    <s v="General Corp. Purp."/>
    <s v="Replace the $17.34 billion of loans agreed in June 2013."/>
    <x v="1"/>
    <n v="137"/>
    <n v="68"/>
    <n v="164.74"/>
    <s v="Package ID: 3094307115"/>
    <n v="0"/>
    <n v="0.1"/>
    <m/>
    <n v="0"/>
    <n v="0.12"/>
    <m/>
    <n v="0"/>
    <n v="0"/>
    <m/>
    <n v="0"/>
    <n v="0"/>
    <m/>
    <n v="0"/>
    <n v="0"/>
    <m/>
    <m/>
    <m/>
    <m/>
    <m/>
    <m/>
    <m/>
    <m/>
    <m/>
    <m/>
    <n v="0"/>
    <n v="0.73216999999999999"/>
  </r>
  <r>
    <x v="0"/>
    <s v="Credit Suisse"/>
    <x v="4"/>
    <x v="1"/>
    <s v="Goldcorp Inc"/>
    <s v="Goldcorp Inc"/>
    <x v="2"/>
    <x v="0"/>
    <s v="04.06.2014"/>
    <m/>
    <x v="6"/>
    <m/>
    <s v="09.06.2021"/>
    <x v="93"/>
    <m/>
    <m/>
    <m/>
    <n v="733.84"/>
    <n v="1000"/>
    <m/>
    <s v="(US)"/>
    <s v="Redeem Class of Shs_x000a_Reduce Indebtedness_x000a_Capital Expenditures"/>
    <m/>
    <x v="0"/>
    <n v="164"/>
    <n v="9"/>
    <n v="24.216999999999999"/>
    <s v="Package ID: 3426203"/>
    <n v="13319"/>
    <n v="18150"/>
    <n v="0.08"/>
    <n v="10898"/>
    <n v="14850"/>
    <n v="0.1"/>
    <n v="0"/>
    <n v="0"/>
    <n v="0"/>
    <n v="0"/>
    <n v="0"/>
    <n v="0"/>
    <n v="0"/>
    <n v="0"/>
    <n v="0"/>
    <n v="0"/>
    <n v="0"/>
    <n v="0"/>
    <n v="0"/>
    <n v="0"/>
    <n v="0"/>
    <n v="0"/>
    <n v="0"/>
    <n v="0"/>
    <n v="24217"/>
    <m/>
  </r>
  <r>
    <x v="0"/>
    <s v="HSBC Bank USA"/>
    <x v="5"/>
    <x v="3"/>
    <s v="Goldcorp Inc"/>
    <s v="Goldcorp Inc"/>
    <x v="2"/>
    <x v="0"/>
    <s v="04.06.2014"/>
    <m/>
    <x v="6"/>
    <m/>
    <s v="09.06.2021"/>
    <x v="93"/>
    <m/>
    <m/>
    <m/>
    <n v="733.84"/>
    <n v="1000"/>
    <m/>
    <s v="(US)"/>
    <s v="Redeem Class of Shs_x000a_Reduce Indebtedness_x000a_Capital Expenditures"/>
    <m/>
    <x v="0"/>
    <n v="164"/>
    <n v="9"/>
    <n v="234.82900000000001"/>
    <s v="Package ID: 3426203"/>
    <n v="129156"/>
    <n v="176000"/>
    <n v="0.81"/>
    <n v="105673"/>
    <n v="144000"/>
    <n v="0.92"/>
    <n v="0"/>
    <n v="0"/>
    <n v="0"/>
    <n v="0"/>
    <n v="0"/>
    <n v="0"/>
    <n v="0"/>
    <n v="0"/>
    <n v="0"/>
    <n v="0"/>
    <n v="0"/>
    <n v="0"/>
    <n v="0"/>
    <n v="0"/>
    <n v="0"/>
    <n v="0"/>
    <n v="0"/>
    <n v="0"/>
    <n v="234829"/>
    <m/>
  </r>
  <r>
    <x v="0"/>
    <s v="HSBC Bank USA"/>
    <x v="5"/>
    <x v="3"/>
    <s v="Vale Overseas Ltd  "/>
    <s v="Vale SA"/>
    <x v="4"/>
    <x v="1"/>
    <s v="07.06.2016"/>
    <m/>
    <x v="1"/>
    <m/>
    <s v="10.06.2021"/>
    <x v="94"/>
    <m/>
    <m/>
    <m/>
    <n v="1101.23"/>
    <n v="1250"/>
    <m/>
    <s v="(US)"/>
    <s v="General Corp. Purp."/>
    <m/>
    <x v="0"/>
    <n v="18"/>
    <n v="5"/>
    <n v="220.245"/>
    <s v="Package ID: 3288790"/>
    <n v="220245"/>
    <n v="250000"/>
    <n v="0.66"/>
    <n v="0"/>
    <n v="0"/>
    <n v="0"/>
    <n v="0"/>
    <n v="0"/>
    <n v="0"/>
    <n v="0"/>
    <n v="0"/>
    <n v="0"/>
    <n v="0"/>
    <n v="0"/>
    <n v="0"/>
    <n v="0"/>
    <n v="0"/>
    <n v="0"/>
    <n v="0"/>
    <n v="0"/>
    <n v="0"/>
    <n v="0"/>
    <n v="0"/>
    <n v="0"/>
    <n v="220245"/>
    <m/>
  </r>
  <r>
    <x v="1"/>
    <s v="BNP Paribas SA"/>
    <x v="2"/>
    <x v="2"/>
    <s v="Goldcorp Inc"/>
    <s v="Goldcorp Inc"/>
    <x v="2"/>
    <x v="0"/>
    <s v="15.06.2016"/>
    <s v="22.06.2016"/>
    <x v="1"/>
    <s v="22.06.2021"/>
    <s v="22.06.2021"/>
    <x v="95"/>
    <m/>
    <m/>
    <m/>
    <n v="2669.04"/>
    <n v="3000"/>
    <s v="Revolving Credit Facility"/>
    <s v="(US)"/>
    <s v="General Corp. Purp."/>
    <m/>
    <x v="1"/>
    <n v="159"/>
    <n v="18"/>
    <n v="148.28"/>
    <s v="Package ID: 3292729115"/>
    <n v="0"/>
    <n v="0"/>
    <m/>
    <n v="0"/>
    <n v="0"/>
    <m/>
    <n v="0"/>
    <n v="0"/>
    <m/>
    <n v="0"/>
    <n v="0"/>
    <m/>
    <n v="0"/>
    <n v="0"/>
    <m/>
    <m/>
    <m/>
    <m/>
    <m/>
    <m/>
    <m/>
    <m/>
    <m/>
    <m/>
    <n v="0"/>
    <n v="0.88968000000000003"/>
  </r>
  <r>
    <x v="1"/>
    <s v="Credit Suisse AG"/>
    <x v="4"/>
    <x v="1"/>
    <s v="Goldcorp Inc"/>
    <s v="Goldcorp Inc"/>
    <x v="2"/>
    <x v="0"/>
    <s v="15.06.2016"/>
    <s v="22.06.2016"/>
    <x v="1"/>
    <s v="22.06.2021"/>
    <s v="22.06.2021"/>
    <x v="95"/>
    <m/>
    <m/>
    <m/>
    <n v="2669.04"/>
    <n v="3000"/>
    <s v="Revolving Credit Facility"/>
    <s v="(US)"/>
    <s v="General Corp. Purp."/>
    <m/>
    <x v="1"/>
    <n v="159"/>
    <n v="18"/>
    <n v="148.28"/>
    <s v="Package ID: 3292729115"/>
    <n v="0"/>
    <n v="0"/>
    <m/>
    <n v="0"/>
    <n v="0"/>
    <m/>
    <n v="0"/>
    <n v="0"/>
    <m/>
    <n v="0"/>
    <n v="0"/>
    <m/>
    <n v="0"/>
    <n v="0"/>
    <m/>
    <m/>
    <m/>
    <m/>
    <m/>
    <m/>
    <m/>
    <m/>
    <m/>
    <m/>
    <n v="0"/>
    <n v="0.88968000000000003"/>
  </r>
  <r>
    <x v="1"/>
    <s v="HSBC Holdings PLC"/>
    <x v="5"/>
    <x v="3"/>
    <s v="Goldcorp Inc"/>
    <s v="Goldcorp Inc"/>
    <x v="2"/>
    <x v="0"/>
    <s v="15.06.2016"/>
    <s v="22.06.2016"/>
    <x v="1"/>
    <s v="22.06.2021"/>
    <s v="22.06.2021"/>
    <x v="95"/>
    <m/>
    <m/>
    <m/>
    <n v="2669.04"/>
    <n v="3000"/>
    <s v="Revolving Credit Facility"/>
    <s v="(US)"/>
    <s v="General Corp. Purp."/>
    <m/>
    <x v="1"/>
    <n v="159"/>
    <n v="18"/>
    <n v="148.28"/>
    <s v="Package ID: 3292729115"/>
    <n v="0"/>
    <n v="0.16"/>
    <m/>
    <n v="0"/>
    <n v="0"/>
    <m/>
    <n v="0"/>
    <n v="0"/>
    <m/>
    <n v="0"/>
    <n v="0"/>
    <m/>
    <n v="0"/>
    <n v="0"/>
    <m/>
    <m/>
    <m/>
    <m/>
    <m/>
    <m/>
    <m/>
    <m/>
    <m/>
    <m/>
    <n v="0"/>
    <n v="0.88968000000000003"/>
  </r>
  <r>
    <x v="0"/>
    <s v="UBS Australia Ltd"/>
    <x v="1"/>
    <x v="1"/>
    <s v="BHP Billiton Finance Ltd"/>
    <s v="BHP Billiton Ltd"/>
    <x v="8"/>
    <x v="2"/>
    <s v="09.10.2012"/>
    <m/>
    <x v="3"/>
    <m/>
    <s v="18.10.2017"/>
    <x v="96"/>
    <m/>
    <m/>
    <m/>
    <n v="786.95"/>
    <n v="1000"/>
    <m/>
    <s v="(AU)"/>
    <s v="General Corp. Purp."/>
    <m/>
    <x v="0"/>
    <n v="52"/>
    <n v="5"/>
    <n v="157.38999999999999"/>
    <s v="Package ID: 2899099"/>
    <n v="0"/>
    <n v="0"/>
    <n v="0.18"/>
    <n v="0"/>
    <n v="0"/>
    <n v="0"/>
    <n v="0"/>
    <n v="0"/>
    <n v="0"/>
    <n v="0"/>
    <n v="0"/>
    <n v="0"/>
    <n v="0"/>
    <n v="0"/>
    <n v="0"/>
    <n v="0"/>
    <n v="0"/>
    <n v="0"/>
    <n v="0"/>
    <n v="0"/>
    <n v="0"/>
    <n v="0"/>
    <n v="0"/>
    <n v="0"/>
    <n v="0"/>
    <m/>
  </r>
  <r>
    <x v="1"/>
    <s v="Deutsche Bank"/>
    <x v="0"/>
    <x v="0"/>
    <s v="Gazprom"/>
    <s v="Gazprom Export"/>
    <x v="5"/>
    <x v="0"/>
    <s v="19.09.2014"/>
    <s v="19.09.2014"/>
    <x v="6"/>
    <s v="19.03.2016"/>
    <s v="19.03.2016"/>
    <x v="97"/>
    <m/>
    <m/>
    <m/>
    <n v="496.45"/>
    <n v="500"/>
    <s v="Revolving Credit Facility"/>
    <s v="(EUR)"/>
    <s v="General Corp. Purp."/>
    <s v="Financing of WINGWAS integration in the GAZPROM Germania group."/>
    <x v="1"/>
    <n v="101"/>
    <n v="8"/>
    <n v="62.06"/>
    <s v="Package ID: 5762618115"/>
    <n v="0"/>
    <n v="0.09"/>
    <m/>
    <n v="0"/>
    <n v="0"/>
    <m/>
    <n v="0"/>
    <n v="0"/>
    <m/>
    <n v="0"/>
    <n v="0"/>
    <m/>
    <n v="0"/>
    <n v="0"/>
    <m/>
    <m/>
    <m/>
    <m/>
    <m/>
    <m/>
    <m/>
    <m/>
    <m/>
    <m/>
    <n v="0"/>
    <n v="0.77386999999999995"/>
  </r>
  <r>
    <x v="1"/>
    <s v="Credit Agricole"/>
    <x v="3"/>
    <x v="2"/>
    <s v="Gazprom"/>
    <s v="Gazprom Export"/>
    <x v="5"/>
    <x v="0"/>
    <s v="19.09.2014"/>
    <s v="19.09.2014"/>
    <x v="6"/>
    <s v="19.03.2016"/>
    <s v="19.03.2016"/>
    <x v="97"/>
    <m/>
    <m/>
    <m/>
    <n v="496.45"/>
    <n v="500"/>
    <s v="Revolving Credit Facility"/>
    <s v="(EUR)"/>
    <s v="General Corp. Purp."/>
    <s v="Financing of WINGWAS integration in the GAZPROM Germania group."/>
    <x v="1"/>
    <n v="101"/>
    <n v="8"/>
    <n v="62.06"/>
    <s v="Package ID: 5762618115"/>
    <n v="0"/>
    <n v="0"/>
    <m/>
    <n v="0"/>
    <n v="0"/>
    <m/>
    <n v="0"/>
    <n v="0"/>
    <m/>
    <n v="0"/>
    <n v="0"/>
    <m/>
    <n v="0"/>
    <n v="0"/>
    <m/>
    <m/>
    <m/>
    <m/>
    <m/>
    <m/>
    <m/>
    <m/>
    <m/>
    <m/>
    <n v="0"/>
    <n v="0.77386999999999995"/>
  </r>
  <r>
    <x v="1"/>
    <s v="ING"/>
    <x v="7"/>
    <x v="4"/>
    <s v="Gazprom"/>
    <s v="Gazprom Export"/>
    <x v="5"/>
    <x v="0"/>
    <s v="19.09.2014"/>
    <s v="19.09.2014"/>
    <x v="6"/>
    <s v="19.03.2016"/>
    <s v="19.03.2016"/>
    <x v="97"/>
    <m/>
    <m/>
    <m/>
    <n v="496.45"/>
    <n v="500"/>
    <s v="Revolving Credit Facility"/>
    <s v="(EUR)"/>
    <s v="General Corp. Purp."/>
    <s v="Financing of WINGWAS integration in the GAZPROM Germania group."/>
    <x v="1"/>
    <n v="101"/>
    <n v="8"/>
    <n v="62.06"/>
    <s v="Package ID: 5762618115"/>
    <n v="0"/>
    <n v="0.2"/>
    <m/>
    <n v="0"/>
    <n v="0"/>
    <m/>
    <n v="0"/>
    <n v="0"/>
    <m/>
    <n v="0"/>
    <n v="0"/>
    <m/>
    <n v="0"/>
    <n v="0"/>
    <m/>
    <m/>
    <m/>
    <m/>
    <m/>
    <m/>
    <m/>
    <m/>
    <m/>
    <m/>
    <n v="0"/>
    <n v="0.77386999999999995"/>
  </r>
  <r>
    <x v="1"/>
    <s v="ING Bank NV"/>
    <x v="7"/>
    <x v="4"/>
    <s v="Goldcorp Inc"/>
    <s v="Goldcorp Inc"/>
    <x v="2"/>
    <x v="0"/>
    <s v="15.06.2016"/>
    <s v="22.06.2016"/>
    <x v="1"/>
    <s v="22.06.2021"/>
    <s v="22.06.2021"/>
    <x v="95"/>
    <m/>
    <m/>
    <m/>
    <n v="2669.04"/>
    <n v="3000"/>
    <s v="Revolving Credit Facility"/>
    <s v="(US)"/>
    <s v="General Corp. Purp."/>
    <m/>
    <x v="1"/>
    <n v="159"/>
    <n v="18"/>
    <n v="148.28"/>
    <s v="Package ID: 3292729115"/>
    <n v="0"/>
    <n v="0"/>
    <m/>
    <n v="0"/>
    <n v="0"/>
    <m/>
    <n v="0"/>
    <n v="0"/>
    <m/>
    <n v="0"/>
    <n v="0"/>
    <m/>
    <n v="0"/>
    <n v="0"/>
    <m/>
    <m/>
    <m/>
    <m/>
    <m/>
    <m/>
    <m/>
    <m/>
    <m/>
    <m/>
    <n v="0"/>
    <n v="0.88968000000000003"/>
  </r>
  <r>
    <x v="1"/>
    <s v="Barclays Bank"/>
    <x v="6"/>
    <x v="3"/>
    <s v="Anglo American PLC"/>
    <s v="Cape Industries PLC"/>
    <x v="1"/>
    <x v="1"/>
    <s v="23.06.2016"/>
    <s v="23.06.2016"/>
    <x v="1"/>
    <s v="23.06.2020"/>
    <s v="23.06.2021"/>
    <x v="98"/>
    <m/>
    <m/>
    <m/>
    <n v="398.14"/>
    <n v="300"/>
    <s v="Revolving Credit Facility"/>
    <s v="(STG)"/>
    <s v="General Corp. Purp."/>
    <m/>
    <x v="1"/>
    <n v="23"/>
    <n v="9"/>
    <n v="44.24"/>
    <s v="Package ID: 3298976115"/>
    <n v="0"/>
    <n v="0.04"/>
    <m/>
    <n v="0"/>
    <n v="0"/>
    <m/>
    <n v="0"/>
    <n v="0"/>
    <m/>
    <n v="0"/>
    <n v="0"/>
    <m/>
    <n v="0"/>
    <n v="0"/>
    <m/>
    <m/>
    <m/>
    <m/>
    <m/>
    <m/>
    <m/>
    <m/>
    <m/>
    <m/>
    <n v="0"/>
    <n v="0.88534999999999997"/>
  </r>
  <r>
    <x v="1"/>
    <s v="HSBC Holdings PLC"/>
    <x v="5"/>
    <x v="3"/>
    <s v="Anglo American PLC"/>
    <s v="Cape Industries PLC"/>
    <x v="1"/>
    <x v="1"/>
    <s v="23.06.2016"/>
    <s v="23.06.2016"/>
    <x v="1"/>
    <s v="23.06.2020"/>
    <s v="23.06.2021"/>
    <x v="98"/>
    <m/>
    <m/>
    <m/>
    <n v="398.14"/>
    <n v="300"/>
    <s v="Revolving Credit Facility"/>
    <s v="(STG)"/>
    <s v="General Corp. Purp."/>
    <m/>
    <x v="1"/>
    <n v="23"/>
    <n v="9"/>
    <n v="44.24"/>
    <s v="Package ID: 3298976115"/>
    <n v="0"/>
    <n v="0.04"/>
    <m/>
    <n v="0"/>
    <n v="0"/>
    <m/>
    <n v="0"/>
    <n v="0"/>
    <m/>
    <n v="0"/>
    <n v="0"/>
    <m/>
    <n v="0"/>
    <n v="0"/>
    <m/>
    <m/>
    <m/>
    <m/>
    <m/>
    <m/>
    <m/>
    <m/>
    <m/>
    <m/>
    <n v="0"/>
    <n v="0.88534999999999997"/>
  </r>
  <r>
    <x v="1"/>
    <s v="BNP Paribas SA"/>
    <x v="2"/>
    <x v="2"/>
    <s v="Eni SpA"/>
    <s v="Eni Gas Distribution Assets"/>
    <x v="0"/>
    <x v="0"/>
    <s v="22.09.2011"/>
    <s v="22.09.2011"/>
    <x v="4"/>
    <s v="22.09.2021"/>
    <s v="22.09.2021"/>
    <x v="99"/>
    <m/>
    <m/>
    <m/>
    <n v="846.86"/>
    <n v="1043"/>
    <s v="Acquisition Financing"/>
    <s v="(SFR)"/>
    <s v="Project Finance"/>
    <s v="to fund the sale of Eni gas distribution assets"/>
    <x v="2"/>
    <n v="55"/>
    <n v="12"/>
    <n v="70.569999999999993"/>
    <s v="Package ID: 2777144115"/>
    <n v="0"/>
    <n v="0.41"/>
    <m/>
    <n v="0"/>
    <n v="0.65"/>
    <m/>
    <n v="0"/>
    <n v="0.05"/>
    <m/>
    <n v="0"/>
    <n v="0"/>
    <m/>
    <n v="0"/>
    <n v="0"/>
    <m/>
    <m/>
    <m/>
    <m/>
    <m/>
    <m/>
    <m/>
    <m/>
    <m/>
    <m/>
    <n v="0"/>
    <n v="0.73724999999999996"/>
  </r>
  <r>
    <x v="1"/>
    <s v="Credit Agricole"/>
    <x v="3"/>
    <x v="2"/>
    <s v="Eni SpA"/>
    <s v="Eni Gas Distribution Assets"/>
    <x v="0"/>
    <x v="0"/>
    <s v="22.09.2011"/>
    <s v="22.09.2011"/>
    <x v="4"/>
    <s v="22.09.2021"/>
    <s v="22.09.2021"/>
    <x v="99"/>
    <m/>
    <m/>
    <m/>
    <n v="846.86"/>
    <n v="1043"/>
    <s v="Acquisition Financing"/>
    <s v="(SFR)"/>
    <s v="Project Finance"/>
    <s v="to fund the sale of Eni gas distribution assets"/>
    <x v="2"/>
    <n v="55"/>
    <n v="12"/>
    <n v="70.569999999999993"/>
    <s v="Package ID: 2777144115"/>
    <n v="0"/>
    <n v="0.41"/>
    <m/>
    <n v="0"/>
    <n v="0.65"/>
    <m/>
    <n v="0"/>
    <n v="0.05"/>
    <m/>
    <n v="0"/>
    <n v="0"/>
    <m/>
    <n v="0"/>
    <n v="0"/>
    <m/>
    <m/>
    <m/>
    <m/>
    <m/>
    <m/>
    <m/>
    <m/>
    <m/>
    <m/>
    <n v="0"/>
    <n v="0.73724999999999996"/>
  </r>
  <r>
    <x v="1"/>
    <s v="Credit Suisse"/>
    <x v="4"/>
    <x v="1"/>
    <s v="Eni SpA"/>
    <s v="Eni Gas Distribution Assets"/>
    <x v="0"/>
    <x v="0"/>
    <s v="22.09.2011"/>
    <s v="22.09.2011"/>
    <x v="4"/>
    <s v="22.09.2021"/>
    <s v="22.09.2021"/>
    <x v="99"/>
    <m/>
    <m/>
    <m/>
    <n v="846.86"/>
    <n v="1043"/>
    <s v="Acquisition Financing"/>
    <s v="(SFR)"/>
    <s v="Project Finance"/>
    <s v="to fund the sale of Eni gas distribution assets"/>
    <x v="2"/>
    <n v="55"/>
    <n v="12"/>
    <n v="70.569999999999993"/>
    <s v="Package ID: 2777144115"/>
    <n v="0"/>
    <n v="0.18"/>
    <m/>
    <n v="0"/>
    <n v="0.28000000000000003"/>
    <m/>
    <n v="0"/>
    <n v="0.02"/>
    <m/>
    <n v="0"/>
    <n v="0"/>
    <m/>
    <n v="0"/>
    <n v="0"/>
    <m/>
    <m/>
    <m/>
    <m/>
    <m/>
    <m/>
    <m/>
    <m/>
    <m/>
    <m/>
    <n v="0"/>
    <n v="0.73724999999999996"/>
  </r>
  <r>
    <x v="1"/>
    <s v="ING"/>
    <x v="7"/>
    <x v="4"/>
    <s v="Eni SpA"/>
    <s v="Eni Gas Distribution Assets"/>
    <x v="0"/>
    <x v="0"/>
    <s v="22.09.2011"/>
    <s v="22.09.2011"/>
    <x v="4"/>
    <s v="22.09.2021"/>
    <s v="22.09.2021"/>
    <x v="99"/>
    <m/>
    <m/>
    <m/>
    <n v="846.86"/>
    <n v="1043"/>
    <s v="Acquisition Financing"/>
    <s v="(SFR)"/>
    <s v="Project Finance"/>
    <s v="to fund the sale of Eni gas distribution assets"/>
    <x v="2"/>
    <n v="55"/>
    <n v="12"/>
    <n v="70.569999999999993"/>
    <s v="Package ID: 2777144115"/>
    <n v="0"/>
    <n v="0.41"/>
    <m/>
    <n v="0"/>
    <n v="0.65"/>
    <m/>
    <n v="0"/>
    <n v="0.05"/>
    <m/>
    <n v="0"/>
    <n v="0"/>
    <m/>
    <n v="0"/>
    <n v="0"/>
    <m/>
    <m/>
    <m/>
    <m/>
    <m/>
    <m/>
    <m/>
    <m/>
    <m/>
    <m/>
    <n v="0"/>
    <n v="0.73724999999999996"/>
  </r>
  <r>
    <x v="1"/>
    <s v="UBS AG"/>
    <x v="1"/>
    <x v="1"/>
    <s v="Eni SpA"/>
    <s v="Eni Gas Distribution Assets"/>
    <x v="0"/>
    <x v="0"/>
    <s v="22.09.2011"/>
    <s v="22.09.2011"/>
    <x v="4"/>
    <s v="22.09.2021"/>
    <s v="22.09.2021"/>
    <x v="99"/>
    <m/>
    <m/>
    <m/>
    <n v="846.86"/>
    <n v="1043"/>
    <s v="Acquisition Financing"/>
    <s v="(SFR)"/>
    <s v="Project Finance"/>
    <s v="to fund the sale of Eni gas distribution assets"/>
    <x v="2"/>
    <n v="55"/>
    <n v="12"/>
    <n v="70.569999999999993"/>
    <s v="Package ID: 2777144115"/>
    <n v="0"/>
    <n v="0.41"/>
    <m/>
    <n v="0"/>
    <n v="0.65"/>
    <m/>
    <n v="0"/>
    <n v="0.05"/>
    <m/>
    <n v="0"/>
    <n v="0"/>
    <m/>
    <n v="0"/>
    <n v="0"/>
    <m/>
    <m/>
    <m/>
    <m/>
    <m/>
    <m/>
    <m/>
    <m/>
    <m/>
    <m/>
    <n v="0"/>
    <n v="0.73724999999999996"/>
  </r>
  <r>
    <x v="0"/>
    <s v="Barclays Capital Group"/>
    <x v="6"/>
    <x v="3"/>
    <s v="Eni SpA"/>
    <s v="Eni SpA"/>
    <x v="0"/>
    <x v="0"/>
    <s v="14.11.2013"/>
    <m/>
    <x v="2"/>
    <m/>
    <s v="22.11.2021"/>
    <x v="100"/>
    <m/>
    <m/>
    <m/>
    <n v="1097.81"/>
    <n v="1100"/>
    <m/>
    <s v="(EUR)"/>
    <s v="General Corp. Purp."/>
    <m/>
    <x v="0"/>
    <n v="78"/>
    <n v="6"/>
    <n v="183.33"/>
    <s v="Package ID: 3037633"/>
    <n v="0"/>
    <n v="0"/>
    <n v="0.16"/>
    <n v="0"/>
    <n v="0"/>
    <n v="7.0000000000000007E-2"/>
    <n v="0"/>
    <n v="0"/>
    <n v="0"/>
    <n v="0"/>
    <n v="0"/>
    <n v="0"/>
    <n v="0"/>
    <n v="0"/>
    <n v="0"/>
    <n v="0"/>
    <n v="0"/>
    <n v="0"/>
    <n v="0"/>
    <n v="0"/>
    <n v="0"/>
    <n v="0"/>
    <n v="0"/>
    <n v="0"/>
    <n v="0"/>
    <m/>
  </r>
  <r>
    <x v="0"/>
    <s v="Deutsche Bank"/>
    <x v="0"/>
    <x v="0"/>
    <s v="Gaz Capital SA"/>
    <s v="Gazprom"/>
    <x v="5"/>
    <x v="0"/>
    <s v="23.11.2016"/>
    <m/>
    <x v="1"/>
    <m/>
    <s v="30.11.2021"/>
    <x v="101"/>
    <m/>
    <m/>
    <m/>
    <n v="463.04"/>
    <n v="500"/>
    <m/>
    <s v="(SFR)"/>
    <s v="General Corp. Purp."/>
    <m/>
    <x v="0"/>
    <n v="134"/>
    <n v="4"/>
    <n v="115.76"/>
    <s v="Package ID: 3374663"/>
    <n v="0"/>
    <n v="0"/>
    <n v="0.3"/>
    <n v="0"/>
    <n v="0"/>
    <n v="0"/>
    <n v="0"/>
    <n v="0"/>
    <n v="0"/>
    <n v="0"/>
    <n v="0"/>
    <n v="0"/>
    <n v="0"/>
    <n v="0"/>
    <n v="0"/>
    <n v="0"/>
    <n v="0"/>
    <n v="0"/>
    <n v="0"/>
    <n v="0"/>
    <n v="0"/>
    <n v="0"/>
    <n v="0"/>
    <n v="0"/>
    <n v="0"/>
    <m/>
  </r>
  <r>
    <x v="0"/>
    <s v="UBS Investment Bank"/>
    <x v="1"/>
    <x v="1"/>
    <s v="Gaz Capital SA"/>
    <s v="Gazprom"/>
    <x v="5"/>
    <x v="0"/>
    <s v="23.11.2016"/>
    <m/>
    <x v="1"/>
    <m/>
    <s v="30.11.2021"/>
    <x v="101"/>
    <m/>
    <m/>
    <m/>
    <n v="463.04"/>
    <n v="500"/>
    <m/>
    <s v="(SFR)"/>
    <s v="General Corp. Purp."/>
    <m/>
    <x v="0"/>
    <n v="134"/>
    <n v="4"/>
    <n v="115.76"/>
    <s v="Package ID: 3374663"/>
    <n v="0"/>
    <n v="0"/>
    <n v="0.3"/>
    <n v="0"/>
    <n v="0"/>
    <n v="0"/>
    <n v="0"/>
    <n v="0"/>
    <n v="0"/>
    <n v="0"/>
    <n v="0"/>
    <n v="0"/>
    <n v="0"/>
    <n v="0"/>
    <n v="0"/>
    <n v="0"/>
    <n v="0"/>
    <n v="0"/>
    <n v="0"/>
    <n v="0"/>
    <n v="0"/>
    <n v="0"/>
    <n v="0"/>
    <n v="0"/>
    <n v="0"/>
    <m/>
  </r>
  <r>
    <x v="1"/>
    <s v="Barclays Bank"/>
    <x v="6"/>
    <x v="3"/>
    <s v="Barrick Gold Corp"/>
    <s v="Barrick Gold Corp"/>
    <x v="7"/>
    <x v="0"/>
    <s v="17.11.2016"/>
    <s v="17.11.2016"/>
    <x v="1"/>
    <s v="04.01.2022"/>
    <s v="04.01.2022"/>
    <x v="102"/>
    <m/>
    <m/>
    <m/>
    <n v="3425.36"/>
    <n v="3660"/>
    <s v="Revolving Credit Facility"/>
    <s v="(US)"/>
    <s v="General Corp. Purp."/>
    <m/>
    <x v="1"/>
    <n v="34"/>
    <n v="20"/>
    <n v="171.27"/>
    <s v="Package ID: 3377892115"/>
    <n v="0"/>
    <n v="0"/>
    <m/>
    <n v="0"/>
    <n v="0"/>
    <m/>
    <n v="0"/>
    <n v="0"/>
    <m/>
    <n v="0"/>
    <n v="0"/>
    <m/>
    <n v="0"/>
    <n v="0"/>
    <m/>
    <m/>
    <m/>
    <m/>
    <m/>
    <m/>
    <m/>
    <m/>
    <m/>
    <m/>
    <n v="0"/>
    <n v="0.93589"/>
  </r>
  <r>
    <x v="1"/>
    <s v="BNP Paribas SA"/>
    <x v="2"/>
    <x v="2"/>
    <s v="Barrick Gold Corp"/>
    <s v="Barrick Gold Corp"/>
    <x v="7"/>
    <x v="0"/>
    <s v="17.11.2016"/>
    <s v="17.11.2016"/>
    <x v="1"/>
    <s v="04.01.2022"/>
    <s v="04.01.2022"/>
    <x v="102"/>
    <m/>
    <m/>
    <m/>
    <n v="3425.36"/>
    <n v="3660"/>
    <s v="Revolving Credit Facility"/>
    <s v="(US)"/>
    <s v="General Corp. Purp."/>
    <m/>
    <x v="1"/>
    <n v="34"/>
    <n v="20"/>
    <n v="171.27"/>
    <s v="Package ID: 3377892115"/>
    <n v="0"/>
    <n v="0"/>
    <m/>
    <n v="0"/>
    <n v="0"/>
    <m/>
    <n v="0"/>
    <n v="0"/>
    <m/>
    <n v="0"/>
    <n v="0"/>
    <m/>
    <n v="0"/>
    <n v="0"/>
    <m/>
    <m/>
    <m/>
    <m/>
    <m/>
    <m/>
    <m/>
    <m/>
    <m/>
    <m/>
    <n v="0"/>
    <n v="0.93589"/>
  </r>
  <r>
    <x v="0"/>
    <s v="Deutsche Bank Securities Corp."/>
    <x v="0"/>
    <x v="0"/>
    <s v="Rio Tinto Finance (USA) Ltd"/>
    <s v="Rio Tinto PLC"/>
    <x v="6"/>
    <x v="1"/>
    <s v="19.03.2012"/>
    <m/>
    <x v="3"/>
    <m/>
    <s v="20.03.2015"/>
    <x v="103"/>
    <m/>
    <m/>
    <m/>
    <n v="1897.83"/>
    <n v="2500"/>
    <m/>
    <s v="(US)"/>
    <s v="General Corp. Purp."/>
    <m/>
    <x v="0"/>
    <n v="191"/>
    <n v="12"/>
    <n v="332.12"/>
    <s v="Package ID: 2831776"/>
    <n v="66424"/>
    <n v="87500"/>
    <n v="0.17"/>
    <n v="66424"/>
    <n v="87500"/>
    <n v="0.23"/>
    <n v="132848"/>
    <n v="175000"/>
    <n v="0.6"/>
    <n v="66424"/>
    <n v="87500"/>
    <n v="0.56999999999999995"/>
    <n v="0"/>
    <n v="0"/>
    <n v="0"/>
    <n v="0"/>
    <n v="0"/>
    <n v="0"/>
    <n v="0"/>
    <n v="0"/>
    <n v="0"/>
    <n v="0"/>
    <n v="0"/>
    <n v="0"/>
    <n v="332120"/>
    <m/>
  </r>
  <r>
    <x v="0"/>
    <s v="Credit Agricole Corporate &amp; Investment Bank"/>
    <x v="3"/>
    <x v="2"/>
    <s v="Rio Tinto Finance (USA) Ltd"/>
    <s v="Rio Tinto PLC"/>
    <x v="6"/>
    <x v="1"/>
    <s v="19.03.2012"/>
    <m/>
    <x v="3"/>
    <m/>
    <s v="20.03.2015"/>
    <x v="103"/>
    <m/>
    <m/>
    <m/>
    <n v="1897.83"/>
    <n v="2500"/>
    <m/>
    <s v="(US)"/>
    <s v="General Corp. Purp."/>
    <m/>
    <x v="0"/>
    <n v="191"/>
    <n v="12"/>
    <n v="94.891000000000005"/>
    <s v="Package ID: 2831776"/>
    <n v="18978"/>
    <n v="25000"/>
    <n v="0.05"/>
    <n v="18978"/>
    <n v="25000"/>
    <n v="7.0000000000000007E-2"/>
    <n v="37957"/>
    <n v="50000"/>
    <n v="0.17"/>
    <n v="18978"/>
    <n v="25000"/>
    <n v="0.16"/>
    <n v="0"/>
    <n v="0"/>
    <n v="0"/>
    <n v="0"/>
    <n v="0"/>
    <n v="0"/>
    <n v="0"/>
    <n v="0"/>
    <n v="0"/>
    <n v="0"/>
    <n v="0"/>
    <n v="0"/>
    <n v="94891"/>
    <m/>
  </r>
  <r>
    <x v="0"/>
    <s v="Credit Suisse"/>
    <x v="4"/>
    <x v="1"/>
    <s v="Rio Tinto Finance (USA) Ltd"/>
    <s v="Rio Tinto PLC"/>
    <x v="6"/>
    <x v="1"/>
    <s v="19.03.2012"/>
    <m/>
    <x v="3"/>
    <m/>
    <s v="20.03.2015"/>
    <x v="103"/>
    <m/>
    <m/>
    <m/>
    <n v="1897.83"/>
    <n v="2500"/>
    <m/>
    <s v="(US)"/>
    <s v="General Corp. Purp."/>
    <m/>
    <x v="0"/>
    <n v="191"/>
    <n v="12"/>
    <n v="332.12"/>
    <s v="Package ID: 2831776"/>
    <n v="66424"/>
    <n v="87500"/>
    <n v="0.17"/>
    <n v="66424"/>
    <n v="87500"/>
    <n v="0.23"/>
    <n v="132848"/>
    <n v="175000"/>
    <n v="0.6"/>
    <n v="66424"/>
    <n v="87500"/>
    <n v="0.56999999999999995"/>
    <n v="0"/>
    <n v="0"/>
    <n v="0"/>
    <n v="0"/>
    <n v="0"/>
    <n v="0"/>
    <n v="0"/>
    <n v="0"/>
    <n v="0"/>
    <n v="0"/>
    <n v="0"/>
    <n v="0"/>
    <n v="332120"/>
    <m/>
  </r>
  <r>
    <x v="1"/>
    <s v="Barclays PLC"/>
    <x v="6"/>
    <x v="3"/>
    <s v="Barrick Gold Corp"/>
    <s v="Barrick Gold Corp"/>
    <x v="7"/>
    <x v="0"/>
    <s v="29.04.2011"/>
    <s v="29.04.2011"/>
    <x v="4"/>
    <s v="20.05.2016"/>
    <s v="20.05.2016"/>
    <x v="104"/>
    <m/>
    <m/>
    <m/>
    <n v="3373.35"/>
    <n v="5000"/>
    <s v="Revolving Credit Facility"/>
    <s v="(US)"/>
    <s v="Acquisition Fin."/>
    <s v="financing to back Barrick Gold's C$7.3 billion acquisition of Equinox Minerals Ltd"/>
    <x v="1"/>
    <n v="26"/>
    <n v="21"/>
    <n v="160.63999999999999"/>
    <s v="Package ID: 2726617115"/>
    <n v="0"/>
    <n v="0"/>
    <m/>
    <n v="0"/>
    <n v="0"/>
    <m/>
    <n v="0"/>
    <n v="0"/>
    <m/>
    <n v="0"/>
    <n v="0"/>
    <m/>
    <n v="0"/>
    <n v="0"/>
    <m/>
    <m/>
    <m/>
    <m/>
    <m/>
    <m/>
    <m/>
    <m/>
    <m/>
    <m/>
    <n v="0"/>
    <n v="0.67466999999999999"/>
  </r>
  <r>
    <x v="1"/>
    <s v="BNP Paribas SA"/>
    <x v="2"/>
    <x v="2"/>
    <s v="Barrick Gold Corp"/>
    <s v="Barrick Gold Corp"/>
    <x v="7"/>
    <x v="0"/>
    <s v="29.04.2011"/>
    <s v="29.04.2011"/>
    <x v="4"/>
    <s v="20.05.2016"/>
    <s v="20.05.2016"/>
    <x v="104"/>
    <m/>
    <m/>
    <m/>
    <n v="3373.35"/>
    <n v="5000"/>
    <s v="Revolving Credit Facility"/>
    <s v="(US)"/>
    <s v="Acquisition Fin."/>
    <s v="financing to back Barrick Gold's C$7.3 billion acquisition of Equinox Minerals Ltd"/>
    <x v="1"/>
    <n v="26"/>
    <n v="21"/>
    <n v="160.63999999999999"/>
    <s v="Package ID: 2726617115"/>
    <n v="0"/>
    <n v="0"/>
    <m/>
    <n v="0"/>
    <n v="0"/>
    <m/>
    <n v="0"/>
    <n v="0"/>
    <m/>
    <n v="0"/>
    <n v="0"/>
    <m/>
    <n v="0"/>
    <n v="0"/>
    <m/>
    <m/>
    <m/>
    <m/>
    <m/>
    <m/>
    <m/>
    <m/>
    <m/>
    <m/>
    <n v="0"/>
    <n v="0.67466999999999999"/>
  </r>
  <r>
    <x v="1"/>
    <s v="HSBC Holdings PLC"/>
    <x v="5"/>
    <x v="3"/>
    <s v="Barrick Gold Corp"/>
    <s v="Barrick Gold Corp"/>
    <x v="7"/>
    <x v="0"/>
    <s v="29.04.2011"/>
    <s v="29.04.2011"/>
    <x v="4"/>
    <s v="20.05.2016"/>
    <s v="20.05.2016"/>
    <x v="104"/>
    <m/>
    <m/>
    <m/>
    <n v="3373.35"/>
    <n v="5000"/>
    <s v="Revolving Credit Facility"/>
    <s v="(US)"/>
    <s v="Acquisition Fin."/>
    <s v="financing to back Barrick Gold's C$7.3 billion acquisition of Equinox Minerals Ltd"/>
    <x v="1"/>
    <n v="26"/>
    <n v="21"/>
    <n v="160.63999999999999"/>
    <s v="Package ID: 2726617115"/>
    <n v="0"/>
    <n v="0"/>
    <m/>
    <n v="0"/>
    <n v="0"/>
    <m/>
    <n v="0"/>
    <n v="0"/>
    <m/>
    <n v="0"/>
    <n v="0"/>
    <m/>
    <n v="0"/>
    <n v="0"/>
    <m/>
    <m/>
    <m/>
    <m/>
    <m/>
    <m/>
    <m/>
    <m/>
    <m/>
    <m/>
    <n v="0"/>
    <n v="0.67466999999999999"/>
  </r>
  <r>
    <x v="1"/>
    <s v="ING"/>
    <x v="7"/>
    <x v="4"/>
    <s v="Barrick Gold Corp"/>
    <s v="Barrick Gold Corp"/>
    <x v="7"/>
    <x v="0"/>
    <s v="29.04.2011"/>
    <s v="29.04.2011"/>
    <x v="4"/>
    <s v="20.05.2016"/>
    <s v="20.05.2016"/>
    <x v="104"/>
    <m/>
    <m/>
    <m/>
    <n v="3373.35"/>
    <n v="5000"/>
    <s v="Revolving Credit Facility"/>
    <s v="(US)"/>
    <s v="Acquisition Fin."/>
    <s v="financing to back Barrick Gold's C$7.3 billion acquisition of Equinox Minerals Ltd"/>
    <x v="1"/>
    <n v="26"/>
    <n v="21"/>
    <n v="160.63999999999999"/>
    <s v="Package ID: 2726617115"/>
    <n v="0"/>
    <n v="0"/>
    <m/>
    <n v="0"/>
    <n v="0"/>
    <m/>
    <n v="0"/>
    <n v="0"/>
    <m/>
    <n v="0"/>
    <n v="0"/>
    <m/>
    <n v="0"/>
    <n v="0"/>
    <m/>
    <m/>
    <m/>
    <m/>
    <m/>
    <m/>
    <m/>
    <m/>
    <m/>
    <m/>
    <n v="0"/>
    <n v="0.67466999999999999"/>
  </r>
  <r>
    <x v="1"/>
    <s v="UBS"/>
    <x v="1"/>
    <x v="1"/>
    <s v="Barrick Gold Corp"/>
    <s v="Barrick Gold Corp"/>
    <x v="7"/>
    <x v="0"/>
    <s v="29.04.2011"/>
    <s v="29.04.2011"/>
    <x v="4"/>
    <s v="20.05.2016"/>
    <s v="20.05.2016"/>
    <x v="104"/>
    <m/>
    <m/>
    <m/>
    <n v="3373.35"/>
    <n v="5000"/>
    <s v="Revolving Credit Facility"/>
    <s v="(US)"/>
    <s v="Acquisition Fin."/>
    <s v="financing to back Barrick Gold's C$7.3 billion acquisition of Equinox Minerals Ltd"/>
    <x v="1"/>
    <n v="26"/>
    <n v="21"/>
    <n v="160.63999999999999"/>
    <s v="Package ID: 2726617115"/>
    <n v="0"/>
    <n v="0"/>
    <m/>
    <n v="0"/>
    <n v="0"/>
    <m/>
    <n v="0"/>
    <n v="0"/>
    <m/>
    <n v="0"/>
    <n v="0"/>
    <m/>
    <n v="0"/>
    <n v="0"/>
    <m/>
    <m/>
    <m/>
    <m/>
    <m/>
    <m/>
    <m/>
    <m/>
    <m/>
    <m/>
    <n v="0"/>
    <n v="0.67466999999999999"/>
  </r>
  <r>
    <x v="1"/>
    <s v="Credit Suisse AG Toronto Br"/>
    <x v="4"/>
    <x v="1"/>
    <s v="Barrick Gold Corp"/>
    <s v="Barrick Gold Corp"/>
    <x v="7"/>
    <x v="0"/>
    <s v="17.11.2016"/>
    <s v="17.11.2016"/>
    <x v="1"/>
    <s v="04.01.2022"/>
    <s v="04.01.2022"/>
    <x v="102"/>
    <m/>
    <m/>
    <m/>
    <n v="3425.36"/>
    <n v="3660"/>
    <s v="Revolving Credit Facility"/>
    <s v="(US)"/>
    <s v="General Corp. Purp."/>
    <m/>
    <x v="1"/>
    <n v="34"/>
    <n v="20"/>
    <n v="171.27"/>
    <s v="Package ID: 3377892115"/>
    <n v="0"/>
    <n v="0"/>
    <m/>
    <n v="0"/>
    <n v="0"/>
    <m/>
    <n v="0"/>
    <n v="0"/>
    <m/>
    <n v="0"/>
    <n v="0"/>
    <m/>
    <n v="0"/>
    <n v="0"/>
    <m/>
    <m/>
    <m/>
    <m/>
    <m/>
    <m/>
    <m/>
    <m/>
    <m/>
    <m/>
    <n v="0"/>
    <n v="0.93589"/>
  </r>
  <r>
    <x v="1"/>
    <s v="HSBC Bank Canada"/>
    <x v="5"/>
    <x v="3"/>
    <s v="Barrick Gold Corp"/>
    <s v="Barrick Gold Corp"/>
    <x v="7"/>
    <x v="0"/>
    <s v="17.11.2016"/>
    <s v="17.11.2016"/>
    <x v="1"/>
    <s v="04.01.2022"/>
    <s v="04.01.2022"/>
    <x v="102"/>
    <m/>
    <m/>
    <m/>
    <n v="3425.36"/>
    <n v="3660"/>
    <s v="Revolving Credit Facility"/>
    <s v="(US)"/>
    <s v="General Corp. Purp."/>
    <m/>
    <x v="1"/>
    <n v="34"/>
    <n v="20"/>
    <n v="171.27"/>
    <s v="Package ID: 3377892115"/>
    <n v="0"/>
    <n v="0"/>
    <m/>
    <n v="0"/>
    <n v="0"/>
    <m/>
    <n v="0"/>
    <n v="0"/>
    <m/>
    <n v="0"/>
    <n v="0"/>
    <m/>
    <n v="0"/>
    <n v="0"/>
    <m/>
    <m/>
    <m/>
    <m/>
    <m/>
    <m/>
    <m/>
    <m/>
    <m/>
    <m/>
    <n v="0"/>
    <n v="0.93589"/>
  </r>
  <r>
    <x v="1"/>
    <s v="BNP Paribas SA"/>
    <x v="2"/>
    <x v="2"/>
    <s v="Glencore Xstrata PLC"/>
    <s v="Chemoil International Pte Ltd"/>
    <x v="3"/>
    <x v="1"/>
    <s v="21.06.2013"/>
    <s v="21.06.2013"/>
    <x v="2"/>
    <s v="20.06.2014"/>
    <s v="20.06.2014"/>
    <x v="105"/>
    <m/>
    <m/>
    <m/>
    <n v="378.27"/>
    <n v="500"/>
    <s v="Revolving Credit Facility"/>
    <s v="(US)"/>
    <s v="General Corp. Purp."/>
    <s v="General Corporate Purposes"/>
    <x v="1"/>
    <n v="128"/>
    <n v="10"/>
    <n v="75.653999999999996"/>
    <s v="Package ID: 2990086115"/>
    <n v="100000"/>
    <n v="0.13"/>
    <m/>
    <n v="0"/>
    <n v="0"/>
    <m/>
    <n v="0"/>
    <n v="0"/>
    <m/>
    <n v="0"/>
    <n v="0"/>
    <m/>
    <n v="0"/>
    <n v="0"/>
    <m/>
    <m/>
    <m/>
    <m/>
    <m/>
    <m/>
    <m/>
    <m/>
    <m/>
    <m/>
    <n v="75654"/>
    <n v="0.75653999999999999"/>
  </r>
  <r>
    <x v="1"/>
    <s v="Credit Suisse"/>
    <x v="4"/>
    <x v="1"/>
    <s v="Glencore Xstrata PLC"/>
    <s v="Chemoil International Pte Ltd"/>
    <x v="3"/>
    <x v="1"/>
    <s v="21.06.2013"/>
    <s v="21.06.2013"/>
    <x v="2"/>
    <s v="20.06.2014"/>
    <s v="20.06.2014"/>
    <x v="105"/>
    <m/>
    <m/>
    <m/>
    <n v="378.27"/>
    <n v="500"/>
    <s v="Revolving Credit Facility"/>
    <s v="(US)"/>
    <s v="General Corp. Purp."/>
    <s v="General Corporate Purposes"/>
    <x v="1"/>
    <n v="128"/>
    <n v="10"/>
    <n v="22.696200000000001"/>
    <s v="Package ID: 2990086115"/>
    <n v="30000"/>
    <n v="0.04"/>
    <m/>
    <n v="0"/>
    <n v="0"/>
    <m/>
    <n v="0"/>
    <n v="0"/>
    <m/>
    <n v="0"/>
    <n v="0"/>
    <m/>
    <n v="0"/>
    <n v="0"/>
    <m/>
    <m/>
    <m/>
    <m/>
    <m/>
    <m/>
    <m/>
    <m/>
    <m/>
    <m/>
    <n v="22696.2"/>
    <n v="0.75653999999999999"/>
  </r>
  <r>
    <x v="1"/>
    <s v="ING Bank NV"/>
    <x v="7"/>
    <x v="4"/>
    <s v="Glencore Xstrata PLC"/>
    <s v="Chemoil International Pte Ltd"/>
    <x v="3"/>
    <x v="1"/>
    <s v="21.06.2013"/>
    <s v="21.06.2013"/>
    <x v="2"/>
    <s v="20.06.2014"/>
    <s v="20.06.2014"/>
    <x v="105"/>
    <m/>
    <m/>
    <m/>
    <n v="378.27"/>
    <n v="500"/>
    <s v="Revolving Credit Facility"/>
    <s v="(US)"/>
    <s v="General Corp. Purp."/>
    <s v="General Corporate Purposes"/>
    <x v="1"/>
    <n v="128"/>
    <n v="10"/>
    <n v="30.261600000000001"/>
    <s v="Package ID: 2990086115"/>
    <n v="40000"/>
    <n v="0.05"/>
    <m/>
    <n v="0"/>
    <n v="0"/>
    <m/>
    <n v="0"/>
    <n v="0"/>
    <m/>
    <n v="0"/>
    <n v="0"/>
    <m/>
    <n v="0"/>
    <n v="0"/>
    <m/>
    <m/>
    <m/>
    <m/>
    <m/>
    <m/>
    <m/>
    <m/>
    <m/>
    <m/>
    <n v="30261.599999999999"/>
    <n v="0.75653999999999999"/>
  </r>
  <r>
    <x v="1"/>
    <s v="Cooperatieve Rabobank UA"/>
    <x v="8"/>
    <x v="4"/>
    <s v="Glencore Xstrata PLC"/>
    <s v="Chemoil International Pte Ltd"/>
    <x v="3"/>
    <x v="1"/>
    <s v="21.06.2013"/>
    <s v="21.06.2013"/>
    <x v="2"/>
    <s v="20.06.2014"/>
    <s v="20.06.2014"/>
    <x v="105"/>
    <m/>
    <m/>
    <m/>
    <n v="378.27"/>
    <n v="500"/>
    <s v="Revolving Credit Facility"/>
    <s v="(US)"/>
    <s v="General Corp. Purp."/>
    <s v="General Corporate Purposes"/>
    <x v="1"/>
    <n v="128"/>
    <n v="10"/>
    <n v="22.696200000000001"/>
    <s v="Package ID: 2990086115"/>
    <n v="30000"/>
    <n v="0.04"/>
    <m/>
    <n v="0"/>
    <n v="0"/>
    <m/>
    <n v="0"/>
    <n v="0"/>
    <m/>
    <n v="0"/>
    <n v="0"/>
    <m/>
    <n v="0"/>
    <n v="0"/>
    <m/>
    <m/>
    <m/>
    <m/>
    <m/>
    <m/>
    <m/>
    <m/>
    <m/>
    <m/>
    <n v="22696.2"/>
    <n v="0.75653999999999999"/>
  </r>
  <r>
    <x v="1"/>
    <s v="UBS AG"/>
    <x v="1"/>
    <x v="1"/>
    <s v="Glencore Xstrata PLC"/>
    <s v="Chemoil International Pte Ltd"/>
    <x v="3"/>
    <x v="1"/>
    <s v="21.06.2013"/>
    <s v="21.06.2013"/>
    <x v="2"/>
    <s v="20.06.2014"/>
    <s v="20.06.2014"/>
    <x v="105"/>
    <m/>
    <m/>
    <m/>
    <n v="378.27"/>
    <n v="500"/>
    <s v="Revolving Credit Facility"/>
    <s v="(US)"/>
    <s v="General Corp. Purp."/>
    <s v="General Corporate Purposes"/>
    <x v="1"/>
    <n v="128"/>
    <n v="10"/>
    <n v="37.826999999999998"/>
    <s v="Package ID: 2990086115"/>
    <n v="50000"/>
    <n v="7.0000000000000007E-2"/>
    <m/>
    <n v="0"/>
    <n v="0"/>
    <m/>
    <n v="0"/>
    <n v="0"/>
    <m/>
    <n v="0"/>
    <n v="0"/>
    <m/>
    <n v="0"/>
    <n v="0"/>
    <m/>
    <m/>
    <m/>
    <m/>
    <m/>
    <m/>
    <m/>
    <m/>
    <m/>
    <m/>
    <n v="37827"/>
    <n v="0.75653999999999999"/>
  </r>
  <r>
    <x v="1"/>
    <s v="Deutsche Bank"/>
    <x v="0"/>
    <x v="0"/>
    <s v="Gazprom"/>
    <s v="Gazprom Marketing &amp; Trading"/>
    <x v="5"/>
    <x v="0"/>
    <s v="19.05.2015"/>
    <s v="20.07.2015"/>
    <x v="5"/>
    <s v="20.07.2016"/>
    <s v="20.07.2017"/>
    <x v="106"/>
    <m/>
    <m/>
    <m/>
    <n v="461.77"/>
    <n v="500"/>
    <s v="364d Revolver"/>
    <s v="(US)"/>
    <s v="General Corp. Purp._x000a_Working Capital"/>
    <s v="To refinance a US$500m revolver signed in July 2014"/>
    <x v="1"/>
    <n v="108"/>
    <n v="16"/>
    <n v="28.86"/>
    <s v="Package ID: 3110363115"/>
    <n v="0"/>
    <n v="0.02"/>
    <m/>
    <n v="0"/>
    <n v="0.01"/>
    <m/>
    <n v="0"/>
    <n v="0"/>
    <m/>
    <n v="0"/>
    <n v="0"/>
    <m/>
    <n v="0"/>
    <n v="0"/>
    <m/>
    <m/>
    <m/>
    <m/>
    <m/>
    <m/>
    <m/>
    <m/>
    <m/>
    <m/>
    <n v="0"/>
    <n v="0.92352999999999996"/>
  </r>
  <r>
    <x v="1"/>
    <s v="ING Bank NV"/>
    <x v="7"/>
    <x v="4"/>
    <s v="Gazprom"/>
    <s v="Gazprom Marketing &amp; Trading"/>
    <x v="5"/>
    <x v="0"/>
    <s v="19.05.2015"/>
    <s v="20.07.2015"/>
    <x v="5"/>
    <s v="20.07.2016"/>
    <s v="20.07.2017"/>
    <x v="106"/>
    <m/>
    <m/>
    <m/>
    <n v="461.77"/>
    <n v="500"/>
    <s v="364d Revolver"/>
    <s v="(US)"/>
    <s v="General Corp. Purp._x000a_Working Capital"/>
    <s v="To refinance a US$500m revolver signed in July 2014"/>
    <x v="1"/>
    <n v="108"/>
    <n v="16"/>
    <n v="28.86"/>
    <s v="Package ID: 3110363115"/>
    <n v="0"/>
    <n v="0.14000000000000001"/>
    <m/>
    <n v="0"/>
    <n v="0.04"/>
    <m/>
    <n v="0"/>
    <n v="0"/>
    <m/>
    <n v="0"/>
    <n v="0"/>
    <m/>
    <n v="0"/>
    <n v="0"/>
    <m/>
    <m/>
    <m/>
    <m/>
    <m/>
    <m/>
    <m/>
    <m/>
    <m/>
    <m/>
    <n v="0"/>
    <n v="0.92352999999999996"/>
  </r>
  <r>
    <x v="1"/>
    <s v="Rabobank"/>
    <x v="8"/>
    <x v="4"/>
    <s v="Gazprom"/>
    <s v="Gazprom Marketing &amp; Trading"/>
    <x v="5"/>
    <x v="0"/>
    <s v="19.05.2015"/>
    <s v="20.07.2015"/>
    <x v="5"/>
    <s v="20.07.2016"/>
    <s v="20.07.2017"/>
    <x v="106"/>
    <m/>
    <m/>
    <m/>
    <n v="461.77"/>
    <n v="500"/>
    <s v="364d Revolver"/>
    <s v="(US)"/>
    <s v="General Corp. Purp._x000a_Working Capital"/>
    <s v="To refinance a US$500m revolver signed in July 2014"/>
    <x v="1"/>
    <n v="108"/>
    <n v="16"/>
    <n v="28.86"/>
    <s v="Package ID: 3110363115"/>
    <n v="0"/>
    <n v="0.02"/>
    <m/>
    <n v="0"/>
    <n v="0.01"/>
    <m/>
    <n v="0"/>
    <n v="0"/>
    <m/>
    <n v="0"/>
    <n v="0"/>
    <m/>
    <n v="0"/>
    <n v="0"/>
    <m/>
    <m/>
    <m/>
    <m/>
    <m/>
    <m/>
    <m/>
    <m/>
    <m/>
    <m/>
    <n v="0"/>
    <n v="0.92352999999999996"/>
  </r>
  <r>
    <x v="0"/>
    <s v="Barclays"/>
    <x v="6"/>
    <x v="3"/>
    <s v="Rio Tinto Finance (USA) Ltd"/>
    <s v="Rio Tinto PLC"/>
    <x v="6"/>
    <x v="1"/>
    <s v="14.09.2011"/>
    <m/>
    <x v="4"/>
    <m/>
    <s v="20.09.2016"/>
    <x v="107"/>
    <m/>
    <m/>
    <m/>
    <n v="1461.98"/>
    <n v="2000"/>
    <m/>
    <s v="(US)"/>
    <s v="General Corp. Purp."/>
    <m/>
    <x v="0"/>
    <n v="190"/>
    <n v="11"/>
    <n v="292.39600000000002"/>
    <s v="Package ID: 2771155"/>
    <n v="73099"/>
    <n v="100000"/>
    <n v="0.26"/>
    <n v="168128"/>
    <n v="230000"/>
    <n v="0.76"/>
    <n v="51169"/>
    <n v="70000"/>
    <n v="0.45"/>
    <n v="0"/>
    <n v="0"/>
    <n v="0"/>
    <n v="0"/>
    <n v="0"/>
    <n v="0"/>
    <n v="0"/>
    <n v="0"/>
    <n v="0"/>
    <n v="0"/>
    <n v="0"/>
    <n v="0"/>
    <n v="0"/>
    <n v="0"/>
    <n v="0"/>
    <n v="292396"/>
    <m/>
  </r>
  <r>
    <x v="0"/>
    <s v="BNP Paribas Securities Corp"/>
    <x v="2"/>
    <x v="2"/>
    <s v="Rio Tinto Finance (USA) Ltd"/>
    <s v="Rio Tinto PLC"/>
    <x v="6"/>
    <x v="1"/>
    <s v="14.09.2011"/>
    <m/>
    <x v="4"/>
    <m/>
    <s v="20.09.2016"/>
    <x v="107"/>
    <m/>
    <m/>
    <m/>
    <n v="1461.98"/>
    <n v="2000"/>
    <m/>
    <s v="(US)"/>
    <s v="General Corp. Purp."/>
    <m/>
    <x v="0"/>
    <n v="190"/>
    <n v="11"/>
    <n v="292.39600000000002"/>
    <s v="Package ID: 2771155"/>
    <n v="73099"/>
    <n v="100000"/>
    <n v="0.26"/>
    <n v="168128"/>
    <n v="230000"/>
    <n v="0.76"/>
    <n v="51169"/>
    <n v="70000"/>
    <n v="0.45"/>
    <n v="0"/>
    <n v="0"/>
    <n v="0"/>
    <n v="0"/>
    <n v="0"/>
    <n v="0"/>
    <n v="0"/>
    <n v="0"/>
    <n v="0"/>
    <n v="0"/>
    <n v="0"/>
    <n v="0"/>
    <n v="0"/>
    <n v="0"/>
    <n v="0"/>
    <n v="292396"/>
    <m/>
  </r>
  <r>
    <x v="0"/>
    <s v="Caisse Nationale de Credit Agricole{CNCA}"/>
    <x v="3"/>
    <x v="2"/>
    <s v="Rio Tinto Finance (USA) Ltd"/>
    <s v="Rio Tinto PLC"/>
    <x v="6"/>
    <x v="1"/>
    <s v="14.09.2011"/>
    <m/>
    <x v="4"/>
    <m/>
    <s v="20.09.2016"/>
    <x v="107"/>
    <m/>
    <m/>
    <m/>
    <n v="1461.98"/>
    <n v="2000"/>
    <m/>
    <s v="(US)"/>
    <s v="General Corp. Purp."/>
    <m/>
    <x v="0"/>
    <n v="190"/>
    <n v="11"/>
    <n v="29.24"/>
    <s v="Package ID: 2771155"/>
    <n v="7310"/>
    <n v="10000"/>
    <n v="0.03"/>
    <n v="16813"/>
    <n v="23000"/>
    <n v="0.08"/>
    <n v="5117"/>
    <n v="7000"/>
    <n v="0.05"/>
    <n v="0"/>
    <n v="0"/>
    <n v="0"/>
    <n v="0"/>
    <n v="0"/>
    <n v="0"/>
    <n v="0"/>
    <n v="0"/>
    <n v="0"/>
    <n v="0"/>
    <n v="0"/>
    <n v="0"/>
    <n v="0"/>
    <n v="0"/>
    <n v="0"/>
    <n v="29240"/>
    <m/>
  </r>
  <r>
    <x v="0"/>
    <s v="Hongkong &amp; Shanghai Banking Corp Ltd"/>
    <x v="5"/>
    <x v="3"/>
    <s v="Rio Tinto Finance (USA) Ltd"/>
    <s v="Rio Tinto PLC"/>
    <x v="6"/>
    <x v="1"/>
    <s v="14.09.2011"/>
    <m/>
    <x v="4"/>
    <m/>
    <s v="20.09.2016"/>
    <x v="107"/>
    <m/>
    <m/>
    <m/>
    <n v="1461.98"/>
    <n v="2000"/>
    <m/>
    <s v="(US)"/>
    <s v="General Corp. Purp."/>
    <m/>
    <x v="0"/>
    <n v="190"/>
    <n v="11"/>
    <n v="146.19900000000001"/>
    <s v="Package ID: 2771155"/>
    <n v="36550"/>
    <n v="50000"/>
    <n v="0.13"/>
    <n v="84064"/>
    <n v="115000"/>
    <n v="0.38"/>
    <n v="25585"/>
    <n v="35000"/>
    <n v="0.22"/>
    <n v="0"/>
    <n v="0"/>
    <n v="0"/>
    <n v="0"/>
    <n v="0"/>
    <n v="0"/>
    <n v="0"/>
    <n v="0"/>
    <n v="0"/>
    <n v="0"/>
    <n v="0"/>
    <n v="0"/>
    <n v="0"/>
    <n v="0"/>
    <n v="0"/>
    <n v="146199"/>
    <m/>
  </r>
  <r>
    <x v="0"/>
    <s v="UBS Investment Bank"/>
    <x v="1"/>
    <x v="1"/>
    <s v="Rio Tinto Finance (USA) Ltd"/>
    <s v="Rio Tinto PLC"/>
    <x v="6"/>
    <x v="1"/>
    <s v="14.09.2011"/>
    <m/>
    <x v="4"/>
    <m/>
    <s v="20.09.2016"/>
    <x v="107"/>
    <m/>
    <m/>
    <m/>
    <n v="1461.98"/>
    <n v="2000"/>
    <m/>
    <s v="(US)"/>
    <s v="General Corp. Purp."/>
    <m/>
    <x v="0"/>
    <n v="190"/>
    <n v="11"/>
    <n v="29.24"/>
    <s v="Package ID: 2771155"/>
    <n v="7310"/>
    <n v="10000"/>
    <n v="0.03"/>
    <n v="16813"/>
    <n v="23000"/>
    <n v="0.08"/>
    <n v="5117"/>
    <n v="7000"/>
    <n v="0.05"/>
    <n v="0"/>
    <n v="0"/>
    <n v="0"/>
    <n v="0"/>
    <n v="0"/>
    <n v="0"/>
    <n v="0"/>
    <n v="0"/>
    <n v="0"/>
    <n v="0"/>
    <n v="0"/>
    <n v="0"/>
    <n v="0"/>
    <n v="0"/>
    <n v="0"/>
    <n v="29240"/>
    <m/>
  </r>
  <r>
    <x v="1"/>
    <s v="UBS AG (Stamford Branch)"/>
    <x v="1"/>
    <x v="1"/>
    <s v="Barrick Gold Corp"/>
    <s v="Barrick Gold Corp"/>
    <x v="7"/>
    <x v="0"/>
    <s v="17.11.2016"/>
    <s v="17.11.2016"/>
    <x v="1"/>
    <s v="04.01.2022"/>
    <s v="04.01.2022"/>
    <x v="102"/>
    <m/>
    <m/>
    <m/>
    <n v="3425.36"/>
    <n v="3660"/>
    <s v="Revolving Credit Facility"/>
    <s v="(US)"/>
    <s v="General Corp. Purp."/>
    <m/>
    <x v="1"/>
    <n v="34"/>
    <n v="20"/>
    <n v="171.27"/>
    <s v="Package ID: 3377892115"/>
    <n v="0"/>
    <n v="0"/>
    <m/>
    <n v="0"/>
    <n v="0"/>
    <m/>
    <n v="0"/>
    <n v="0"/>
    <m/>
    <n v="0"/>
    <n v="0"/>
    <m/>
    <n v="0"/>
    <n v="0"/>
    <m/>
    <m/>
    <m/>
    <m/>
    <m/>
    <m/>
    <m/>
    <m/>
    <m/>
    <m/>
    <n v="0"/>
    <n v="0.93589"/>
  </r>
  <r>
    <x v="0"/>
    <s v="Deutsche Bank Securities Corp."/>
    <x v="0"/>
    <x v="0"/>
    <s v="Vale Overseas Ltd  "/>
    <s v="Vale SA"/>
    <x v="4"/>
    <x v="1"/>
    <s v="28.03.2012"/>
    <m/>
    <x v="3"/>
    <m/>
    <s v="11.01.2022"/>
    <x v="108"/>
    <m/>
    <m/>
    <m/>
    <n v="938.65"/>
    <n v="1250"/>
    <m/>
    <s v="(US)"/>
    <s v="General Corp. Purp."/>
    <m/>
    <x v="0"/>
    <n v="5"/>
    <n v="3"/>
    <n v="312.88"/>
    <s v="Package ID: 2836455"/>
    <n v="0"/>
    <n v="0"/>
    <n v="0.94"/>
    <n v="0"/>
    <n v="0"/>
    <n v="0"/>
    <n v="0"/>
    <n v="0"/>
    <n v="0"/>
    <n v="0"/>
    <n v="0"/>
    <n v="0"/>
    <n v="0"/>
    <n v="0"/>
    <n v="0"/>
    <n v="0"/>
    <n v="0"/>
    <n v="0"/>
    <n v="0"/>
    <n v="0"/>
    <n v="0"/>
    <n v="0"/>
    <n v="0"/>
    <n v="0"/>
    <n v="0"/>
    <m/>
  </r>
  <r>
    <x v="0"/>
    <s v="Barclays"/>
    <x v="6"/>
    <x v="3"/>
    <s v="Vale Overseas Ltd  "/>
    <s v="Vale SA"/>
    <x v="4"/>
    <x v="1"/>
    <s v="28.03.2012"/>
    <m/>
    <x v="3"/>
    <m/>
    <s v="11.01.2022"/>
    <x v="108"/>
    <m/>
    <m/>
    <m/>
    <n v="938.65"/>
    <n v="1250"/>
    <m/>
    <s v="(US)"/>
    <s v="General Corp. Purp."/>
    <m/>
    <x v="0"/>
    <n v="5"/>
    <n v="3"/>
    <n v="312.88"/>
    <s v="Package ID: 2836455"/>
    <n v="0"/>
    <n v="0"/>
    <n v="0.94"/>
    <n v="0"/>
    <n v="0"/>
    <n v="0"/>
    <n v="0"/>
    <n v="0"/>
    <n v="0"/>
    <n v="0"/>
    <n v="0"/>
    <n v="0"/>
    <n v="0"/>
    <n v="0"/>
    <n v="0"/>
    <n v="0"/>
    <n v="0"/>
    <n v="0"/>
    <n v="0"/>
    <n v="0"/>
    <n v="0"/>
    <n v="0"/>
    <n v="0"/>
    <n v="0"/>
    <n v="0"/>
    <m/>
  </r>
  <r>
    <x v="0"/>
    <s v="Barclays Capital Group"/>
    <x v="6"/>
    <x v="3"/>
    <s v="Anglo American Capital PLC"/>
    <s v="Anglo American PLC"/>
    <x v="1"/>
    <x v="1"/>
    <s v="12.11.2013"/>
    <m/>
    <x v="2"/>
    <m/>
    <s v="20.11.2017"/>
    <x v="109"/>
    <m/>
    <m/>
    <m/>
    <n v="1503.29"/>
    <n v="1500"/>
    <m/>
    <s v="(EUR)"/>
    <s v="General Corp. Purp."/>
    <m/>
    <x v="0"/>
    <n v="32"/>
    <n v="5"/>
    <n v="300"/>
    <s v="Package ID: 3036558"/>
    <n v="0"/>
    <n v="0"/>
    <n v="0.52"/>
    <n v="0"/>
    <n v="0"/>
    <n v="0.46"/>
    <n v="0"/>
    <n v="0"/>
    <n v="0"/>
    <n v="0"/>
    <n v="0"/>
    <n v="0"/>
    <n v="0"/>
    <n v="0"/>
    <n v="0"/>
    <n v="0"/>
    <n v="0"/>
    <n v="0"/>
    <n v="0"/>
    <n v="0"/>
    <n v="0"/>
    <n v="0"/>
    <n v="0"/>
    <n v="0"/>
    <n v="0"/>
    <m/>
  </r>
  <r>
    <x v="0"/>
    <s v="HSBC Bank PLC"/>
    <x v="5"/>
    <x v="3"/>
    <s v="Anglo American Capital PLC"/>
    <s v="Anglo American PLC"/>
    <x v="1"/>
    <x v="1"/>
    <s v="12.11.2013"/>
    <m/>
    <x v="2"/>
    <m/>
    <s v="20.11.2017"/>
    <x v="109"/>
    <m/>
    <m/>
    <m/>
    <n v="1503.29"/>
    <n v="1500"/>
    <m/>
    <s v="(EUR)"/>
    <s v="General Corp. Purp."/>
    <m/>
    <x v="0"/>
    <n v="32"/>
    <n v="5"/>
    <n v="300"/>
    <s v="Package ID: 3036558"/>
    <n v="0"/>
    <n v="0"/>
    <n v="0.52"/>
    <n v="0"/>
    <n v="0"/>
    <n v="0.46"/>
    <n v="0"/>
    <n v="0"/>
    <n v="0"/>
    <n v="0"/>
    <n v="0"/>
    <n v="0"/>
    <n v="0"/>
    <n v="0"/>
    <n v="0"/>
    <n v="0"/>
    <n v="0"/>
    <n v="0"/>
    <n v="0"/>
    <n v="0"/>
    <n v="0"/>
    <n v="0"/>
    <n v="0"/>
    <n v="0"/>
    <n v="0"/>
    <m/>
  </r>
  <r>
    <x v="0"/>
    <s v="HSBC Bank USA"/>
    <x v="5"/>
    <x v="3"/>
    <s v="Vale Overseas Ltd  "/>
    <s v="Vale SA"/>
    <x v="4"/>
    <x v="1"/>
    <s v="04.01.2012"/>
    <m/>
    <x v="3"/>
    <m/>
    <s v="11.01.2022"/>
    <x v="108"/>
    <m/>
    <m/>
    <m/>
    <n v="766.28"/>
    <n v="1000"/>
    <m/>
    <s v="(US)"/>
    <s v="General Corp. Purp."/>
    <m/>
    <x v="0"/>
    <n v="4"/>
    <n v="5"/>
    <n v="153.26"/>
    <s v="Package ID: 2807962"/>
    <n v="0"/>
    <n v="0"/>
    <n v="0.53"/>
    <n v="0"/>
    <n v="0"/>
    <n v="0"/>
    <n v="0"/>
    <n v="0"/>
    <n v="0"/>
    <n v="0"/>
    <n v="0"/>
    <n v="0"/>
    <n v="0"/>
    <n v="0"/>
    <n v="0"/>
    <n v="0"/>
    <n v="0"/>
    <n v="0"/>
    <n v="0"/>
    <n v="0"/>
    <n v="0"/>
    <n v="0"/>
    <n v="0"/>
    <n v="0"/>
    <n v="0"/>
    <m/>
  </r>
  <r>
    <x v="0"/>
    <s v="Credit Agricole Corporate &amp; Investment Bank"/>
    <x v="3"/>
    <x v="2"/>
    <s v="Glencore Finance (Europe) SA"/>
    <s v="Glencore PLC"/>
    <x v="3"/>
    <x v="1"/>
    <s v="09.09.2014"/>
    <m/>
    <x v="6"/>
    <m/>
    <s v="18.01.2022"/>
    <x v="110"/>
    <m/>
    <m/>
    <m/>
    <n v="702.38"/>
    <n v="700"/>
    <m/>
    <s v="(EUR)"/>
    <s v="General Corp. Purp."/>
    <m/>
    <x v="0"/>
    <n v="154"/>
    <n v="5"/>
    <n v="140"/>
    <s v="Package ID: 5358775"/>
    <n v="0"/>
    <n v="0"/>
    <n v="0.22"/>
    <n v="0"/>
    <n v="0"/>
    <n v="0"/>
    <n v="0"/>
    <n v="0"/>
    <n v="0"/>
    <n v="0"/>
    <n v="0"/>
    <n v="0"/>
    <n v="0"/>
    <n v="0"/>
    <n v="0"/>
    <n v="0"/>
    <n v="0"/>
    <n v="0"/>
    <n v="0"/>
    <n v="0"/>
    <n v="0"/>
    <n v="0"/>
    <n v="0"/>
    <n v="0"/>
    <n v="0"/>
    <m/>
  </r>
  <r>
    <x v="0"/>
    <s v="HSBC Bank PLC"/>
    <x v="5"/>
    <x v="3"/>
    <s v="Glencore Finance (Europe) SA"/>
    <s v="Glencore PLC"/>
    <x v="3"/>
    <x v="1"/>
    <s v="09.09.2014"/>
    <m/>
    <x v="6"/>
    <m/>
    <s v="18.01.2022"/>
    <x v="110"/>
    <m/>
    <m/>
    <m/>
    <n v="702.38"/>
    <n v="700"/>
    <m/>
    <s v="(EUR)"/>
    <s v="General Corp. Purp."/>
    <m/>
    <x v="0"/>
    <n v="154"/>
    <n v="5"/>
    <n v="140"/>
    <s v="Package ID: 5358775"/>
    <n v="0"/>
    <n v="0"/>
    <n v="0.66"/>
    <n v="0"/>
    <n v="0"/>
    <n v="0"/>
    <n v="0"/>
    <n v="0"/>
    <n v="0"/>
    <n v="0"/>
    <n v="0"/>
    <n v="0"/>
    <n v="0"/>
    <n v="0"/>
    <n v="0"/>
    <n v="0"/>
    <n v="0"/>
    <n v="0"/>
    <n v="0"/>
    <n v="0"/>
    <n v="0"/>
    <n v="0"/>
    <n v="0"/>
    <n v="0"/>
    <n v="0"/>
    <m/>
  </r>
  <r>
    <x v="0"/>
    <s v="Cooperatieve Rabobank UA"/>
    <x v="8"/>
    <x v="4"/>
    <s v="Glencore Finance (Europe) SA"/>
    <s v="Glencore PLC"/>
    <x v="3"/>
    <x v="1"/>
    <s v="09.09.2014"/>
    <m/>
    <x v="6"/>
    <m/>
    <s v="18.01.2022"/>
    <x v="110"/>
    <m/>
    <m/>
    <m/>
    <n v="702.38"/>
    <n v="700"/>
    <m/>
    <s v="(EUR)"/>
    <s v="General Corp. Purp."/>
    <m/>
    <x v="0"/>
    <n v="154"/>
    <n v="5"/>
    <n v="140"/>
    <s v="Package ID: 5358775"/>
    <n v="0"/>
    <n v="0"/>
    <n v="0.66"/>
    <n v="0"/>
    <n v="0"/>
    <n v="0"/>
    <n v="0"/>
    <n v="0"/>
    <n v="0"/>
    <n v="0"/>
    <n v="0"/>
    <n v="0"/>
    <n v="0"/>
    <n v="0"/>
    <n v="0"/>
    <n v="0"/>
    <n v="0"/>
    <n v="0"/>
    <n v="0"/>
    <n v="0"/>
    <n v="0"/>
    <n v="0"/>
    <n v="0"/>
    <n v="0"/>
    <n v="0"/>
    <m/>
  </r>
  <r>
    <x v="1"/>
    <s v="Credit Agricole CIB"/>
    <x v="3"/>
    <x v="2"/>
    <s v="Gazprom"/>
    <s v="Gazprom"/>
    <x v="5"/>
    <x v="0"/>
    <s v="07.03.2017"/>
    <s v="07.03.2017"/>
    <x v="7"/>
    <s v="07.03.2022"/>
    <s v="07.03.2022"/>
    <x v="111"/>
    <m/>
    <m/>
    <m/>
    <n v="699.16"/>
    <n v="700"/>
    <s v="Term Loan"/>
    <s v="(EUR)"/>
    <s v="General Corp. Purp."/>
    <m/>
    <x v="1"/>
    <n v="115"/>
    <n v="1"/>
    <n v="700"/>
    <s v="Package ID: 3412509115"/>
    <n v="700000"/>
    <n v="0"/>
    <m/>
    <n v="0"/>
    <n v="0"/>
    <m/>
    <n v="0"/>
    <n v="0"/>
    <m/>
    <n v="0"/>
    <n v="0"/>
    <m/>
    <n v="0"/>
    <n v="0"/>
    <m/>
    <m/>
    <m/>
    <m/>
    <m/>
    <m/>
    <m/>
    <m/>
    <m/>
    <m/>
    <n v="700000"/>
    <n v="0.94535999999999998"/>
  </r>
  <r>
    <x v="0"/>
    <s v="BNP Paribas SA"/>
    <x v="2"/>
    <x v="2"/>
    <s v="Anglo American Capital PLC"/>
    <s v="Anglo American PLC"/>
    <x v="1"/>
    <x v="1"/>
    <s v="20.03.2012"/>
    <m/>
    <x v="3"/>
    <m/>
    <s v="28.03.2022"/>
    <x v="112"/>
    <m/>
    <m/>
    <m/>
    <n v="749.1"/>
    <n v="750"/>
    <m/>
    <s v="(EUR)"/>
    <s v="General Corp. Purp."/>
    <m/>
    <x v="0"/>
    <n v="26"/>
    <n v="9"/>
    <n v="83.33"/>
    <s v="Package ID: 2832624"/>
    <n v="0"/>
    <n v="0"/>
    <n v="0.16"/>
    <n v="0"/>
    <n v="0"/>
    <n v="0"/>
    <n v="0"/>
    <n v="0"/>
    <n v="0"/>
    <n v="0"/>
    <n v="0"/>
    <n v="0"/>
    <n v="0"/>
    <n v="0"/>
    <n v="0"/>
    <n v="0"/>
    <n v="0"/>
    <n v="0"/>
    <n v="0"/>
    <n v="0"/>
    <n v="0"/>
    <n v="0"/>
    <n v="0"/>
    <n v="0"/>
    <n v="0"/>
    <m/>
  </r>
  <r>
    <x v="0"/>
    <s v="Credit Agricole Corporate &amp; Investment Bank"/>
    <x v="3"/>
    <x v="2"/>
    <s v="Anglo American Capital PLC"/>
    <s v="Anglo American PLC"/>
    <x v="1"/>
    <x v="1"/>
    <s v="20.03.2012"/>
    <m/>
    <x v="3"/>
    <m/>
    <s v="28.03.2022"/>
    <x v="112"/>
    <m/>
    <m/>
    <m/>
    <n v="749.1"/>
    <n v="750"/>
    <m/>
    <s v="(EUR)"/>
    <s v="General Corp. Purp."/>
    <m/>
    <x v="0"/>
    <n v="26"/>
    <n v="9"/>
    <n v="83.33"/>
    <s v="Package ID: 2832624"/>
    <n v="0"/>
    <n v="0"/>
    <n v="0.72"/>
    <n v="0"/>
    <n v="0"/>
    <n v="0"/>
    <n v="0"/>
    <n v="0"/>
    <n v="0"/>
    <n v="0"/>
    <n v="0"/>
    <n v="0"/>
    <n v="0"/>
    <n v="0"/>
    <n v="0"/>
    <n v="0"/>
    <n v="0"/>
    <n v="0"/>
    <n v="0"/>
    <n v="0"/>
    <n v="0"/>
    <n v="0"/>
    <n v="0"/>
    <n v="0"/>
    <n v="0"/>
    <m/>
  </r>
  <r>
    <x v="0"/>
    <s v="Barclays"/>
    <x v="6"/>
    <x v="3"/>
    <s v="Barrick Gold Corp"/>
    <s v="Barrick Gold Corp"/>
    <x v="7"/>
    <x v="0"/>
    <s v="29.03.2012"/>
    <m/>
    <x v="3"/>
    <m/>
    <s v="01.04.2022"/>
    <x v="113"/>
    <m/>
    <n v="1168581973"/>
    <m/>
    <n v="1502.18"/>
    <n v="2000"/>
    <m/>
    <s v="(US)"/>
    <s v="Reduce Indebtedness_x000a_Acquisition Fin._x000a_Mining Exploration"/>
    <m/>
    <x v="0"/>
    <n v="43"/>
    <n v="16"/>
    <n v="93.89"/>
    <s v="Package ID: 2836955"/>
    <n v="0"/>
    <n v="0"/>
    <n v="0.1"/>
    <n v="0"/>
    <n v="0"/>
    <n v="0.08"/>
    <n v="0"/>
    <n v="0"/>
    <n v="0"/>
    <n v="0"/>
    <n v="0"/>
    <n v="0"/>
    <n v="0"/>
    <n v="0"/>
    <n v="0"/>
    <n v="0"/>
    <n v="0"/>
    <n v="0"/>
    <n v="0"/>
    <n v="0"/>
    <n v="0"/>
    <n v="0"/>
    <n v="0"/>
    <n v="0"/>
    <n v="0"/>
    <m/>
  </r>
  <r>
    <x v="0"/>
    <s v="BNP Paribas SA"/>
    <x v="2"/>
    <x v="2"/>
    <s v="Barrick Gold Corp"/>
    <s v="Barrick Gold Corp"/>
    <x v="7"/>
    <x v="0"/>
    <s v="29.03.2012"/>
    <m/>
    <x v="3"/>
    <m/>
    <s v="01.04.2022"/>
    <x v="113"/>
    <m/>
    <n v="1168581973"/>
    <m/>
    <n v="1502.18"/>
    <n v="2000"/>
    <m/>
    <s v="(US)"/>
    <s v="Reduce Indebtedness_x000a_Acquisition Fin._x000a_Mining Exploration"/>
    <m/>
    <x v="0"/>
    <n v="43"/>
    <n v="16"/>
    <n v="93.89"/>
    <s v="Package ID: 2836955"/>
    <n v="0"/>
    <n v="0"/>
    <n v="0.1"/>
    <n v="0"/>
    <n v="0"/>
    <n v="0.08"/>
    <n v="0"/>
    <n v="0"/>
    <n v="0"/>
    <n v="0"/>
    <n v="0"/>
    <n v="0"/>
    <n v="0"/>
    <n v="0"/>
    <n v="0"/>
    <n v="0"/>
    <n v="0"/>
    <n v="0"/>
    <n v="0"/>
    <n v="0"/>
    <n v="0"/>
    <n v="0"/>
    <n v="0"/>
    <n v="0"/>
    <n v="0"/>
    <m/>
  </r>
  <r>
    <x v="0"/>
    <s v="BNP Paribas SA"/>
    <x v="2"/>
    <x v="2"/>
    <s v="Rio Tinto Finance (USA) Ltd"/>
    <s v="Rio Tinto PLC"/>
    <x v="6"/>
    <x v="1"/>
    <s v="16.08.2012"/>
    <m/>
    <x v="3"/>
    <m/>
    <s v="21.08.2017"/>
    <x v="114"/>
    <m/>
    <m/>
    <m/>
    <n v="2441.4"/>
    <n v="3000"/>
    <m/>
    <s v="(US)"/>
    <s v="General Corp. Purp._x000a_Reduce Indebtedness"/>
    <m/>
    <x v="0"/>
    <n v="192"/>
    <n v="11"/>
    <n v="183.10499999999999"/>
    <s v="Package ID: 2880717"/>
    <n v="76294"/>
    <n v="93750"/>
    <n v="0.27"/>
    <n v="61035"/>
    <n v="75000"/>
    <n v="0.27"/>
    <n v="45776"/>
    <n v="56250"/>
    <n v="0.39"/>
    <n v="0"/>
    <n v="0"/>
    <n v="0"/>
    <n v="0"/>
    <n v="0"/>
    <n v="0"/>
    <n v="0"/>
    <n v="0"/>
    <n v="0"/>
    <n v="0"/>
    <n v="0"/>
    <n v="0"/>
    <n v="0"/>
    <n v="0"/>
    <n v="0"/>
    <n v="183105"/>
    <m/>
  </r>
  <r>
    <x v="0"/>
    <s v="HSBC Bank USA"/>
    <x v="5"/>
    <x v="3"/>
    <s v="Rio Tinto Finance (USA) Ltd"/>
    <s v="Rio Tinto PLC"/>
    <x v="6"/>
    <x v="1"/>
    <s v="16.08.2012"/>
    <m/>
    <x v="3"/>
    <m/>
    <s v="21.08.2017"/>
    <x v="114"/>
    <m/>
    <m/>
    <m/>
    <n v="2441.4"/>
    <n v="3000"/>
    <m/>
    <s v="(US)"/>
    <s v="General Corp. Purp._x000a_Reduce Indebtedness"/>
    <m/>
    <x v="0"/>
    <n v="192"/>
    <n v="11"/>
    <n v="488.28"/>
    <s v="Package ID: 2880717"/>
    <n v="203450"/>
    <n v="250000"/>
    <n v="0.71"/>
    <n v="162760"/>
    <n v="200000"/>
    <n v="0.72"/>
    <n v="122070"/>
    <n v="150000"/>
    <n v="1.04"/>
    <n v="0"/>
    <n v="0"/>
    <n v="0"/>
    <n v="0"/>
    <n v="0"/>
    <n v="0"/>
    <n v="0"/>
    <n v="0"/>
    <n v="0"/>
    <n v="0"/>
    <n v="0"/>
    <n v="0"/>
    <n v="0"/>
    <n v="0"/>
    <n v="0"/>
    <n v="488280"/>
    <m/>
  </r>
  <r>
    <x v="0"/>
    <s v="Barclays"/>
    <x v="6"/>
    <x v="3"/>
    <s v="BHP Billiton Finance (USA) "/>
    <s v="BHP Billiton Ltd"/>
    <x v="8"/>
    <x v="2"/>
    <s v="16.11.2011"/>
    <m/>
    <x v="4"/>
    <m/>
    <s v="21.11.2014"/>
    <x v="115"/>
    <m/>
    <m/>
    <m/>
    <n v="2217.12"/>
    <n v="3000"/>
    <m/>
    <s v="(US)"/>
    <s v="Refinance Comm Paper_x000a_General Corp. Purp."/>
    <m/>
    <x v="0"/>
    <n v="47"/>
    <n v="22"/>
    <n v="609.70799999999997"/>
    <s v="Package ID: 2792139"/>
    <n v="203236"/>
    <n v="275000"/>
    <n v="0.51"/>
    <n v="152427"/>
    <n v="206250"/>
    <n v="0.53"/>
    <n v="254045"/>
    <n v="343750"/>
    <n v="1.1399999999999999"/>
    <n v="0"/>
    <n v="0"/>
    <n v="0"/>
    <n v="0"/>
    <n v="0"/>
    <n v="0"/>
    <n v="0"/>
    <n v="0"/>
    <n v="0"/>
    <n v="0"/>
    <n v="0"/>
    <n v="0"/>
    <n v="0"/>
    <n v="0"/>
    <n v="0"/>
    <n v="609708"/>
    <m/>
  </r>
  <r>
    <x v="0"/>
    <s v="BNP Paribas SA"/>
    <x v="2"/>
    <x v="2"/>
    <s v="BHP Billiton Finance (USA) "/>
    <s v="BHP Billiton Ltd"/>
    <x v="8"/>
    <x v="2"/>
    <s v="16.11.2011"/>
    <m/>
    <x v="4"/>
    <m/>
    <s v="21.11.2014"/>
    <x v="115"/>
    <m/>
    <m/>
    <m/>
    <n v="2217.12"/>
    <n v="3000"/>
    <m/>
    <s v="(US)"/>
    <s v="Refinance Comm Paper_x000a_General Corp. Purp."/>
    <m/>
    <x v="0"/>
    <n v="47"/>
    <n v="22"/>
    <n v="49.884999999999998"/>
    <s v="Package ID: 2792139"/>
    <n v="16628"/>
    <n v="22500"/>
    <n v="0.04"/>
    <n v="12471"/>
    <n v="16875"/>
    <n v="0.04"/>
    <n v="20786"/>
    <n v="28125"/>
    <n v="0.09"/>
    <n v="0"/>
    <n v="0"/>
    <n v="0"/>
    <n v="0"/>
    <n v="0"/>
    <n v="0"/>
    <n v="0"/>
    <n v="0"/>
    <n v="0"/>
    <n v="0"/>
    <n v="0"/>
    <n v="0"/>
    <n v="0"/>
    <n v="0"/>
    <n v="0"/>
    <n v="49885"/>
    <m/>
  </r>
  <r>
    <x v="0"/>
    <s v="Caisse Nationale de Credit Agricole{CNCA}"/>
    <x v="3"/>
    <x v="2"/>
    <s v="BHP Billiton Finance (USA) "/>
    <s v="BHP Billiton Ltd"/>
    <x v="8"/>
    <x v="2"/>
    <s v="16.11.2011"/>
    <m/>
    <x v="4"/>
    <m/>
    <s v="21.11.2014"/>
    <x v="115"/>
    <m/>
    <m/>
    <m/>
    <n v="2217.12"/>
    <n v="3000"/>
    <m/>
    <s v="(US)"/>
    <s v="Refinance Comm Paper_x000a_General Corp. Purp."/>
    <m/>
    <x v="0"/>
    <n v="47"/>
    <n v="22"/>
    <n v="49.884999999999998"/>
    <s v="Package ID: 2792139"/>
    <n v="16628"/>
    <n v="22500"/>
    <n v="0.04"/>
    <n v="12471"/>
    <n v="16875"/>
    <n v="0.04"/>
    <n v="20786"/>
    <n v="28125"/>
    <n v="0.09"/>
    <n v="0"/>
    <n v="0"/>
    <n v="0"/>
    <n v="0"/>
    <n v="0"/>
    <n v="0"/>
    <n v="0"/>
    <n v="0"/>
    <n v="0"/>
    <n v="0"/>
    <n v="0"/>
    <n v="0"/>
    <n v="0"/>
    <n v="0"/>
    <n v="0"/>
    <n v="49885"/>
    <m/>
  </r>
  <r>
    <x v="0"/>
    <s v="ING"/>
    <x v="7"/>
    <x v="4"/>
    <s v="BHP Billiton Finance (USA) "/>
    <s v="BHP Billiton Ltd"/>
    <x v="8"/>
    <x v="2"/>
    <s v="16.11.2011"/>
    <m/>
    <x v="4"/>
    <m/>
    <s v="21.11.2014"/>
    <x v="115"/>
    <m/>
    <m/>
    <m/>
    <n v="2217.12"/>
    <n v="3000"/>
    <m/>
    <s v="(US)"/>
    <s v="Refinance Comm Paper_x000a_General Corp. Purp."/>
    <m/>
    <x v="0"/>
    <n v="47"/>
    <n v="22"/>
    <n v="49.884999999999998"/>
    <s v="Package ID: 2792139"/>
    <n v="16628"/>
    <n v="22500"/>
    <n v="0.04"/>
    <n v="12471"/>
    <n v="16875"/>
    <n v="0.04"/>
    <n v="20786"/>
    <n v="28125"/>
    <n v="0.09"/>
    <n v="0"/>
    <n v="0"/>
    <n v="0"/>
    <n v="0"/>
    <n v="0"/>
    <n v="0"/>
    <n v="0"/>
    <n v="0"/>
    <n v="0"/>
    <n v="0"/>
    <n v="0"/>
    <n v="0"/>
    <n v="0"/>
    <n v="0"/>
    <n v="0"/>
    <n v="49885"/>
    <m/>
  </r>
  <r>
    <x v="0"/>
    <s v="UBS Investment Bank"/>
    <x v="1"/>
    <x v="1"/>
    <s v="BHP Billiton Finance (USA) "/>
    <s v="BHP Billiton Ltd"/>
    <x v="8"/>
    <x v="2"/>
    <s v="16.11.2011"/>
    <m/>
    <x v="4"/>
    <m/>
    <s v="21.11.2014"/>
    <x v="115"/>
    <m/>
    <m/>
    <m/>
    <n v="2217.12"/>
    <n v="3000"/>
    <m/>
    <s v="(US)"/>
    <s v="Refinance Comm Paper_x000a_General Corp. Purp."/>
    <m/>
    <x v="0"/>
    <n v="47"/>
    <n v="22"/>
    <n v="49.884999999999998"/>
    <s v="Package ID: 2792139"/>
    <n v="16628"/>
    <n v="22500"/>
    <n v="0.04"/>
    <n v="12471"/>
    <n v="16875"/>
    <n v="0.04"/>
    <n v="20786"/>
    <n v="28125"/>
    <n v="0.09"/>
    <n v="0"/>
    <n v="0"/>
    <n v="0"/>
    <n v="0"/>
    <n v="0"/>
    <n v="0"/>
    <n v="0"/>
    <n v="0"/>
    <n v="0"/>
    <n v="0"/>
    <n v="0"/>
    <n v="0"/>
    <n v="0"/>
    <n v="0"/>
    <n v="0"/>
    <n v="49885"/>
    <m/>
  </r>
  <r>
    <x v="0"/>
    <s v="HSBC Holdings PLC (United Kingdom)"/>
    <x v="5"/>
    <x v="3"/>
    <s v="Barrick Gold Corp"/>
    <s v="Barrick Gold Corp"/>
    <x v="7"/>
    <x v="0"/>
    <s v="29.03.2012"/>
    <m/>
    <x v="3"/>
    <m/>
    <s v="01.04.2022"/>
    <x v="113"/>
    <m/>
    <n v="1168581973"/>
    <m/>
    <n v="1502.18"/>
    <n v="2000"/>
    <m/>
    <s v="(US)"/>
    <s v="Reduce Indebtedness_x000a_Acquisition Fin._x000a_Mining Exploration"/>
    <m/>
    <x v="0"/>
    <n v="43"/>
    <n v="16"/>
    <n v="93.89"/>
    <s v="Package ID: 2836955"/>
    <n v="0"/>
    <n v="0"/>
    <n v="0.25"/>
    <n v="0"/>
    <n v="0"/>
    <n v="0.2"/>
    <n v="0"/>
    <n v="0"/>
    <n v="0"/>
    <n v="0"/>
    <n v="0"/>
    <n v="0"/>
    <n v="0"/>
    <n v="0"/>
    <n v="0"/>
    <n v="0"/>
    <n v="0"/>
    <n v="0"/>
    <n v="0"/>
    <n v="0"/>
    <n v="0"/>
    <n v="0"/>
    <n v="0"/>
    <n v="0"/>
    <n v="0"/>
    <m/>
  </r>
  <r>
    <x v="1"/>
    <s v="Credit Agricole"/>
    <x v="3"/>
    <x v="2"/>
    <s v="Gazprom"/>
    <s v="Gazprom Neft"/>
    <x v="5"/>
    <x v="0"/>
    <s v="22.02.2011"/>
    <s v="22.02.2011"/>
    <x v="4"/>
    <s v="22.02.2016"/>
    <s v="22.02.2016"/>
    <x v="116"/>
    <m/>
    <m/>
    <m/>
    <n v="1096.8900000000001"/>
    <n v="1500"/>
    <s v="Pre-Export Financing"/>
    <s v="(US)"/>
    <s v="General Corp. Purp._x000a_Export/Import Finan_x000a_Finance Linked-Trade"/>
    <s v="Pre export finance. General corporate purposes."/>
    <x v="1"/>
    <n v="76"/>
    <n v="11"/>
    <n v="99.72"/>
    <s v="Package ID: 2699586115"/>
    <n v="0"/>
    <n v="0.06"/>
    <m/>
    <n v="0"/>
    <n v="0"/>
    <m/>
    <n v="0"/>
    <n v="0"/>
    <m/>
    <n v="0"/>
    <n v="0"/>
    <m/>
    <n v="0"/>
    <n v="0"/>
    <m/>
    <m/>
    <m/>
    <m/>
    <m/>
    <m/>
    <m/>
    <m/>
    <m/>
    <m/>
    <n v="0"/>
    <n v="0.73126000000000002"/>
  </r>
  <r>
    <x v="1"/>
    <s v="HSBC Holdings PLC"/>
    <x v="5"/>
    <x v="3"/>
    <s v="Gazprom"/>
    <s v="Gazprom Neft"/>
    <x v="5"/>
    <x v="0"/>
    <s v="22.02.2011"/>
    <s v="22.02.2011"/>
    <x v="4"/>
    <s v="22.02.2016"/>
    <s v="22.02.2016"/>
    <x v="116"/>
    <m/>
    <m/>
    <m/>
    <n v="1096.8900000000001"/>
    <n v="1500"/>
    <s v="Pre-Export Financing"/>
    <s v="(US)"/>
    <s v="General Corp. Purp._x000a_Export/Import Finan_x000a_Finance Linked-Trade"/>
    <s v="Pre export finance. General corporate purposes."/>
    <x v="1"/>
    <n v="76"/>
    <n v="11"/>
    <n v="99.72"/>
    <s v="Package ID: 2699586115"/>
    <n v="0"/>
    <n v="0.06"/>
    <m/>
    <n v="0"/>
    <n v="0"/>
    <m/>
    <n v="0"/>
    <n v="0"/>
    <m/>
    <n v="0"/>
    <n v="0"/>
    <m/>
    <n v="0"/>
    <n v="0"/>
    <m/>
    <m/>
    <m/>
    <m/>
    <m/>
    <m/>
    <m/>
    <m/>
    <m/>
    <m/>
    <n v="0"/>
    <n v="0.73126000000000002"/>
  </r>
  <r>
    <x v="1"/>
    <s v="ING"/>
    <x v="7"/>
    <x v="4"/>
    <s v="Gazprom"/>
    <s v="Gazprom Neft"/>
    <x v="5"/>
    <x v="0"/>
    <s v="22.02.2011"/>
    <s v="22.02.2011"/>
    <x v="4"/>
    <s v="22.02.2016"/>
    <s v="22.02.2016"/>
    <x v="116"/>
    <m/>
    <m/>
    <m/>
    <n v="1096.8900000000001"/>
    <n v="1500"/>
    <s v="Pre-Export Financing"/>
    <s v="(US)"/>
    <s v="General Corp. Purp._x000a_Export/Import Finan_x000a_Finance Linked-Trade"/>
    <s v="Pre export finance. General corporate purposes."/>
    <x v="1"/>
    <n v="76"/>
    <n v="11"/>
    <n v="99.72"/>
    <s v="Package ID: 2699586115"/>
    <n v="0"/>
    <n v="0.06"/>
    <m/>
    <n v="0"/>
    <n v="0"/>
    <m/>
    <n v="0"/>
    <n v="0"/>
    <m/>
    <n v="0"/>
    <n v="0"/>
    <m/>
    <n v="0"/>
    <n v="0"/>
    <m/>
    <m/>
    <m/>
    <m/>
    <m/>
    <m/>
    <m/>
    <m/>
    <m/>
    <m/>
    <n v="0"/>
    <n v="0.73126000000000002"/>
  </r>
  <r>
    <x v="1"/>
    <s v="Deutsche Bank"/>
    <x v="0"/>
    <x v="0"/>
    <s v="Gazprom"/>
    <s v="GAZPROM Germania GmbH"/>
    <x v="5"/>
    <x v="0"/>
    <s v="22.03.2011"/>
    <s v="22.03.2011"/>
    <x v="4"/>
    <s v="22.03.2016"/>
    <s v="22.03.2016"/>
    <x v="117"/>
    <m/>
    <m/>
    <m/>
    <n v="499.18"/>
    <n v="500"/>
    <s v="Revolving Credit Facility"/>
    <s v="(EUR)"/>
    <s v="General Corp. Purp."/>
    <s v="general corporate purposes"/>
    <x v="1"/>
    <n v="78"/>
    <n v="9"/>
    <n v="55.46"/>
    <s v="Package ID: 2708404115"/>
    <n v="0"/>
    <n v="0.01"/>
    <m/>
    <n v="0"/>
    <n v="0"/>
    <m/>
    <n v="0"/>
    <n v="0"/>
    <m/>
    <n v="0"/>
    <n v="0"/>
    <m/>
    <n v="0"/>
    <n v="0"/>
    <m/>
    <m/>
    <m/>
    <m/>
    <m/>
    <m/>
    <m/>
    <m/>
    <m/>
    <m/>
    <n v="0"/>
    <n v="0.70294000000000001"/>
  </r>
  <r>
    <x v="1"/>
    <s v="ING"/>
    <x v="7"/>
    <x v="4"/>
    <s v="Gazprom"/>
    <s v="GAZPROM Germania GmbH"/>
    <x v="5"/>
    <x v="0"/>
    <s v="22.03.2011"/>
    <s v="22.03.2011"/>
    <x v="4"/>
    <s v="22.03.2016"/>
    <s v="22.03.2016"/>
    <x v="117"/>
    <m/>
    <m/>
    <m/>
    <n v="499.18"/>
    <n v="500"/>
    <s v="Revolving Credit Facility"/>
    <s v="(EUR)"/>
    <s v="General Corp. Purp."/>
    <s v="general corporate purposes"/>
    <x v="1"/>
    <n v="78"/>
    <n v="9"/>
    <n v="55.46"/>
    <s v="Package ID: 2708404115"/>
    <n v="0"/>
    <n v="0.01"/>
    <m/>
    <n v="0"/>
    <n v="0"/>
    <m/>
    <n v="0"/>
    <n v="0"/>
    <m/>
    <n v="0"/>
    <n v="0"/>
    <m/>
    <n v="0"/>
    <n v="0"/>
    <m/>
    <m/>
    <m/>
    <m/>
    <m/>
    <m/>
    <m/>
    <m/>
    <m/>
    <m/>
    <n v="0"/>
    <n v="0.70294000000000001"/>
  </r>
  <r>
    <x v="0"/>
    <s v="UBS Investment Bank"/>
    <x v="1"/>
    <x v="1"/>
    <s v="Barrick Gold Corp"/>
    <s v="Barrick Gold Corp"/>
    <x v="7"/>
    <x v="0"/>
    <s v="29.03.2012"/>
    <m/>
    <x v="3"/>
    <m/>
    <s v="01.04.2022"/>
    <x v="113"/>
    <m/>
    <n v="1168581973"/>
    <m/>
    <n v="1502.18"/>
    <n v="2000"/>
    <m/>
    <s v="(US)"/>
    <s v="Reduce Indebtedness_x000a_Acquisition Fin._x000a_Mining Exploration"/>
    <m/>
    <x v="0"/>
    <n v="43"/>
    <n v="16"/>
    <n v="93.89"/>
    <s v="Package ID: 2836955"/>
    <n v="0"/>
    <n v="0"/>
    <n v="0.1"/>
    <n v="0"/>
    <n v="0"/>
    <n v="0.08"/>
    <n v="0"/>
    <n v="0"/>
    <n v="0"/>
    <n v="0"/>
    <n v="0"/>
    <n v="0"/>
    <n v="0"/>
    <n v="0"/>
    <n v="0"/>
    <n v="0"/>
    <n v="0"/>
    <n v="0"/>
    <n v="0"/>
    <n v="0"/>
    <n v="0"/>
    <n v="0"/>
    <n v="0"/>
    <n v="0"/>
    <n v="0"/>
    <m/>
  </r>
  <r>
    <x v="0"/>
    <s v="Deutsche Bank Securities Corp."/>
    <x v="0"/>
    <x v="0"/>
    <s v="Barrick Gold Corp"/>
    <s v="Barrick Gold Corp"/>
    <x v="7"/>
    <x v="0"/>
    <s v="29.03.2012"/>
    <m/>
    <x v="3"/>
    <m/>
    <s v="01.04.2022"/>
    <x v="113"/>
    <m/>
    <n v="1168581973"/>
    <m/>
    <n v="1502.18"/>
    <n v="2000"/>
    <m/>
    <s v="(US)"/>
    <s v="Reduce Indebtedness_x000a_Acquisition Fin._x000a_Mining Exploration"/>
    <m/>
    <x v="0"/>
    <n v="43"/>
    <n v="16"/>
    <n v="93.89"/>
    <s v="Package ID: 2836955"/>
    <n v="0"/>
    <n v="0"/>
    <n v="0.1"/>
    <n v="0"/>
    <n v="0"/>
    <n v="0.08"/>
    <n v="0"/>
    <n v="0"/>
    <n v="0"/>
    <n v="0"/>
    <n v="0"/>
    <n v="0"/>
    <n v="0"/>
    <n v="0"/>
    <n v="0"/>
    <n v="0"/>
    <n v="0"/>
    <n v="0"/>
    <n v="0"/>
    <n v="0"/>
    <n v="0"/>
    <n v="0"/>
    <n v="0"/>
    <n v="0"/>
    <n v="0"/>
    <m/>
  </r>
  <r>
    <x v="0"/>
    <s v="HSBC Holdings PLC (United Kingdom)"/>
    <x v="5"/>
    <x v="3"/>
    <s v="Glencore Finance (Europe) SA"/>
    <s v="Glencore International PLC"/>
    <x v="3"/>
    <x v="1"/>
    <s v="05.11.2012"/>
    <m/>
    <x v="3"/>
    <m/>
    <s v="03.04.2022"/>
    <x v="118"/>
    <m/>
    <m/>
    <m/>
    <n v="248.99"/>
    <n v="200"/>
    <m/>
    <s v="(STG)"/>
    <s v="General Corp. Purp."/>
    <m/>
    <x v="0"/>
    <n v="144"/>
    <n v="2"/>
    <n v="124.49"/>
    <s v="Package ID: 2907120"/>
    <n v="0"/>
    <n v="0"/>
    <n v="0.61"/>
    <n v="0"/>
    <n v="0"/>
    <n v="0"/>
    <n v="0"/>
    <n v="0"/>
    <n v="0"/>
    <n v="0"/>
    <n v="0"/>
    <n v="0"/>
    <n v="0"/>
    <n v="0"/>
    <n v="0"/>
    <n v="0"/>
    <n v="0"/>
    <n v="0"/>
    <n v="0"/>
    <n v="0"/>
    <n v="0"/>
    <n v="0"/>
    <n v="0"/>
    <n v="0"/>
    <n v="0"/>
    <m/>
  </r>
  <r>
    <x v="0"/>
    <s v="Credit Suisse Securities (USA) LLC"/>
    <x v="4"/>
    <x v="1"/>
    <s v="Anglo American Capital PLC"/>
    <s v="Anglo American PLC"/>
    <x v="1"/>
    <x v="1"/>
    <s v="03.04.2017"/>
    <m/>
    <x v="7"/>
    <m/>
    <s v="10.04.2022"/>
    <x v="119"/>
    <m/>
    <m/>
    <m/>
    <n v="939.06"/>
    <n v="1000"/>
    <m/>
    <s v="(US)"/>
    <s v="General Corp. Purp."/>
    <m/>
    <x v="0"/>
    <n v="39"/>
    <n v="9"/>
    <n v="104.34"/>
    <s v="Package ID: 3426088"/>
    <n v="0"/>
    <n v="0"/>
    <n v="0.64"/>
    <n v="0"/>
    <n v="0"/>
    <n v="1.58"/>
    <n v="0"/>
    <n v="0"/>
    <n v="0"/>
    <n v="0"/>
    <n v="0"/>
    <n v="0"/>
    <n v="0"/>
    <n v="0"/>
    <n v="0"/>
    <n v="0"/>
    <n v="0"/>
    <n v="0"/>
    <n v="0"/>
    <n v="0"/>
    <n v="0"/>
    <n v="0"/>
    <n v="0"/>
    <n v="0"/>
    <n v="0"/>
    <m/>
  </r>
  <r>
    <x v="0"/>
    <s v="UBS Securities Inc"/>
    <x v="1"/>
    <x v="1"/>
    <s v="Anglo American Capital PLC"/>
    <s v="Anglo American PLC"/>
    <x v="1"/>
    <x v="1"/>
    <s v="03.04.2017"/>
    <m/>
    <x v="7"/>
    <m/>
    <s v="10.04.2022"/>
    <x v="119"/>
    <m/>
    <m/>
    <m/>
    <n v="939.06"/>
    <n v="1000"/>
    <m/>
    <s v="(US)"/>
    <s v="General Corp. Purp."/>
    <m/>
    <x v="0"/>
    <n v="39"/>
    <n v="9"/>
    <n v="104.34"/>
    <s v="Package ID: 3426088"/>
    <n v="0"/>
    <n v="0"/>
    <n v="0.64"/>
    <n v="0"/>
    <n v="0"/>
    <n v="1.58"/>
    <n v="0"/>
    <n v="0"/>
    <n v="0"/>
    <n v="0"/>
    <n v="0"/>
    <n v="0"/>
    <n v="0"/>
    <n v="0"/>
    <n v="0"/>
    <n v="0"/>
    <n v="0"/>
    <n v="0"/>
    <n v="0"/>
    <n v="0"/>
    <n v="0"/>
    <n v="0"/>
    <n v="0"/>
    <n v="0"/>
    <n v="0"/>
    <m/>
  </r>
  <r>
    <x v="1"/>
    <s v="ING"/>
    <x v="7"/>
    <x v="4"/>
    <s v="Barrick Gold Corp"/>
    <s v="Pueblo Viejo Dominicana Corp"/>
    <x v="7"/>
    <x v="0"/>
    <s v="15.07.2009"/>
    <s v="29.04.2010"/>
    <x v="0"/>
    <s v="29.04.2022"/>
    <s v="29.04.2022"/>
    <x v="120"/>
    <m/>
    <m/>
    <m/>
    <n v="100.295"/>
    <n v="265"/>
    <s v="Term Loan"/>
    <s v="(US)"/>
    <s v="Project Finance"/>
    <s v="Financing for the Pueblo Viejo Gold Project"/>
    <x v="2"/>
    <n v="24"/>
    <n v="5"/>
    <n v="18.920000000000002"/>
    <s v="Package ID: 2483120115"/>
    <n v="25000"/>
    <n v="0.23"/>
    <m/>
    <n v="0"/>
    <n v="0"/>
    <m/>
    <n v="0"/>
    <n v="0"/>
    <m/>
    <n v="0"/>
    <n v="0"/>
    <m/>
    <n v="0"/>
    <n v="0"/>
    <m/>
    <m/>
    <m/>
    <m/>
    <m/>
    <m/>
    <m/>
    <m/>
    <m/>
    <m/>
    <n v="18923.5"/>
    <n v="0.75693999999999995"/>
  </r>
  <r>
    <x v="1"/>
    <s v="ING"/>
    <x v="7"/>
    <x v="4"/>
    <s v="GoldCorp"/>
    <s v="Pueblo Viejo Dominicana Corp"/>
    <x v="2"/>
    <x v="0"/>
    <s v="15.07.2009"/>
    <s v="29.04.2010"/>
    <x v="0"/>
    <s v="29.04.2022"/>
    <s v="29.04.2022"/>
    <x v="120"/>
    <m/>
    <m/>
    <m/>
    <n v="100.295"/>
    <n v="265"/>
    <s v="Term Loan"/>
    <s v="(US)"/>
    <s v="Project Finance"/>
    <s v="Financing for the Pueblo Viejo Gold Project"/>
    <x v="2"/>
    <n v="24"/>
    <n v="5"/>
    <n v="18.920000000000002"/>
    <s v="Package ID: 2483120115"/>
    <n v="25000"/>
    <n v="0.23"/>
    <m/>
    <n v="0"/>
    <n v="0"/>
    <m/>
    <n v="0"/>
    <n v="0"/>
    <m/>
    <n v="0"/>
    <n v="0"/>
    <m/>
    <n v="0"/>
    <n v="0"/>
    <m/>
    <m/>
    <m/>
    <m/>
    <m/>
    <m/>
    <m/>
    <m/>
    <m/>
    <m/>
    <n v="18923.5"/>
    <n v="0.75693999999999995"/>
  </r>
  <r>
    <x v="0"/>
    <s v="Barclays Capital Group"/>
    <x v="6"/>
    <x v="3"/>
    <s v="Eni SpA"/>
    <s v="Eni SpA"/>
    <x v="0"/>
    <x v="0"/>
    <s v="10.05.2016"/>
    <m/>
    <x v="1"/>
    <m/>
    <s v="17.05.2022"/>
    <x v="121"/>
    <m/>
    <m/>
    <m/>
    <n v="1499.42"/>
    <n v="1500"/>
    <m/>
    <s v="(EUR)"/>
    <s v="General Corp. Purp."/>
    <m/>
    <x v="0"/>
    <n v="82"/>
    <n v="6"/>
    <n v="250"/>
    <s v="Package ID: 3273591"/>
    <n v="0"/>
    <n v="0"/>
    <n v="0.39"/>
    <n v="0"/>
    <n v="0"/>
    <n v="0.2"/>
    <n v="0"/>
    <n v="0"/>
    <n v="0"/>
    <n v="0"/>
    <n v="0"/>
    <n v="0"/>
    <n v="0"/>
    <n v="0"/>
    <n v="0"/>
    <n v="0"/>
    <n v="0"/>
    <n v="0"/>
    <n v="0"/>
    <n v="0"/>
    <n v="0"/>
    <n v="0"/>
    <n v="0"/>
    <n v="0"/>
    <n v="0"/>
    <m/>
  </r>
  <r>
    <x v="0"/>
    <s v="Credit Agricole Corporate &amp; Investment Bank"/>
    <x v="3"/>
    <x v="2"/>
    <s v="Eni SpA"/>
    <s v="Eni SpA"/>
    <x v="0"/>
    <x v="0"/>
    <s v="10.05.2016"/>
    <m/>
    <x v="1"/>
    <m/>
    <s v="17.05.2022"/>
    <x v="121"/>
    <m/>
    <m/>
    <m/>
    <n v="1499.42"/>
    <n v="1500"/>
    <m/>
    <s v="(EUR)"/>
    <s v="General Corp. Purp."/>
    <m/>
    <x v="0"/>
    <n v="82"/>
    <n v="6"/>
    <n v="250"/>
    <s v="Package ID: 3273591"/>
    <n v="0"/>
    <n v="0"/>
    <n v="0.39"/>
    <n v="0"/>
    <n v="0"/>
    <n v="0.2"/>
    <n v="0"/>
    <n v="0"/>
    <n v="0"/>
    <n v="0"/>
    <n v="0"/>
    <n v="0"/>
    <n v="0"/>
    <n v="0"/>
    <n v="0"/>
    <n v="0"/>
    <n v="0"/>
    <n v="0"/>
    <n v="0"/>
    <n v="0"/>
    <n v="0"/>
    <n v="0"/>
    <n v="0"/>
    <n v="0"/>
    <n v="0"/>
    <m/>
  </r>
  <r>
    <x v="1"/>
    <s v="Barclays Bank"/>
    <x v="6"/>
    <x v="3"/>
    <s v="BHP Billiton Ltd"/>
    <s v="BHP-Non-core Assets"/>
    <x v="8"/>
    <x v="2"/>
    <s v="17.03.2015"/>
    <s v="18.05.2015"/>
    <x v="5"/>
    <s v="18.05.2020"/>
    <s v="18.05.2022"/>
    <x v="122"/>
    <m/>
    <m/>
    <m/>
    <n v="1309.94"/>
    <n v="1500"/>
    <s v="Revolving Credit Facility"/>
    <s v="(US)"/>
    <s v="Spinoff"/>
    <s v="Use of proceeds is to back BHP s spin-off of South32 Ltd"/>
    <x v="1"/>
    <n v="45"/>
    <n v="15"/>
    <n v="87.328999999999994"/>
    <s v="Package ID: 3504983115"/>
    <n v="100000"/>
    <n v="0.09"/>
    <m/>
    <n v="0"/>
    <n v="0"/>
    <m/>
    <n v="0"/>
    <n v="0"/>
    <m/>
    <n v="0"/>
    <n v="0"/>
    <m/>
    <n v="0"/>
    <n v="0"/>
    <m/>
    <m/>
    <m/>
    <m/>
    <m/>
    <m/>
    <m/>
    <m/>
    <m/>
    <m/>
    <n v="87329"/>
    <n v="0.87329000000000001"/>
  </r>
  <r>
    <x v="1"/>
    <s v="BNP Paribas-London Branch"/>
    <x v="2"/>
    <x v="2"/>
    <s v="BHP Billiton Ltd"/>
    <s v="BHP-Non-core Assets"/>
    <x v="8"/>
    <x v="2"/>
    <s v="17.03.2015"/>
    <s v="18.05.2015"/>
    <x v="5"/>
    <s v="18.05.2020"/>
    <s v="18.05.2022"/>
    <x v="122"/>
    <m/>
    <m/>
    <m/>
    <n v="1309.94"/>
    <n v="1500"/>
    <s v="Revolving Credit Facility"/>
    <s v="(US)"/>
    <s v="Spinoff"/>
    <s v="Use of proceeds is to back BHP s spin-off of South32 Ltd"/>
    <x v="1"/>
    <n v="45"/>
    <n v="15"/>
    <n v="87.328999999999994"/>
    <s v="Package ID: 3504983115"/>
    <n v="100000"/>
    <n v="0.09"/>
    <m/>
    <n v="0"/>
    <n v="0"/>
    <m/>
    <n v="0"/>
    <n v="0"/>
    <m/>
    <n v="0"/>
    <n v="0"/>
    <m/>
    <n v="0"/>
    <n v="0"/>
    <m/>
    <m/>
    <m/>
    <m/>
    <m/>
    <m/>
    <m/>
    <m/>
    <m/>
    <m/>
    <n v="87329"/>
    <n v="0.87329000000000001"/>
  </r>
  <r>
    <x v="1"/>
    <s v="HSBC Sydney-Branch"/>
    <x v="5"/>
    <x v="3"/>
    <s v="BHP Billiton Ltd"/>
    <s v="BHP-Non-core Assets"/>
    <x v="8"/>
    <x v="2"/>
    <s v="17.03.2015"/>
    <s v="18.05.2015"/>
    <x v="5"/>
    <s v="18.05.2020"/>
    <s v="18.05.2022"/>
    <x v="122"/>
    <m/>
    <m/>
    <m/>
    <n v="1309.94"/>
    <n v="1500"/>
    <s v="Revolving Credit Facility"/>
    <s v="(US)"/>
    <s v="Spinoff"/>
    <s v="Use of proceeds is to back BHP s spin-off of South32 Ltd"/>
    <x v="1"/>
    <n v="45"/>
    <n v="15"/>
    <n v="87.328999999999994"/>
    <s v="Package ID: 3504983115"/>
    <n v="100000"/>
    <n v="0.09"/>
    <m/>
    <n v="0"/>
    <n v="0"/>
    <m/>
    <n v="0"/>
    <n v="0"/>
    <m/>
    <n v="0"/>
    <n v="0"/>
    <m/>
    <n v="0"/>
    <n v="0"/>
    <m/>
    <m/>
    <m/>
    <m/>
    <m/>
    <m/>
    <m/>
    <m/>
    <m/>
    <m/>
    <n v="87329"/>
    <n v="0.87329000000000001"/>
  </r>
  <r>
    <x v="1"/>
    <s v="Deutsche Bank"/>
    <x v="0"/>
    <x v="0"/>
    <s v="Glencore PLC"/>
    <s v="Glencore PLC"/>
    <x v="3"/>
    <x v="1"/>
    <s v="03.05.2017"/>
    <s v="03.05.2017"/>
    <x v="7"/>
    <s v="28.05.2022"/>
    <s v="28.05.2022"/>
    <x v="123"/>
    <m/>
    <m/>
    <m/>
    <n v="6223.09"/>
    <n v="6800"/>
    <s v="Revolving Credit Facility"/>
    <s v="(US)"/>
    <s v="General Corp. Purp."/>
    <s v="Extension of maturity of $6.8 facility by the use of extension option."/>
    <x v="1"/>
    <n v="151"/>
    <n v="34"/>
    <n v="183.03200000000001"/>
    <s v="Package ID: 3442651115"/>
    <n v="200000"/>
    <n v="0.1"/>
    <m/>
    <n v="0"/>
    <n v="0"/>
    <m/>
    <n v="0"/>
    <n v="0"/>
    <m/>
    <n v="0"/>
    <n v="0"/>
    <m/>
    <n v="0"/>
    <n v="0"/>
    <m/>
    <m/>
    <m/>
    <m/>
    <m/>
    <m/>
    <m/>
    <m/>
    <m/>
    <m/>
    <n v="183032"/>
    <n v="0.91515999999999997"/>
  </r>
  <r>
    <x v="1"/>
    <s v="Barclays Bank"/>
    <x v="6"/>
    <x v="3"/>
    <s v="Glencore PLC"/>
    <s v="Glencore PLC"/>
    <x v="3"/>
    <x v="1"/>
    <s v="03.05.2017"/>
    <s v="03.05.2017"/>
    <x v="7"/>
    <s v="28.05.2022"/>
    <s v="28.05.2022"/>
    <x v="123"/>
    <m/>
    <m/>
    <m/>
    <n v="6223.09"/>
    <n v="6800"/>
    <s v="Revolving Credit Facility"/>
    <s v="(US)"/>
    <s v="General Corp. Purp."/>
    <s v="Extension of maturity of $6.8 facility by the use of extension option."/>
    <x v="1"/>
    <n v="151"/>
    <n v="34"/>
    <n v="183.03200000000001"/>
    <s v="Package ID: 3442651115"/>
    <n v="200000"/>
    <n v="0.1"/>
    <m/>
    <n v="0"/>
    <n v="0"/>
    <m/>
    <n v="0"/>
    <n v="0"/>
    <m/>
    <n v="0"/>
    <n v="0"/>
    <m/>
    <n v="0"/>
    <n v="0"/>
    <m/>
    <m/>
    <m/>
    <m/>
    <m/>
    <m/>
    <m/>
    <m/>
    <m/>
    <m/>
    <n v="183032"/>
    <n v="0.91515999999999997"/>
  </r>
  <r>
    <x v="1"/>
    <s v="BNP Paribas SA"/>
    <x v="2"/>
    <x v="2"/>
    <s v="Glencore PLC"/>
    <s v="Glencore PLC"/>
    <x v="3"/>
    <x v="1"/>
    <s v="03.05.2017"/>
    <s v="03.05.2017"/>
    <x v="7"/>
    <s v="28.05.2022"/>
    <s v="28.05.2022"/>
    <x v="123"/>
    <m/>
    <m/>
    <m/>
    <n v="6223.09"/>
    <n v="6800"/>
    <s v="Revolving Credit Facility"/>
    <s v="(US)"/>
    <s v="General Corp. Purp."/>
    <s v="Extension of maturity of $6.8 facility by the use of extension option."/>
    <x v="1"/>
    <n v="151"/>
    <n v="34"/>
    <n v="183.03200000000001"/>
    <s v="Package ID: 3442651115"/>
    <n v="200000"/>
    <n v="2.5"/>
    <m/>
    <n v="0"/>
    <n v="0"/>
    <m/>
    <n v="0"/>
    <n v="0"/>
    <m/>
    <n v="0"/>
    <n v="0"/>
    <m/>
    <n v="0"/>
    <n v="0"/>
    <m/>
    <m/>
    <m/>
    <m/>
    <m/>
    <m/>
    <m/>
    <m/>
    <m/>
    <m/>
    <n v="183032"/>
    <n v="0.91515999999999997"/>
  </r>
  <r>
    <x v="1"/>
    <s v="Credit Agricole CIB"/>
    <x v="3"/>
    <x v="2"/>
    <s v="Glencore PLC"/>
    <s v="Glencore PLC"/>
    <x v="3"/>
    <x v="1"/>
    <s v="03.05.2017"/>
    <s v="03.05.2017"/>
    <x v="7"/>
    <s v="28.05.2022"/>
    <s v="28.05.2022"/>
    <x v="123"/>
    <m/>
    <m/>
    <m/>
    <n v="6223.09"/>
    <n v="6800"/>
    <s v="Revolving Credit Facility"/>
    <s v="(US)"/>
    <s v="General Corp. Purp."/>
    <s v="Extension of maturity of $6.8 facility by the use of extension option."/>
    <x v="1"/>
    <n v="151"/>
    <n v="34"/>
    <n v="183.03200000000001"/>
    <s v="Package ID: 3442651115"/>
    <n v="200000"/>
    <n v="0.1"/>
    <m/>
    <n v="0"/>
    <n v="0"/>
    <m/>
    <n v="0"/>
    <n v="0"/>
    <m/>
    <n v="0"/>
    <n v="0"/>
    <m/>
    <n v="0"/>
    <n v="0"/>
    <m/>
    <m/>
    <m/>
    <m/>
    <m/>
    <m/>
    <m/>
    <m/>
    <m/>
    <m/>
    <n v="183032"/>
    <n v="0.91515999999999997"/>
  </r>
  <r>
    <x v="1"/>
    <s v="Credit Suisse AG"/>
    <x v="4"/>
    <x v="1"/>
    <s v="Glencore PLC"/>
    <s v="Glencore PLC"/>
    <x v="3"/>
    <x v="1"/>
    <s v="03.05.2017"/>
    <s v="03.05.2017"/>
    <x v="7"/>
    <s v="28.05.2022"/>
    <s v="28.05.2022"/>
    <x v="123"/>
    <m/>
    <m/>
    <m/>
    <n v="6223.09"/>
    <n v="6800"/>
    <s v="Revolving Credit Facility"/>
    <s v="(US)"/>
    <s v="General Corp. Purp."/>
    <s v="Extension of maturity of $6.8 facility by the use of extension option."/>
    <x v="1"/>
    <n v="151"/>
    <n v="34"/>
    <n v="183.03200000000001"/>
    <s v="Package ID: 3442651115"/>
    <n v="200000"/>
    <n v="0.1"/>
    <m/>
    <n v="0"/>
    <n v="0"/>
    <m/>
    <n v="0"/>
    <n v="0"/>
    <m/>
    <n v="0"/>
    <n v="0"/>
    <m/>
    <n v="0"/>
    <n v="0"/>
    <m/>
    <m/>
    <m/>
    <m/>
    <m/>
    <m/>
    <m/>
    <m/>
    <m/>
    <m/>
    <n v="183032"/>
    <n v="0.91515999999999997"/>
  </r>
  <r>
    <x v="1"/>
    <s v="HSBC Bank PLC"/>
    <x v="5"/>
    <x v="3"/>
    <s v="Glencore PLC"/>
    <s v="Glencore PLC"/>
    <x v="3"/>
    <x v="1"/>
    <s v="03.05.2017"/>
    <s v="03.05.2017"/>
    <x v="7"/>
    <s v="28.05.2022"/>
    <s v="28.05.2022"/>
    <x v="123"/>
    <m/>
    <m/>
    <m/>
    <n v="6223.09"/>
    <n v="6800"/>
    <s v="Revolving Credit Facility"/>
    <s v="(US)"/>
    <s v="General Corp. Purp."/>
    <s v="Extension of maturity of $6.8 facility by the use of extension option."/>
    <x v="1"/>
    <n v="151"/>
    <n v="34"/>
    <n v="183.03200000000001"/>
    <s v="Package ID: 3442651115"/>
    <n v="200000"/>
    <n v="0.1"/>
    <m/>
    <n v="0"/>
    <n v="0"/>
    <m/>
    <n v="0"/>
    <n v="0"/>
    <m/>
    <n v="0"/>
    <n v="0"/>
    <m/>
    <n v="0"/>
    <n v="0"/>
    <m/>
    <m/>
    <m/>
    <m/>
    <m/>
    <m/>
    <m/>
    <m/>
    <m/>
    <m/>
    <n v="183032"/>
    <n v="0.91515999999999997"/>
  </r>
  <r>
    <x v="1"/>
    <s v="ING Bank NV"/>
    <x v="7"/>
    <x v="4"/>
    <s v="Glencore PLC"/>
    <s v="Glencore PLC"/>
    <x v="3"/>
    <x v="1"/>
    <s v="03.05.2017"/>
    <s v="03.05.2017"/>
    <x v="7"/>
    <s v="28.05.2022"/>
    <s v="28.05.2022"/>
    <x v="123"/>
    <m/>
    <m/>
    <m/>
    <n v="6223.09"/>
    <n v="6800"/>
    <s v="Revolving Credit Facility"/>
    <s v="(US)"/>
    <s v="General Corp. Purp."/>
    <s v="Extension of maturity of $6.8 facility by the use of extension option."/>
    <x v="1"/>
    <n v="151"/>
    <n v="34"/>
    <n v="183.03200000000001"/>
    <s v="Package ID: 3442651115"/>
    <n v="200000"/>
    <n v="0.1"/>
    <m/>
    <n v="0"/>
    <n v="0"/>
    <m/>
    <n v="0"/>
    <n v="0"/>
    <m/>
    <n v="0"/>
    <n v="0"/>
    <m/>
    <n v="0"/>
    <n v="0"/>
    <m/>
    <m/>
    <m/>
    <m/>
    <m/>
    <m/>
    <m/>
    <m/>
    <m/>
    <m/>
    <n v="183032"/>
    <n v="0.91515999999999997"/>
  </r>
  <r>
    <x v="1"/>
    <s v="Cooperatieve Rabobank UA"/>
    <x v="8"/>
    <x v="4"/>
    <s v="Glencore PLC"/>
    <s v="Glencore PLC"/>
    <x v="3"/>
    <x v="1"/>
    <s v="03.05.2017"/>
    <s v="03.05.2017"/>
    <x v="7"/>
    <s v="28.05.2022"/>
    <s v="28.05.2022"/>
    <x v="123"/>
    <m/>
    <m/>
    <m/>
    <n v="6223.09"/>
    <n v="6800"/>
    <s v="Revolving Credit Facility"/>
    <s v="(US)"/>
    <s v="General Corp. Purp."/>
    <s v="Extension of maturity of $6.8 facility by the use of extension option."/>
    <x v="1"/>
    <n v="151"/>
    <n v="34"/>
    <n v="183.03200000000001"/>
    <s v="Package ID: 3442651115"/>
    <n v="200000"/>
    <n v="0.1"/>
    <m/>
    <n v="0"/>
    <n v="0"/>
    <m/>
    <n v="0"/>
    <n v="0"/>
    <m/>
    <n v="0"/>
    <n v="0"/>
    <m/>
    <n v="0"/>
    <n v="0"/>
    <m/>
    <m/>
    <m/>
    <m/>
    <m/>
    <m/>
    <m/>
    <m/>
    <m/>
    <m/>
    <n v="183032"/>
    <n v="0.91515999999999997"/>
  </r>
  <r>
    <x v="1"/>
    <s v="UBS AG"/>
    <x v="1"/>
    <x v="1"/>
    <s v="Glencore PLC"/>
    <s v="Glencore PLC"/>
    <x v="3"/>
    <x v="1"/>
    <s v="03.05.2017"/>
    <s v="03.05.2017"/>
    <x v="7"/>
    <s v="28.05.2022"/>
    <s v="28.05.2022"/>
    <x v="123"/>
    <m/>
    <m/>
    <m/>
    <n v="6223.09"/>
    <n v="6800"/>
    <s v="Revolving Credit Facility"/>
    <s v="(US)"/>
    <s v="General Corp. Purp."/>
    <s v="Extension of maturity of $6.8 facility by the use of extension option."/>
    <x v="1"/>
    <n v="151"/>
    <n v="34"/>
    <n v="183.03200000000001"/>
    <s v="Package ID: 3442651115"/>
    <n v="200000"/>
    <n v="0.1"/>
    <m/>
    <n v="0"/>
    <n v="0"/>
    <m/>
    <n v="0"/>
    <n v="0"/>
    <m/>
    <n v="0"/>
    <n v="0"/>
    <m/>
    <n v="0"/>
    <n v="0"/>
    <m/>
    <m/>
    <m/>
    <m/>
    <m/>
    <m/>
    <m/>
    <m/>
    <m/>
    <m/>
    <n v="183032"/>
    <n v="0.91515999999999997"/>
  </r>
  <r>
    <x v="1"/>
    <s v="Deutsche Bank AG (New York)"/>
    <x v="0"/>
    <x v="0"/>
    <s v="Vale SA"/>
    <s v="Vale SA"/>
    <x v="4"/>
    <x v="1"/>
    <s v="16.05.2017"/>
    <s v="09.06.2017"/>
    <x v="7"/>
    <s v="09.06.2022"/>
    <s v="09.06.2022"/>
    <x v="124"/>
    <m/>
    <m/>
    <m/>
    <n v="1783.8"/>
    <n v="2000"/>
    <s v="Revolving Credit Facility"/>
    <s v="(US)"/>
    <s v="General Corp. Purp."/>
    <s v="Credit refinances an existing unfunded facility."/>
    <x v="1"/>
    <n v="17"/>
    <n v="18"/>
    <n v="111.4875"/>
    <s v="Package ID: 3442215115"/>
    <n v="125000"/>
    <n v="0.3"/>
    <m/>
    <n v="0"/>
    <n v="0"/>
    <m/>
    <n v="0"/>
    <n v="0"/>
    <m/>
    <n v="0"/>
    <n v="0"/>
    <m/>
    <n v="0"/>
    <n v="0"/>
    <m/>
    <m/>
    <m/>
    <m/>
    <m/>
    <m/>
    <m/>
    <m/>
    <m/>
    <m/>
    <n v="111487.5"/>
    <n v="0.89190000000000003"/>
  </r>
  <r>
    <x v="1"/>
    <s v="BNP Paribas SA"/>
    <x v="2"/>
    <x v="2"/>
    <s v="Vale SA"/>
    <s v="Vale SA"/>
    <x v="4"/>
    <x v="1"/>
    <s v="16.05.2017"/>
    <s v="09.06.2017"/>
    <x v="7"/>
    <s v="09.06.2022"/>
    <s v="09.06.2022"/>
    <x v="124"/>
    <m/>
    <m/>
    <m/>
    <n v="1783.8"/>
    <n v="2000"/>
    <s v="Revolving Credit Facility"/>
    <s v="(US)"/>
    <s v="General Corp. Purp."/>
    <s v="Credit refinances an existing unfunded facility."/>
    <x v="1"/>
    <n v="17"/>
    <n v="18"/>
    <n v="62.433"/>
    <s v="Package ID: 3442215115"/>
    <n v="70000"/>
    <n v="0"/>
    <m/>
    <n v="0"/>
    <n v="0"/>
    <m/>
    <n v="0"/>
    <n v="0"/>
    <m/>
    <n v="0"/>
    <n v="0"/>
    <m/>
    <n v="0"/>
    <n v="0"/>
    <m/>
    <m/>
    <m/>
    <m/>
    <m/>
    <m/>
    <m/>
    <m/>
    <m/>
    <m/>
    <n v="62433"/>
    <n v="0.89190000000000003"/>
  </r>
  <r>
    <x v="1"/>
    <s v="HSBC Holdings PLC"/>
    <x v="5"/>
    <x v="3"/>
    <s v="Goldcorp Inc"/>
    <s v="Goldcorp Inc"/>
    <x v="2"/>
    <x v="0"/>
    <s v="22.11.2011"/>
    <s v="22.11.2011"/>
    <x v="4"/>
    <s v="22.11.2016"/>
    <s v="22.11.2016"/>
    <x v="125"/>
    <m/>
    <m/>
    <m/>
    <n v="1482.14"/>
    <n v="2000"/>
    <s v="Revolving Credit Facility"/>
    <s v="(US)"/>
    <s v="General Corp. Purp."/>
    <s v="general corporate purposes"/>
    <x v="1"/>
    <n v="155"/>
    <n v="15"/>
    <n v="98.81"/>
    <s v="Package ID: 2795271115"/>
    <n v="0"/>
    <n v="0"/>
    <m/>
    <n v="0"/>
    <n v="0"/>
    <m/>
    <n v="0"/>
    <n v="0"/>
    <m/>
    <n v="0"/>
    <n v="0"/>
    <m/>
    <n v="0"/>
    <n v="0"/>
    <m/>
    <m/>
    <m/>
    <m/>
    <m/>
    <m/>
    <m/>
    <m/>
    <m/>
    <m/>
    <n v="0"/>
    <n v="0.74107000000000001"/>
  </r>
  <r>
    <x v="1"/>
    <s v="UBS"/>
    <x v="1"/>
    <x v="1"/>
    <s v="Goldcorp Inc"/>
    <s v="Goldcorp Inc"/>
    <x v="2"/>
    <x v="0"/>
    <s v="22.11.2011"/>
    <s v="22.11.2011"/>
    <x v="4"/>
    <s v="22.11.2016"/>
    <s v="22.11.2016"/>
    <x v="125"/>
    <m/>
    <m/>
    <m/>
    <n v="1482.14"/>
    <n v="2000"/>
    <s v="Revolving Credit Facility"/>
    <s v="(US)"/>
    <s v="General Corp. Purp."/>
    <s v="general corporate purposes"/>
    <x v="1"/>
    <n v="155"/>
    <n v="15"/>
    <n v="98.81"/>
    <s v="Package ID: 2795271115"/>
    <n v="0"/>
    <n v="0"/>
    <m/>
    <n v="0"/>
    <n v="0"/>
    <m/>
    <n v="0"/>
    <n v="0"/>
    <m/>
    <n v="0"/>
    <n v="0"/>
    <m/>
    <n v="0"/>
    <n v="0"/>
    <m/>
    <m/>
    <m/>
    <m/>
    <m/>
    <m/>
    <m/>
    <m/>
    <m/>
    <m/>
    <n v="0"/>
    <n v="0.74107000000000001"/>
  </r>
  <r>
    <x v="1"/>
    <s v="Credit Agricole CIB"/>
    <x v="3"/>
    <x v="2"/>
    <s v="Vale SA"/>
    <s v="Vale SA"/>
    <x v="4"/>
    <x v="1"/>
    <s v="16.05.2017"/>
    <s v="09.06.2017"/>
    <x v="7"/>
    <s v="09.06.2022"/>
    <s v="09.06.2022"/>
    <x v="124"/>
    <m/>
    <m/>
    <m/>
    <n v="1783.8"/>
    <n v="2000"/>
    <s v="Revolving Credit Facility"/>
    <s v="(US)"/>
    <s v="General Corp. Purp."/>
    <s v="Credit refinances an existing unfunded facility."/>
    <x v="1"/>
    <n v="17"/>
    <n v="18"/>
    <n v="120.40649999999999"/>
    <s v="Package ID: 3442215115"/>
    <n v="135000"/>
    <n v="1.04"/>
    <m/>
    <n v="0"/>
    <n v="0"/>
    <m/>
    <n v="0"/>
    <n v="0"/>
    <m/>
    <n v="0"/>
    <n v="0"/>
    <m/>
    <n v="0"/>
    <n v="0"/>
    <m/>
    <m/>
    <m/>
    <m/>
    <m/>
    <m/>
    <m/>
    <m/>
    <m/>
    <m/>
    <n v="120406.5"/>
    <n v="0.89190000000000003"/>
  </r>
  <r>
    <x v="1"/>
    <s v="HSBC Bank USA NA"/>
    <x v="5"/>
    <x v="3"/>
    <s v="Vale SA"/>
    <s v="Vale SA"/>
    <x v="4"/>
    <x v="1"/>
    <s v="16.05.2017"/>
    <s v="09.06.2017"/>
    <x v="7"/>
    <s v="09.06.2022"/>
    <s v="09.06.2022"/>
    <x v="124"/>
    <m/>
    <m/>
    <m/>
    <n v="1783.8"/>
    <n v="2000"/>
    <s v="Revolving Credit Facility"/>
    <s v="(US)"/>
    <s v="General Corp. Purp."/>
    <s v="Credit refinances an existing unfunded facility."/>
    <x v="1"/>
    <n v="17"/>
    <n v="18"/>
    <n v="89.19"/>
    <s v="Package ID: 3442215115"/>
    <n v="100000"/>
    <n v="0"/>
    <m/>
    <n v="0"/>
    <n v="0"/>
    <m/>
    <n v="0"/>
    <n v="0"/>
    <m/>
    <n v="0"/>
    <n v="0"/>
    <m/>
    <n v="0"/>
    <n v="0"/>
    <m/>
    <m/>
    <m/>
    <m/>
    <m/>
    <m/>
    <m/>
    <m/>
    <m/>
    <m/>
    <n v="89190"/>
    <n v="0.89190000000000003"/>
  </r>
  <r>
    <x v="1"/>
    <s v="BNP Paribas SA"/>
    <x v="2"/>
    <x v="2"/>
    <s v="Goldcorp Inc"/>
    <s v="Goldcorp Inc"/>
    <x v="2"/>
    <x v="0"/>
    <s v="07.06.2017"/>
    <s v="22.06.2017"/>
    <x v="7"/>
    <s v="22.06.2022"/>
    <s v="22.06.2022"/>
    <x v="126"/>
    <m/>
    <m/>
    <m/>
    <n v="2686.74"/>
    <n v="3000"/>
    <s v="Revolving Credit Facility"/>
    <s v="(US)"/>
    <s v="General Corp. Purp."/>
    <m/>
    <x v="1"/>
    <n v="160"/>
    <n v="16"/>
    <n v="167.92"/>
    <s v="Package ID: 3451784115"/>
    <n v="0"/>
    <n v="0"/>
    <m/>
    <n v="0"/>
    <n v="0"/>
    <m/>
    <n v="0"/>
    <n v="0"/>
    <m/>
    <n v="0"/>
    <n v="0"/>
    <m/>
    <n v="0"/>
    <n v="0"/>
    <m/>
    <m/>
    <m/>
    <m/>
    <m/>
    <m/>
    <m/>
    <m/>
    <m/>
    <m/>
    <n v="0"/>
    <n v="0.89558000000000004"/>
  </r>
  <r>
    <x v="1"/>
    <s v="Credit Suisse AG"/>
    <x v="4"/>
    <x v="1"/>
    <s v="Goldcorp Inc"/>
    <s v="Goldcorp Inc"/>
    <x v="2"/>
    <x v="0"/>
    <s v="07.06.2017"/>
    <s v="22.06.2017"/>
    <x v="7"/>
    <s v="22.06.2022"/>
    <s v="22.06.2022"/>
    <x v="126"/>
    <m/>
    <m/>
    <m/>
    <n v="2686.74"/>
    <n v="3000"/>
    <s v="Revolving Credit Facility"/>
    <s v="(US)"/>
    <s v="General Corp. Purp."/>
    <m/>
    <x v="1"/>
    <n v="160"/>
    <n v="16"/>
    <n v="167.92"/>
    <s v="Package ID: 3451784115"/>
    <n v="0"/>
    <n v="0"/>
    <m/>
    <n v="0"/>
    <n v="0"/>
    <m/>
    <n v="0"/>
    <n v="0"/>
    <m/>
    <n v="0"/>
    <n v="0"/>
    <m/>
    <n v="0"/>
    <n v="0"/>
    <m/>
    <m/>
    <m/>
    <m/>
    <m/>
    <m/>
    <m/>
    <m/>
    <m/>
    <m/>
    <n v="0"/>
    <n v="0.89558000000000004"/>
  </r>
  <r>
    <x v="0"/>
    <s v="BNP Paribas SA"/>
    <x v="2"/>
    <x v="2"/>
    <s v="Gazprom"/>
    <s v="Gazprom"/>
    <x v="5"/>
    <x v="0"/>
    <s v="16.11.2011"/>
    <m/>
    <x v="4"/>
    <m/>
    <s v="23.05.2016"/>
    <x v="127"/>
    <m/>
    <m/>
    <m/>
    <n v="1182.46"/>
    <n v="1600"/>
    <m/>
    <s v="(US)"/>
    <s v="General Corp. Purp."/>
    <m/>
    <x v="0"/>
    <n v="110"/>
    <n v="3"/>
    <n v="394.15"/>
    <s v="Package ID: 2792031"/>
    <n v="0"/>
    <n v="0"/>
    <n v="1.85"/>
    <n v="0"/>
    <n v="0"/>
    <n v="1.26"/>
    <n v="0"/>
    <n v="0"/>
    <n v="0"/>
    <n v="0"/>
    <n v="0"/>
    <n v="0"/>
    <n v="0"/>
    <n v="0"/>
    <n v="0"/>
    <n v="0"/>
    <n v="0"/>
    <n v="0"/>
    <n v="0"/>
    <n v="0"/>
    <n v="0"/>
    <n v="0"/>
    <n v="0"/>
    <n v="0"/>
    <n v="0"/>
    <m/>
  </r>
  <r>
    <x v="1"/>
    <s v="HSBC Bank PLC"/>
    <x v="5"/>
    <x v="3"/>
    <s v="Goldcorp Inc"/>
    <s v="Goldcorp Inc"/>
    <x v="2"/>
    <x v="0"/>
    <s v="07.06.2017"/>
    <s v="22.06.2017"/>
    <x v="7"/>
    <s v="22.06.2022"/>
    <s v="22.06.2022"/>
    <x v="126"/>
    <m/>
    <m/>
    <m/>
    <n v="2686.74"/>
    <n v="3000"/>
    <s v="Revolving Credit Facility"/>
    <s v="(US)"/>
    <s v="General Corp. Purp."/>
    <m/>
    <x v="1"/>
    <n v="160"/>
    <n v="16"/>
    <n v="167.92"/>
    <s v="Package ID: 3451784115"/>
    <n v="0"/>
    <n v="1.51"/>
    <m/>
    <n v="0"/>
    <n v="0"/>
    <m/>
    <n v="0"/>
    <n v="0"/>
    <m/>
    <n v="0"/>
    <n v="0"/>
    <m/>
    <n v="0"/>
    <n v="0"/>
    <m/>
    <m/>
    <m/>
    <m/>
    <m/>
    <m/>
    <m/>
    <m/>
    <m/>
    <m/>
    <n v="0"/>
    <n v="0.89558000000000004"/>
  </r>
  <r>
    <x v="0"/>
    <s v="Deutsche Bank"/>
    <x v="0"/>
    <x v="0"/>
    <s v="Gaz Capital SA"/>
    <s v="Gazprom"/>
    <x v="5"/>
    <x v="0"/>
    <s v="13.07.2017"/>
    <m/>
    <x v="7"/>
    <m/>
    <s v="19.07.2022"/>
    <x v="128"/>
    <m/>
    <m/>
    <m/>
    <n v="453.21"/>
    <n v="500"/>
    <m/>
    <s v="(SFR)"/>
    <s v="General Corp. Purp."/>
    <m/>
    <x v="0"/>
    <n v="140"/>
    <n v="4"/>
    <n v="113.3"/>
    <s v="Package ID: 3469941"/>
    <n v="0"/>
    <n v="0"/>
    <n v="0.28999999999999998"/>
    <n v="0"/>
    <n v="0"/>
    <n v="0"/>
    <n v="0"/>
    <n v="0"/>
    <n v="0"/>
    <n v="0"/>
    <n v="0"/>
    <n v="0"/>
    <n v="0"/>
    <n v="0"/>
    <n v="0"/>
    <n v="0"/>
    <n v="0"/>
    <n v="0"/>
    <n v="0"/>
    <n v="0"/>
    <n v="0"/>
    <n v="0"/>
    <n v="0"/>
    <n v="0"/>
    <n v="0"/>
    <m/>
  </r>
  <r>
    <x v="1"/>
    <s v="Deutsche Bank"/>
    <x v="0"/>
    <x v="0"/>
    <s v="Gazprom"/>
    <s v="GAZPROM Germania GmbH"/>
    <x v="5"/>
    <x v="0"/>
    <s v="23.09.2011"/>
    <s v="23.09.2011"/>
    <x v="4"/>
    <s v="23.09.2012"/>
    <s v="23.09.2012"/>
    <x v="129"/>
    <m/>
    <m/>
    <m/>
    <n v="130.02000000000001"/>
    <n v="175"/>
    <s v="Term Loan"/>
    <s v="(US)"/>
    <s v="General Corp. Purp."/>
    <s v="letter of credit"/>
    <x v="1"/>
    <n v="82"/>
    <n v="13"/>
    <n v="10"/>
    <s v="Package ID: 2775601115"/>
    <n v="0"/>
    <n v="0.08"/>
    <m/>
    <n v="0"/>
    <n v="0"/>
    <m/>
    <n v="0"/>
    <n v="0"/>
    <m/>
    <n v="0"/>
    <n v="0"/>
    <m/>
    <n v="0"/>
    <n v="0"/>
    <m/>
    <m/>
    <m/>
    <m/>
    <m/>
    <m/>
    <m/>
    <m/>
    <m/>
    <m/>
    <n v="0"/>
    <n v="0.74294000000000004"/>
  </r>
  <r>
    <x v="1"/>
    <s v="BNP Paribas SA"/>
    <x v="2"/>
    <x v="2"/>
    <s v="Gazprom"/>
    <s v="GAZPROM Germania GmbH"/>
    <x v="5"/>
    <x v="0"/>
    <s v="23.09.2011"/>
    <s v="23.09.2011"/>
    <x v="4"/>
    <s v="23.09.2012"/>
    <s v="23.09.2012"/>
    <x v="129"/>
    <m/>
    <m/>
    <m/>
    <n v="130.02000000000001"/>
    <n v="175"/>
    <s v="Term Loan"/>
    <s v="(US)"/>
    <s v="General Corp. Purp."/>
    <s v="letter of credit"/>
    <x v="1"/>
    <n v="82"/>
    <n v="13"/>
    <n v="10"/>
    <s v="Package ID: 2775601115"/>
    <n v="0"/>
    <n v="0.08"/>
    <m/>
    <n v="0"/>
    <n v="0"/>
    <m/>
    <n v="0"/>
    <n v="0"/>
    <m/>
    <n v="0"/>
    <n v="0"/>
    <m/>
    <n v="0"/>
    <n v="0"/>
    <m/>
    <m/>
    <m/>
    <m/>
    <m/>
    <m/>
    <m/>
    <m/>
    <m/>
    <m/>
    <n v="0"/>
    <n v="0.74294000000000004"/>
  </r>
  <r>
    <x v="1"/>
    <s v="Credit Agricole"/>
    <x v="3"/>
    <x v="2"/>
    <s v="Gazprom"/>
    <s v="GAZPROM Germania GmbH"/>
    <x v="5"/>
    <x v="0"/>
    <s v="23.09.2011"/>
    <s v="23.09.2011"/>
    <x v="4"/>
    <s v="23.09.2012"/>
    <s v="23.09.2012"/>
    <x v="129"/>
    <m/>
    <m/>
    <m/>
    <n v="130.02000000000001"/>
    <n v="175"/>
    <s v="Term Loan"/>
    <s v="(US)"/>
    <s v="General Corp. Purp."/>
    <s v="letter of credit"/>
    <x v="1"/>
    <n v="82"/>
    <n v="13"/>
    <n v="10"/>
    <s v="Package ID: 2775601115"/>
    <n v="0"/>
    <n v="0.01"/>
    <m/>
    <n v="0"/>
    <n v="0"/>
    <m/>
    <n v="0"/>
    <n v="0"/>
    <m/>
    <n v="0"/>
    <n v="0"/>
    <m/>
    <n v="0"/>
    <n v="0"/>
    <m/>
    <m/>
    <m/>
    <m/>
    <m/>
    <m/>
    <m/>
    <m/>
    <m/>
    <m/>
    <n v="0"/>
    <n v="0.74294000000000004"/>
  </r>
  <r>
    <x v="1"/>
    <s v="ING"/>
    <x v="7"/>
    <x v="4"/>
    <s v="Gazprom"/>
    <s v="GAZPROM Germania GmbH"/>
    <x v="5"/>
    <x v="0"/>
    <s v="23.09.2011"/>
    <s v="23.09.2011"/>
    <x v="4"/>
    <s v="23.09.2012"/>
    <s v="23.09.2012"/>
    <x v="129"/>
    <m/>
    <m/>
    <m/>
    <n v="130.02000000000001"/>
    <n v="175"/>
    <s v="Term Loan"/>
    <s v="(US)"/>
    <s v="General Corp. Purp."/>
    <s v="letter of credit"/>
    <x v="1"/>
    <n v="82"/>
    <n v="13"/>
    <n v="10"/>
    <s v="Package ID: 2775601115"/>
    <n v="0"/>
    <n v="0.01"/>
    <m/>
    <n v="0"/>
    <n v="0"/>
    <m/>
    <n v="0"/>
    <n v="0"/>
    <m/>
    <n v="0"/>
    <n v="0"/>
    <m/>
    <n v="0"/>
    <n v="0"/>
    <m/>
    <m/>
    <m/>
    <m/>
    <m/>
    <m/>
    <m/>
    <m/>
    <m/>
    <m/>
    <n v="0"/>
    <n v="0.74294000000000004"/>
  </r>
  <r>
    <x v="1"/>
    <s v="Cooperatieve Rabobank UA"/>
    <x v="8"/>
    <x v="4"/>
    <s v="Gazprom"/>
    <s v="GAZPROM Germania GmbH"/>
    <x v="5"/>
    <x v="0"/>
    <s v="23.09.2011"/>
    <s v="23.09.2011"/>
    <x v="4"/>
    <s v="23.09.2012"/>
    <s v="23.09.2012"/>
    <x v="129"/>
    <m/>
    <m/>
    <m/>
    <n v="130.02000000000001"/>
    <n v="175"/>
    <s v="Term Loan"/>
    <s v="(US)"/>
    <s v="General Corp. Purp."/>
    <s v="letter of credit"/>
    <x v="1"/>
    <n v="82"/>
    <n v="13"/>
    <n v="10"/>
    <s v="Package ID: 2775601115"/>
    <n v="0"/>
    <n v="0.01"/>
    <m/>
    <n v="0"/>
    <n v="0"/>
    <m/>
    <n v="0"/>
    <n v="0"/>
    <m/>
    <n v="0"/>
    <n v="0"/>
    <m/>
    <n v="0"/>
    <n v="0"/>
    <m/>
    <m/>
    <m/>
    <m/>
    <m/>
    <m/>
    <m/>
    <m/>
    <m/>
    <m/>
    <n v="0"/>
    <n v="0.74294000000000004"/>
  </r>
  <r>
    <x v="1"/>
    <s v="Barclays PLC"/>
    <x v="6"/>
    <x v="3"/>
    <s v="Barrick Gold Corp"/>
    <s v="African Barrick Gold PLC"/>
    <x v="7"/>
    <x v="0"/>
    <s v="23.11.2011"/>
    <s v="23.11.2011"/>
    <x v="4"/>
    <s v="23.11.2014"/>
    <s v="23.11.2014"/>
    <x v="130"/>
    <m/>
    <m/>
    <m/>
    <n v="111.01"/>
    <n v="150"/>
    <s v="Revolving Credit Facility"/>
    <s v="(US)"/>
    <s v="General Corp. Purp."/>
    <s v="general corporate purposes"/>
    <x v="1"/>
    <n v="27"/>
    <n v="8"/>
    <n v="13.88"/>
    <s v="Package ID: 2804690115"/>
    <n v="0"/>
    <n v="0"/>
    <m/>
    <n v="0"/>
    <n v="0"/>
    <m/>
    <n v="0"/>
    <n v="0"/>
    <m/>
    <n v="0"/>
    <n v="0"/>
    <m/>
    <n v="0"/>
    <n v="0"/>
    <m/>
    <m/>
    <m/>
    <m/>
    <m/>
    <m/>
    <m/>
    <m/>
    <m/>
    <m/>
    <n v="0"/>
    <n v="0.74002999999999997"/>
  </r>
  <r>
    <x v="1"/>
    <s v="BNP Paribas SA"/>
    <x v="2"/>
    <x v="2"/>
    <s v="Barrick Gold Corp"/>
    <s v="African Barrick Gold PLC"/>
    <x v="7"/>
    <x v="0"/>
    <s v="23.11.2011"/>
    <s v="23.11.2011"/>
    <x v="4"/>
    <s v="23.11.2014"/>
    <s v="23.11.2014"/>
    <x v="130"/>
    <m/>
    <m/>
    <m/>
    <n v="111.01"/>
    <n v="150"/>
    <s v="Revolving Credit Facility"/>
    <s v="(US)"/>
    <s v="General Corp. Purp."/>
    <s v="general corporate purposes"/>
    <x v="1"/>
    <n v="27"/>
    <n v="8"/>
    <n v="13.88"/>
    <s v="Package ID: 2804690115"/>
    <n v="0"/>
    <n v="0"/>
    <m/>
    <n v="0"/>
    <n v="0"/>
    <m/>
    <n v="0"/>
    <n v="0"/>
    <m/>
    <n v="0"/>
    <n v="0"/>
    <m/>
    <n v="0"/>
    <n v="0"/>
    <m/>
    <m/>
    <m/>
    <m/>
    <m/>
    <m/>
    <m/>
    <m/>
    <m/>
    <m/>
    <n v="0"/>
    <n v="0.74002999999999997"/>
  </r>
  <r>
    <x v="1"/>
    <s v="Deutsche Bank"/>
    <x v="0"/>
    <x v="0"/>
    <s v="Barrick Gold Corp"/>
    <s v="African Barrick Gold PLC"/>
    <x v="7"/>
    <x v="0"/>
    <s v="23.11.2011"/>
    <s v="23.11.2011"/>
    <x v="4"/>
    <s v="23.11.2014"/>
    <s v="23.11.2014"/>
    <x v="130"/>
    <m/>
    <m/>
    <m/>
    <n v="111.01"/>
    <n v="150"/>
    <s v="Revolving Credit Facility"/>
    <s v="(US)"/>
    <s v="General Corp. Purp."/>
    <s v="general corporate purposes"/>
    <x v="1"/>
    <n v="27"/>
    <n v="8"/>
    <n v="13.88"/>
    <s v="Package ID: 2804690115"/>
    <n v="0"/>
    <n v="0"/>
    <m/>
    <n v="0"/>
    <n v="0"/>
    <m/>
    <n v="0"/>
    <n v="0"/>
    <m/>
    <n v="0"/>
    <n v="0"/>
    <m/>
    <n v="0"/>
    <n v="0"/>
    <m/>
    <m/>
    <m/>
    <m/>
    <m/>
    <m/>
    <m/>
    <m/>
    <m/>
    <m/>
    <n v="0"/>
    <n v="0.74002999999999997"/>
  </r>
  <r>
    <x v="0"/>
    <s v="Credit Agricole Corporate &amp; Investment Bank"/>
    <x v="3"/>
    <x v="2"/>
    <s v="Gaz Capital SA"/>
    <s v="Gazprom"/>
    <x v="5"/>
    <x v="0"/>
    <s v="11.07.2012"/>
    <m/>
    <x v="3"/>
    <m/>
    <s v="19.07.2022"/>
    <x v="128"/>
    <m/>
    <m/>
    <m/>
    <n v="816.39"/>
    <n v="1000"/>
    <m/>
    <s v="(US)"/>
    <s v="General Corp. Purp."/>
    <m/>
    <x v="0"/>
    <n v="112"/>
    <n v="3"/>
    <n v="272.13"/>
    <s v="Package ID: 2869671"/>
    <n v="0"/>
    <n v="0"/>
    <n v="2.37"/>
    <n v="0"/>
    <n v="0"/>
    <n v="0"/>
    <n v="0"/>
    <n v="0"/>
    <n v="0"/>
    <n v="0"/>
    <n v="0"/>
    <n v="0"/>
    <n v="0"/>
    <n v="0"/>
    <n v="0"/>
    <n v="0"/>
    <n v="0"/>
    <n v="0"/>
    <n v="0"/>
    <n v="0"/>
    <n v="0"/>
    <n v="0"/>
    <n v="0"/>
    <n v="0"/>
    <n v="0"/>
    <m/>
  </r>
  <r>
    <x v="1"/>
    <s v="HSBC Holdings PLC"/>
    <x v="5"/>
    <x v="3"/>
    <s v="Gazprom"/>
    <s v="Gazprom Neft"/>
    <x v="5"/>
    <x v="0"/>
    <s v="10.08.2012"/>
    <s v="10.08.2012"/>
    <x v="3"/>
    <s v="10.08.2022"/>
    <s v="10.08.2022"/>
    <x v="131"/>
    <m/>
    <m/>
    <m/>
    <n v="257.74"/>
    <n v="258"/>
    <s v="Term Loan"/>
    <s v="(EUR)"/>
    <s v="General Corp. Purp."/>
    <s v="General corporate purposes."/>
    <x v="1"/>
    <n v="92"/>
    <n v="3"/>
    <n v="85.91"/>
    <s v="Package ID: 2879398115"/>
    <n v="0"/>
    <n v="0.34"/>
    <m/>
    <n v="0"/>
    <n v="0"/>
    <m/>
    <n v="0"/>
    <n v="0"/>
    <m/>
    <n v="0"/>
    <n v="0"/>
    <m/>
    <n v="0"/>
    <n v="0"/>
    <m/>
    <m/>
    <m/>
    <m/>
    <m/>
    <m/>
    <m/>
    <m/>
    <m/>
    <m/>
    <n v="0"/>
    <n v="0.81267999999999996"/>
  </r>
  <r>
    <x v="0"/>
    <s v="Caisse Nationale de Credit Agricole{CNCA}"/>
    <x v="3"/>
    <x v="2"/>
    <s v="Gazprom Neft"/>
    <s v="Gazprom"/>
    <x v="5"/>
    <x v="0"/>
    <s v="10.09.2012"/>
    <m/>
    <x v="3"/>
    <m/>
    <s v="19.09.2022"/>
    <x v="132"/>
    <m/>
    <m/>
    <m/>
    <n v="1170.51"/>
    <n v="1500"/>
    <m/>
    <s v="(US)"/>
    <s v="General Corp. Purp."/>
    <m/>
    <x v="0"/>
    <n v="116"/>
    <n v="3"/>
    <n v="390.17"/>
    <s v="Package ID: 2887906"/>
    <n v="0"/>
    <n v="0"/>
    <n v="1.87"/>
    <n v="0"/>
    <n v="0"/>
    <n v="0"/>
    <n v="0"/>
    <n v="0"/>
    <n v="0"/>
    <n v="0"/>
    <n v="0"/>
    <n v="0"/>
    <n v="0"/>
    <n v="0"/>
    <n v="0"/>
    <n v="0"/>
    <n v="0"/>
    <n v="0"/>
    <n v="0"/>
    <n v="0"/>
    <n v="0"/>
    <n v="0"/>
    <n v="0"/>
    <n v="0"/>
    <n v="0"/>
    <m/>
  </r>
  <r>
    <x v="0"/>
    <s v="HSBC Bank USA"/>
    <x v="5"/>
    <x v="3"/>
    <s v="Samarco Mineracao SA"/>
    <s v="Vale SA"/>
    <x v="4"/>
    <x v="1"/>
    <s v="26.10.2012"/>
    <m/>
    <x v="3"/>
    <m/>
    <s v="01.11.2022"/>
    <x v="133"/>
    <m/>
    <m/>
    <m/>
    <n v="773.22"/>
    <n v="1000"/>
    <m/>
    <s v="(US)"/>
    <s v="General Corp. Purp."/>
    <m/>
    <x v="0"/>
    <n v="9"/>
    <n v="3"/>
    <n v="257.74"/>
    <s v="Package ID: 2904648"/>
    <n v="0"/>
    <n v="0"/>
    <n v="0.94"/>
    <n v="0"/>
    <n v="0"/>
    <n v="0"/>
    <n v="0"/>
    <n v="0"/>
    <n v="0"/>
    <n v="0"/>
    <n v="0"/>
    <n v="0"/>
    <n v="0"/>
    <n v="0"/>
    <n v="0"/>
    <n v="0"/>
    <n v="0"/>
    <n v="0"/>
    <n v="0"/>
    <n v="0"/>
    <n v="0"/>
    <n v="0"/>
    <n v="0"/>
    <n v="0"/>
    <n v="0"/>
    <m/>
  </r>
  <r>
    <x v="0"/>
    <s v="Credit Suisse"/>
    <x v="4"/>
    <x v="1"/>
    <s v="Southern Copper Corp"/>
    <s v="Grupo Mexico SAB de CV"/>
    <x v="9"/>
    <x v="0"/>
    <s v="05.11.2012"/>
    <m/>
    <x v="3"/>
    <m/>
    <s v="08.11.2022"/>
    <x v="134"/>
    <m/>
    <m/>
    <m/>
    <n v="1168.5899999999999"/>
    <n v="1500"/>
    <m/>
    <s v="(US)"/>
    <s v="Capital Expenditures_x000a_General Corp. Purp."/>
    <m/>
    <x v="0"/>
    <n v="173"/>
    <n v="4"/>
    <n v="292.14999999999998"/>
    <s v="Package ID: 2907228"/>
    <n v="0"/>
    <n v="0"/>
    <n v="0.18"/>
    <n v="0"/>
    <n v="0"/>
    <n v="0.92"/>
    <n v="0"/>
    <n v="0"/>
    <n v="0"/>
    <n v="0"/>
    <n v="0"/>
    <n v="0"/>
    <n v="0"/>
    <n v="0"/>
    <n v="0"/>
    <n v="0"/>
    <n v="0"/>
    <n v="0"/>
    <n v="0"/>
    <n v="0"/>
    <n v="0"/>
    <n v="0"/>
    <n v="0"/>
    <n v="0"/>
    <n v="0"/>
    <m/>
  </r>
  <r>
    <x v="0"/>
    <s v="HSBC USA Inc(Hongkong &amp; Shanghai Bking Corp/HSBC Hldg)"/>
    <x v="5"/>
    <x v="3"/>
    <s v="Southern Copper Corp"/>
    <s v="Grupo Mexico SAB de CV"/>
    <x v="9"/>
    <x v="0"/>
    <s v="05.11.2012"/>
    <m/>
    <x v="3"/>
    <m/>
    <s v="08.11.2022"/>
    <x v="134"/>
    <m/>
    <m/>
    <m/>
    <n v="1168.5899999999999"/>
    <n v="1500"/>
    <m/>
    <s v="(US)"/>
    <s v="Capital Expenditures_x000a_General Corp. Purp."/>
    <m/>
    <x v="0"/>
    <n v="173"/>
    <n v="4"/>
    <n v="292.14999999999998"/>
    <s v="Package ID: 2907228"/>
    <n v="0"/>
    <n v="0"/>
    <n v="0.18"/>
    <n v="0"/>
    <n v="0"/>
    <n v="0.92"/>
    <n v="0"/>
    <n v="0"/>
    <n v="0"/>
    <n v="0"/>
    <n v="0"/>
    <n v="0"/>
    <n v="0"/>
    <n v="0"/>
    <n v="0"/>
    <n v="0"/>
    <n v="0"/>
    <n v="0"/>
    <n v="0"/>
    <n v="0"/>
    <n v="0"/>
    <n v="0"/>
    <n v="0"/>
    <n v="0"/>
    <n v="0"/>
    <m/>
  </r>
  <r>
    <x v="0"/>
    <s v="Credit Suisse"/>
    <x v="4"/>
    <x v="1"/>
    <s v="TTX Company"/>
    <s v="Grupo Mexico SAB de CV"/>
    <x v="9"/>
    <x v="0"/>
    <s v="15.11.2012"/>
    <m/>
    <x v="3"/>
    <m/>
    <s v="15.11.2022"/>
    <x v="135"/>
    <m/>
    <m/>
    <m/>
    <n v="196.33"/>
    <n v="250"/>
    <m/>
    <s v="(US)"/>
    <s v="Working Capital_x000a_Reduce Indebtedness_x000a_Future Acquisitions_x000a_General Corp. Purp."/>
    <m/>
    <x v="0"/>
    <n v="174"/>
    <n v="4"/>
    <n v="49.08"/>
    <s v="Package ID: 2910539"/>
    <n v="0"/>
    <n v="0"/>
    <n v="0.27"/>
    <n v="0"/>
    <n v="0"/>
    <n v="0"/>
    <n v="0"/>
    <n v="0"/>
    <n v="0"/>
    <n v="0"/>
    <n v="0"/>
    <n v="0"/>
    <n v="0"/>
    <n v="0"/>
    <n v="0"/>
    <n v="0"/>
    <n v="0"/>
    <n v="0"/>
    <n v="0"/>
    <n v="0"/>
    <n v="0"/>
    <n v="0"/>
    <n v="0"/>
    <n v="0"/>
    <n v="0"/>
    <m/>
  </r>
  <r>
    <x v="1"/>
    <s v="Deutsche Bank"/>
    <x v="0"/>
    <x v="0"/>
    <s v="Rio Tinto PLC"/>
    <s v="Rio Tinto PLC"/>
    <x v="6"/>
    <x v="1"/>
    <s v="20.11.2015"/>
    <s v="20.11.2015"/>
    <x v="5"/>
    <s v="20.11.2020"/>
    <s v="20.11.2022"/>
    <x v="136"/>
    <m/>
    <m/>
    <m/>
    <n v="6988.43"/>
    <n v="7500"/>
    <s v="Revolving Credit Facility"/>
    <s v="(US)"/>
    <s v="General Corp. Purp."/>
    <s v="Amendment and Extension of USD 7.5 bn RCF dated November 2013"/>
    <x v="1"/>
    <n v="182"/>
    <n v="27"/>
    <n v="258.83"/>
    <s v="Package ID: 3193591115"/>
    <n v="0"/>
    <n v="0"/>
    <m/>
    <n v="0"/>
    <n v="0"/>
    <m/>
    <n v="0"/>
    <n v="0"/>
    <m/>
    <n v="0"/>
    <n v="0"/>
    <m/>
    <n v="0"/>
    <n v="0"/>
    <m/>
    <m/>
    <m/>
    <m/>
    <m/>
    <m/>
    <m/>
    <m/>
    <m/>
    <m/>
    <n v="0"/>
    <n v="0.93179000000000001"/>
  </r>
  <r>
    <x v="1"/>
    <s v="BNP Paribas SA"/>
    <x v="2"/>
    <x v="2"/>
    <s v="Rio Tinto PLC"/>
    <s v="Rio Tinto PLC"/>
    <x v="6"/>
    <x v="1"/>
    <s v="20.11.2015"/>
    <s v="20.11.2015"/>
    <x v="5"/>
    <s v="20.11.2020"/>
    <s v="20.11.2022"/>
    <x v="136"/>
    <m/>
    <m/>
    <m/>
    <n v="6988.43"/>
    <n v="7500"/>
    <s v="Revolving Credit Facility"/>
    <s v="(US)"/>
    <s v="General Corp. Purp."/>
    <s v="Amendment and Extension of USD 7.5 bn RCF dated November 2013"/>
    <x v="1"/>
    <n v="182"/>
    <n v="27"/>
    <n v="258.83"/>
    <s v="Package ID: 3193591115"/>
    <n v="0"/>
    <n v="0"/>
    <m/>
    <n v="0"/>
    <n v="0"/>
    <m/>
    <n v="0"/>
    <n v="0"/>
    <m/>
    <n v="0"/>
    <n v="0"/>
    <m/>
    <n v="0"/>
    <n v="0"/>
    <m/>
    <m/>
    <m/>
    <m/>
    <m/>
    <m/>
    <m/>
    <m/>
    <m/>
    <m/>
    <n v="0"/>
    <n v="0.93179000000000001"/>
  </r>
  <r>
    <x v="1"/>
    <s v="Credit Agricole CIB"/>
    <x v="3"/>
    <x v="2"/>
    <s v="Rio Tinto PLC"/>
    <s v="Rio Tinto PLC"/>
    <x v="6"/>
    <x v="1"/>
    <s v="20.11.2015"/>
    <s v="20.11.2015"/>
    <x v="5"/>
    <s v="20.11.2020"/>
    <s v="20.11.2022"/>
    <x v="136"/>
    <m/>
    <m/>
    <m/>
    <n v="6988.43"/>
    <n v="7500"/>
    <s v="Revolving Credit Facility"/>
    <s v="(US)"/>
    <s v="General Corp. Purp."/>
    <s v="Amendment and Extension of USD 7.5 bn RCF dated November 2013"/>
    <x v="1"/>
    <n v="182"/>
    <n v="27"/>
    <n v="258.83"/>
    <s v="Package ID: 3193591115"/>
    <n v="0"/>
    <n v="0"/>
    <m/>
    <n v="0"/>
    <n v="0"/>
    <m/>
    <n v="0"/>
    <n v="0"/>
    <m/>
    <n v="0"/>
    <n v="0"/>
    <m/>
    <n v="0"/>
    <n v="0"/>
    <m/>
    <m/>
    <m/>
    <m/>
    <m/>
    <m/>
    <m/>
    <m/>
    <m/>
    <m/>
    <n v="0"/>
    <n v="0.93179000000000001"/>
  </r>
  <r>
    <x v="1"/>
    <s v="Credit Suisse AG"/>
    <x v="4"/>
    <x v="1"/>
    <s v="Rio Tinto PLC"/>
    <s v="Rio Tinto PLC"/>
    <x v="6"/>
    <x v="1"/>
    <s v="20.11.2015"/>
    <s v="20.11.2015"/>
    <x v="5"/>
    <s v="20.11.2020"/>
    <s v="20.11.2022"/>
    <x v="136"/>
    <m/>
    <m/>
    <m/>
    <n v="6988.43"/>
    <n v="7500"/>
    <s v="Revolving Credit Facility"/>
    <s v="(US)"/>
    <s v="General Corp. Purp."/>
    <s v="Amendment and Extension of USD 7.5 bn RCF dated November 2013"/>
    <x v="1"/>
    <n v="182"/>
    <n v="27"/>
    <n v="258.83"/>
    <s v="Package ID: 3193591115"/>
    <n v="0"/>
    <n v="0"/>
    <m/>
    <n v="0"/>
    <n v="0"/>
    <m/>
    <n v="0"/>
    <n v="0"/>
    <m/>
    <n v="0"/>
    <n v="0"/>
    <m/>
    <n v="0"/>
    <n v="0"/>
    <m/>
    <m/>
    <m/>
    <m/>
    <m/>
    <m/>
    <m/>
    <m/>
    <m/>
    <m/>
    <n v="0"/>
    <n v="0.93179000000000001"/>
  </r>
  <r>
    <x v="1"/>
    <s v="HSBC Bank PLC"/>
    <x v="5"/>
    <x v="3"/>
    <s v="Rio Tinto PLC"/>
    <s v="Rio Tinto PLC"/>
    <x v="6"/>
    <x v="1"/>
    <s v="20.11.2015"/>
    <s v="20.11.2015"/>
    <x v="5"/>
    <s v="20.11.2020"/>
    <s v="20.11.2022"/>
    <x v="136"/>
    <m/>
    <m/>
    <m/>
    <n v="6988.43"/>
    <n v="7500"/>
    <s v="Revolving Credit Facility"/>
    <s v="(US)"/>
    <s v="General Corp. Purp."/>
    <s v="Amendment and Extension of USD 7.5 bn RCF dated November 2013"/>
    <x v="1"/>
    <n v="182"/>
    <n v="27"/>
    <n v="258.83"/>
    <s v="Package ID: 3193591115"/>
    <n v="0"/>
    <n v="0"/>
    <m/>
    <n v="0"/>
    <n v="0"/>
    <m/>
    <n v="0"/>
    <n v="0"/>
    <m/>
    <n v="0"/>
    <n v="0"/>
    <m/>
    <n v="0"/>
    <n v="0"/>
    <m/>
    <m/>
    <m/>
    <m/>
    <m/>
    <m/>
    <m/>
    <m/>
    <m/>
    <m/>
    <n v="0"/>
    <n v="0.93179000000000001"/>
  </r>
  <r>
    <x v="1"/>
    <s v="Barclays Bank"/>
    <x v="6"/>
    <x v="3"/>
    <s v="Gazprom"/>
    <s v="Gazprom Marketing &amp; Trading"/>
    <x v="5"/>
    <x v="0"/>
    <s v="17.07.2014"/>
    <s v="17.07.2014"/>
    <x v="6"/>
    <s v="24.07.2015"/>
    <s v="24.07.2015"/>
    <x v="137"/>
    <m/>
    <m/>
    <m/>
    <n v="369.69"/>
    <n v="500"/>
    <s v="Revolving Credit Facility"/>
    <s v="(US)"/>
    <s v="General Corp. Purp."/>
    <s v="GCP, working capital"/>
    <x v="1"/>
    <n v="100"/>
    <n v="28"/>
    <n v="13.2"/>
    <s v="Package ID: 4618228115"/>
    <n v="0"/>
    <n v="0.03"/>
    <m/>
    <n v="0"/>
    <n v="0.01"/>
    <m/>
    <n v="0"/>
    <n v="0"/>
    <m/>
    <n v="0"/>
    <n v="0"/>
    <m/>
    <n v="0"/>
    <n v="0"/>
    <m/>
    <m/>
    <m/>
    <m/>
    <m/>
    <m/>
    <m/>
    <m/>
    <m/>
    <m/>
    <n v="0"/>
    <n v="0.73936999999999997"/>
  </r>
  <r>
    <x v="1"/>
    <s v="Deutsche Bank"/>
    <x v="0"/>
    <x v="0"/>
    <s v="Gazprom"/>
    <s v="Gazprom Marketing &amp; Trading"/>
    <x v="5"/>
    <x v="0"/>
    <s v="17.07.2014"/>
    <s v="17.07.2014"/>
    <x v="6"/>
    <s v="24.07.2015"/>
    <s v="24.07.2015"/>
    <x v="137"/>
    <m/>
    <m/>
    <m/>
    <n v="369.69"/>
    <n v="500"/>
    <s v="Revolving Credit Facility"/>
    <s v="(US)"/>
    <s v="General Corp. Purp."/>
    <s v="GCP, working capital"/>
    <x v="1"/>
    <n v="100"/>
    <n v="28"/>
    <n v="13.2"/>
    <s v="Package ID: 4618228115"/>
    <n v="0"/>
    <n v="0.03"/>
    <m/>
    <n v="0"/>
    <n v="0.01"/>
    <m/>
    <n v="0"/>
    <n v="0"/>
    <m/>
    <n v="0"/>
    <n v="0"/>
    <m/>
    <n v="0"/>
    <n v="0"/>
    <m/>
    <m/>
    <m/>
    <m/>
    <m/>
    <m/>
    <m/>
    <m/>
    <m/>
    <m/>
    <n v="0"/>
    <n v="0.73936999999999997"/>
  </r>
  <r>
    <x v="1"/>
    <s v="BNP Paribas SA"/>
    <x v="2"/>
    <x v="2"/>
    <s v="Gazprom"/>
    <s v="Gazprom Marketing &amp; Trading"/>
    <x v="5"/>
    <x v="0"/>
    <s v="17.07.2014"/>
    <s v="17.07.2014"/>
    <x v="6"/>
    <s v="24.07.2015"/>
    <s v="24.07.2015"/>
    <x v="137"/>
    <m/>
    <m/>
    <m/>
    <n v="369.69"/>
    <n v="500"/>
    <s v="Revolving Credit Facility"/>
    <s v="(US)"/>
    <s v="General Corp. Purp."/>
    <s v="GCP, working capital"/>
    <x v="1"/>
    <n v="100"/>
    <n v="28"/>
    <n v="13.2"/>
    <s v="Package ID: 4618228115"/>
    <n v="0"/>
    <n v="0.03"/>
    <m/>
    <n v="0"/>
    <n v="0.01"/>
    <m/>
    <n v="0"/>
    <n v="0"/>
    <m/>
    <n v="0"/>
    <n v="0"/>
    <m/>
    <n v="0"/>
    <n v="0"/>
    <m/>
    <m/>
    <m/>
    <m/>
    <m/>
    <m/>
    <m/>
    <m/>
    <m/>
    <m/>
    <n v="0"/>
    <n v="0.73936999999999997"/>
  </r>
  <r>
    <x v="1"/>
    <s v="Credit Agricole CIB"/>
    <x v="3"/>
    <x v="2"/>
    <s v="Gazprom"/>
    <s v="Gazprom Marketing &amp; Trading"/>
    <x v="5"/>
    <x v="0"/>
    <s v="17.07.2014"/>
    <s v="17.07.2014"/>
    <x v="6"/>
    <s v="24.07.2015"/>
    <s v="24.07.2015"/>
    <x v="137"/>
    <m/>
    <m/>
    <m/>
    <n v="369.69"/>
    <n v="500"/>
    <s v="Revolving Credit Facility"/>
    <s v="(US)"/>
    <s v="General Corp. Purp."/>
    <s v="GCP, working capital"/>
    <x v="1"/>
    <n v="100"/>
    <n v="28"/>
    <n v="13.2"/>
    <s v="Package ID: 4618228115"/>
    <n v="0"/>
    <n v="0.03"/>
    <m/>
    <n v="0"/>
    <n v="0.01"/>
    <m/>
    <n v="0"/>
    <n v="0"/>
    <m/>
    <n v="0"/>
    <n v="0"/>
    <m/>
    <n v="0"/>
    <n v="0"/>
    <m/>
    <m/>
    <m/>
    <m/>
    <m/>
    <m/>
    <m/>
    <m/>
    <m/>
    <m/>
    <n v="0"/>
    <n v="0.73936999999999997"/>
  </r>
  <r>
    <x v="1"/>
    <s v="HSBC Bank PLC"/>
    <x v="5"/>
    <x v="3"/>
    <s v="Gazprom"/>
    <s v="Gazprom Marketing &amp; Trading"/>
    <x v="5"/>
    <x v="0"/>
    <s v="17.07.2014"/>
    <s v="17.07.2014"/>
    <x v="6"/>
    <s v="24.07.2015"/>
    <s v="24.07.2015"/>
    <x v="137"/>
    <m/>
    <m/>
    <m/>
    <n v="369.69"/>
    <n v="500"/>
    <s v="Revolving Credit Facility"/>
    <s v="(US)"/>
    <s v="General Corp. Purp."/>
    <s v="GCP, working capital"/>
    <x v="1"/>
    <n v="100"/>
    <n v="28"/>
    <n v="13.2"/>
    <s v="Package ID: 4618228115"/>
    <n v="0"/>
    <n v="0.03"/>
    <m/>
    <n v="0"/>
    <n v="0.01"/>
    <m/>
    <n v="0"/>
    <n v="0"/>
    <m/>
    <n v="0"/>
    <n v="0"/>
    <m/>
    <n v="0"/>
    <n v="0"/>
    <m/>
    <m/>
    <m/>
    <m/>
    <m/>
    <m/>
    <m/>
    <m/>
    <m/>
    <m/>
    <n v="0"/>
    <n v="0.73936999999999997"/>
  </r>
  <r>
    <x v="1"/>
    <s v="ING Bank NV"/>
    <x v="7"/>
    <x v="4"/>
    <s v="Gazprom"/>
    <s v="Gazprom Marketing &amp; Trading"/>
    <x v="5"/>
    <x v="0"/>
    <s v="17.07.2014"/>
    <s v="17.07.2014"/>
    <x v="6"/>
    <s v="24.07.2015"/>
    <s v="24.07.2015"/>
    <x v="137"/>
    <m/>
    <m/>
    <m/>
    <n v="369.69"/>
    <n v="500"/>
    <s v="Revolving Credit Facility"/>
    <s v="(US)"/>
    <s v="General Corp. Purp."/>
    <s v="GCP, working capital"/>
    <x v="1"/>
    <n v="100"/>
    <n v="28"/>
    <n v="13.2"/>
    <s v="Package ID: 4618228115"/>
    <n v="0"/>
    <n v="0.03"/>
    <m/>
    <n v="0"/>
    <n v="0.01"/>
    <m/>
    <n v="0"/>
    <n v="0"/>
    <m/>
    <n v="0"/>
    <n v="0"/>
    <m/>
    <n v="0"/>
    <n v="0"/>
    <m/>
    <m/>
    <m/>
    <m/>
    <m/>
    <m/>
    <m/>
    <m/>
    <m/>
    <m/>
    <n v="0"/>
    <n v="0.73936999999999997"/>
  </r>
  <r>
    <x v="1"/>
    <s v="Rabobank"/>
    <x v="8"/>
    <x v="4"/>
    <s v="Gazprom"/>
    <s v="Gazprom Marketing &amp; Trading"/>
    <x v="5"/>
    <x v="0"/>
    <s v="17.07.2014"/>
    <s v="17.07.2014"/>
    <x v="6"/>
    <s v="24.07.2015"/>
    <s v="24.07.2015"/>
    <x v="137"/>
    <m/>
    <m/>
    <m/>
    <n v="369.69"/>
    <n v="500"/>
    <s v="Revolving Credit Facility"/>
    <s v="(US)"/>
    <s v="General Corp. Purp."/>
    <s v="GCP, working capital"/>
    <x v="1"/>
    <n v="100"/>
    <n v="28"/>
    <n v="13.2"/>
    <s v="Package ID: 4618228115"/>
    <n v="0"/>
    <n v="0.03"/>
    <m/>
    <n v="0"/>
    <n v="0.01"/>
    <m/>
    <n v="0"/>
    <n v="0"/>
    <m/>
    <n v="0"/>
    <n v="0"/>
    <m/>
    <n v="0"/>
    <n v="0"/>
    <m/>
    <m/>
    <m/>
    <m/>
    <m/>
    <m/>
    <m/>
    <m/>
    <m/>
    <m/>
    <n v="0"/>
    <n v="0.73936999999999997"/>
  </r>
  <r>
    <x v="1"/>
    <s v="UBS AG"/>
    <x v="1"/>
    <x v="1"/>
    <s v="Gazprom"/>
    <s v="Gazprom Marketing &amp; Trading"/>
    <x v="5"/>
    <x v="0"/>
    <s v="17.07.2014"/>
    <s v="17.07.2014"/>
    <x v="6"/>
    <s v="24.07.2015"/>
    <s v="24.07.2015"/>
    <x v="137"/>
    <m/>
    <m/>
    <m/>
    <n v="369.69"/>
    <n v="500"/>
    <s v="Revolving Credit Facility"/>
    <s v="(US)"/>
    <s v="General Corp. Purp."/>
    <s v="GCP, working capital"/>
    <x v="1"/>
    <n v="100"/>
    <n v="28"/>
    <n v="13.2"/>
    <s v="Package ID: 4618228115"/>
    <n v="0"/>
    <n v="0"/>
    <m/>
    <n v="0"/>
    <n v="0"/>
    <m/>
    <n v="0"/>
    <n v="0"/>
    <m/>
    <n v="0"/>
    <n v="0"/>
    <m/>
    <n v="0"/>
    <n v="0"/>
    <m/>
    <m/>
    <m/>
    <m/>
    <m/>
    <m/>
    <m/>
    <m/>
    <m/>
    <m/>
    <n v="0"/>
    <n v="0.73936999999999997"/>
  </r>
  <r>
    <x v="1"/>
    <s v="DZ Bank"/>
    <x v="9"/>
    <x v="0"/>
    <s v="Gazprom"/>
    <s v="Gazprom Marketing &amp; Trading"/>
    <x v="5"/>
    <x v="0"/>
    <s v="17.07.2014"/>
    <s v="17.07.2014"/>
    <x v="6"/>
    <s v="24.07.2015"/>
    <s v="24.07.2015"/>
    <x v="137"/>
    <m/>
    <m/>
    <m/>
    <n v="369.69"/>
    <n v="500"/>
    <s v="Revolving Credit Facility"/>
    <s v="(US)"/>
    <s v="General Corp. Purp."/>
    <s v="GCP, working capital"/>
    <x v="1"/>
    <n v="100"/>
    <n v="28"/>
    <n v="13.2"/>
    <s v="Package ID: 4618228115"/>
    <n v="0"/>
    <n v="0.03"/>
    <m/>
    <n v="0"/>
    <n v="0.01"/>
    <m/>
    <n v="0"/>
    <n v="0"/>
    <m/>
    <n v="0"/>
    <n v="0"/>
    <m/>
    <n v="0"/>
    <n v="0"/>
    <m/>
    <m/>
    <m/>
    <m/>
    <m/>
    <m/>
    <m/>
    <m/>
    <m/>
    <m/>
    <n v="0"/>
    <n v="0.73936999999999997"/>
  </r>
  <r>
    <x v="1"/>
    <s v="Deutsche Bank"/>
    <x v="0"/>
    <x v="0"/>
    <s v="Glencore International PLC"/>
    <s v="Glencore International AG"/>
    <x v="3"/>
    <x v="1"/>
    <s v="25.10.2012"/>
    <s v="25.10.2012"/>
    <x v="3"/>
    <s v="24.10.2013"/>
    <s v="24.10.2014"/>
    <x v="138"/>
    <m/>
    <m/>
    <m/>
    <n v="1711.51"/>
    <n v="2220"/>
    <s v="Term Loan"/>
    <s v="(US)"/>
    <s v="Working Capital"/>
    <s v="Working capital purposes in relation to Glencore's physical base metal inventories."/>
    <x v="1"/>
    <n v="121"/>
    <n v="19"/>
    <n v="90.08"/>
    <s v="Package ID: 2911920115"/>
    <n v="0"/>
    <n v="0.04"/>
    <m/>
    <n v="0"/>
    <n v="0"/>
    <m/>
    <n v="0"/>
    <n v="0"/>
    <m/>
    <n v="0"/>
    <n v="0"/>
    <m/>
    <n v="0"/>
    <n v="0"/>
    <m/>
    <m/>
    <m/>
    <m/>
    <m/>
    <m/>
    <m/>
    <m/>
    <m/>
    <m/>
    <n v="0"/>
    <n v="0.77095000000000002"/>
  </r>
  <r>
    <x v="1"/>
    <s v="BNP Paribas SA"/>
    <x v="2"/>
    <x v="2"/>
    <s v="Glencore International PLC"/>
    <s v="Glencore International AG"/>
    <x v="3"/>
    <x v="1"/>
    <s v="25.10.2012"/>
    <s v="25.10.2012"/>
    <x v="3"/>
    <s v="24.10.2013"/>
    <s v="24.10.2014"/>
    <x v="138"/>
    <m/>
    <m/>
    <m/>
    <n v="1711.51"/>
    <n v="2220"/>
    <s v="Term Loan"/>
    <s v="(US)"/>
    <s v="Working Capital"/>
    <s v="Working capital purposes in relation to Glencore's physical base metal inventories."/>
    <x v="1"/>
    <n v="121"/>
    <n v="19"/>
    <n v="90.08"/>
    <s v="Package ID: 2911920115"/>
    <n v="0"/>
    <n v="1.42"/>
    <m/>
    <n v="0"/>
    <n v="0"/>
    <m/>
    <n v="0"/>
    <n v="0"/>
    <m/>
    <n v="0"/>
    <n v="0"/>
    <m/>
    <n v="0"/>
    <n v="0"/>
    <m/>
    <m/>
    <m/>
    <m/>
    <m/>
    <m/>
    <m/>
    <m/>
    <m/>
    <m/>
    <n v="0"/>
    <n v="0.77095000000000002"/>
  </r>
  <r>
    <x v="1"/>
    <s v="Credit Agricole"/>
    <x v="3"/>
    <x v="2"/>
    <s v="Glencore International PLC"/>
    <s v="Glencore International AG"/>
    <x v="3"/>
    <x v="1"/>
    <s v="25.10.2012"/>
    <s v="25.10.2012"/>
    <x v="3"/>
    <s v="24.10.2013"/>
    <s v="24.10.2014"/>
    <x v="138"/>
    <m/>
    <m/>
    <m/>
    <n v="1711.51"/>
    <n v="2220"/>
    <s v="Term Loan"/>
    <s v="(US)"/>
    <s v="Working Capital"/>
    <s v="Working capital purposes in relation to Glencore's physical base metal inventories."/>
    <x v="1"/>
    <n v="121"/>
    <n v="19"/>
    <n v="90.08"/>
    <s v="Package ID: 2911920115"/>
    <n v="0"/>
    <n v="0.04"/>
    <m/>
    <n v="0"/>
    <n v="0"/>
    <m/>
    <n v="0"/>
    <n v="0"/>
    <m/>
    <n v="0"/>
    <n v="0"/>
    <m/>
    <n v="0"/>
    <n v="0"/>
    <m/>
    <m/>
    <m/>
    <m/>
    <m/>
    <m/>
    <m/>
    <m/>
    <m/>
    <m/>
    <n v="0"/>
    <n v="0.77095000000000002"/>
  </r>
  <r>
    <x v="1"/>
    <s v="Credit Suisse"/>
    <x v="4"/>
    <x v="1"/>
    <s v="Glencore International PLC"/>
    <s v="Glencore International AG"/>
    <x v="3"/>
    <x v="1"/>
    <s v="25.10.2012"/>
    <s v="25.10.2012"/>
    <x v="3"/>
    <s v="24.10.2013"/>
    <s v="24.10.2014"/>
    <x v="138"/>
    <m/>
    <m/>
    <m/>
    <n v="1711.51"/>
    <n v="2220"/>
    <s v="Term Loan"/>
    <s v="(US)"/>
    <s v="Working Capital"/>
    <s v="Working capital purposes in relation to Glencore's physical base metal inventories."/>
    <x v="1"/>
    <n v="121"/>
    <n v="19"/>
    <n v="90.08"/>
    <s v="Package ID: 2911920115"/>
    <n v="0"/>
    <n v="0.04"/>
    <m/>
    <n v="0"/>
    <n v="0"/>
    <m/>
    <n v="0"/>
    <n v="0"/>
    <m/>
    <n v="0"/>
    <n v="0"/>
    <m/>
    <n v="0"/>
    <n v="0"/>
    <m/>
    <m/>
    <m/>
    <m/>
    <m/>
    <m/>
    <m/>
    <m/>
    <m/>
    <m/>
    <n v="0"/>
    <n v="0.77095000000000002"/>
  </r>
  <r>
    <x v="1"/>
    <s v="HSBC Holdings PLC"/>
    <x v="5"/>
    <x v="3"/>
    <s v="Glencore International PLC"/>
    <s v="Glencore International AG"/>
    <x v="3"/>
    <x v="1"/>
    <s v="25.10.2012"/>
    <s v="25.10.2012"/>
    <x v="3"/>
    <s v="24.10.2013"/>
    <s v="24.10.2014"/>
    <x v="138"/>
    <m/>
    <m/>
    <m/>
    <n v="1711.51"/>
    <n v="2220"/>
    <s v="Term Loan"/>
    <s v="(US)"/>
    <s v="Working Capital"/>
    <s v="Working capital purposes in relation to Glencore's physical base metal inventories."/>
    <x v="1"/>
    <n v="121"/>
    <n v="19"/>
    <n v="90.08"/>
    <s v="Package ID: 2911920115"/>
    <n v="0"/>
    <n v="0.04"/>
    <m/>
    <n v="0"/>
    <n v="0"/>
    <m/>
    <n v="0"/>
    <n v="0"/>
    <m/>
    <n v="0"/>
    <n v="0"/>
    <m/>
    <n v="0"/>
    <n v="0"/>
    <m/>
    <m/>
    <m/>
    <m/>
    <m/>
    <m/>
    <m/>
    <m/>
    <m/>
    <m/>
    <n v="0"/>
    <n v="0.77095000000000002"/>
  </r>
  <r>
    <x v="1"/>
    <s v="ING"/>
    <x v="7"/>
    <x v="4"/>
    <s v="Glencore International PLC"/>
    <s v="Glencore International AG"/>
    <x v="3"/>
    <x v="1"/>
    <s v="25.10.2012"/>
    <s v="25.10.2012"/>
    <x v="3"/>
    <s v="24.10.2013"/>
    <s v="24.10.2014"/>
    <x v="138"/>
    <m/>
    <m/>
    <m/>
    <n v="1711.51"/>
    <n v="2220"/>
    <s v="Term Loan"/>
    <s v="(US)"/>
    <s v="Working Capital"/>
    <s v="Working capital purposes in relation to Glencore's physical base metal inventories."/>
    <x v="1"/>
    <n v="121"/>
    <n v="19"/>
    <n v="90.08"/>
    <s v="Package ID: 2911920115"/>
    <n v="0"/>
    <n v="0.04"/>
    <m/>
    <n v="0"/>
    <n v="0"/>
    <m/>
    <n v="0"/>
    <n v="0"/>
    <m/>
    <n v="0"/>
    <n v="0"/>
    <m/>
    <n v="0"/>
    <n v="0"/>
    <m/>
    <m/>
    <m/>
    <m/>
    <m/>
    <m/>
    <m/>
    <m/>
    <m/>
    <m/>
    <n v="0"/>
    <n v="0.77095000000000002"/>
  </r>
  <r>
    <x v="1"/>
    <s v="Cooperatieve Rabobank UA"/>
    <x v="8"/>
    <x v="4"/>
    <s v="Glencore International PLC"/>
    <s v="Glencore International AG"/>
    <x v="3"/>
    <x v="1"/>
    <s v="25.10.2012"/>
    <s v="25.10.2012"/>
    <x v="3"/>
    <s v="24.10.2013"/>
    <s v="24.10.2014"/>
    <x v="138"/>
    <m/>
    <m/>
    <m/>
    <n v="1711.51"/>
    <n v="2220"/>
    <s v="Term Loan"/>
    <s v="(US)"/>
    <s v="Working Capital"/>
    <s v="Working capital purposes in relation to Glencore's physical base metal inventories."/>
    <x v="1"/>
    <n v="121"/>
    <n v="19"/>
    <n v="90.08"/>
    <s v="Package ID: 2911920115"/>
    <n v="0"/>
    <n v="0.04"/>
    <m/>
    <n v="0"/>
    <n v="0"/>
    <m/>
    <n v="0"/>
    <n v="0"/>
    <m/>
    <n v="0"/>
    <n v="0"/>
    <m/>
    <n v="0"/>
    <n v="0"/>
    <m/>
    <m/>
    <m/>
    <m/>
    <m/>
    <m/>
    <m/>
    <m/>
    <m/>
    <m/>
    <n v="0"/>
    <n v="0.77095000000000002"/>
  </r>
  <r>
    <x v="1"/>
    <s v="UBS"/>
    <x v="1"/>
    <x v="1"/>
    <s v="Glencore International PLC"/>
    <s v="Glencore International AG"/>
    <x v="3"/>
    <x v="1"/>
    <s v="25.10.2012"/>
    <s v="25.10.2012"/>
    <x v="3"/>
    <s v="24.10.2013"/>
    <s v="24.10.2014"/>
    <x v="138"/>
    <m/>
    <m/>
    <m/>
    <n v="1711.51"/>
    <n v="2220"/>
    <s v="Term Loan"/>
    <s v="(US)"/>
    <s v="Working Capital"/>
    <s v="Working capital purposes in relation to Glencore's physical base metal inventories."/>
    <x v="1"/>
    <n v="121"/>
    <n v="19"/>
    <n v="90.08"/>
    <s v="Package ID: 2911920115"/>
    <n v="0"/>
    <n v="0.04"/>
    <m/>
    <n v="0"/>
    <n v="0"/>
    <m/>
    <n v="0"/>
    <n v="0"/>
    <m/>
    <n v="0"/>
    <n v="0"/>
    <m/>
    <n v="0"/>
    <n v="0"/>
    <m/>
    <m/>
    <m/>
    <m/>
    <m/>
    <m/>
    <m/>
    <m/>
    <m/>
    <m/>
    <n v="0"/>
    <n v="0.77095000000000002"/>
  </r>
  <r>
    <x v="0"/>
    <s v="BNP Paribas SA"/>
    <x v="2"/>
    <x v="2"/>
    <s v="Vale SA"/>
    <s v="Vale SA"/>
    <x v="4"/>
    <x v="1"/>
    <s v="03.07.2012"/>
    <m/>
    <x v="3"/>
    <m/>
    <s v="10.01.2023"/>
    <x v="139"/>
    <m/>
    <m/>
    <m/>
    <n v="751.32"/>
    <n v="750"/>
    <m/>
    <s v="(EUR)"/>
    <s v="General Corp. Purp."/>
    <m/>
    <x v="0"/>
    <n v="6"/>
    <n v="9"/>
    <n v="83.33"/>
    <s v="Package ID: 2867836"/>
    <n v="0"/>
    <n v="0"/>
    <n v="0.59"/>
    <n v="0"/>
    <n v="0"/>
    <n v="0"/>
    <n v="0"/>
    <n v="0"/>
    <n v="0"/>
    <n v="0"/>
    <n v="0"/>
    <n v="0"/>
    <n v="0"/>
    <n v="0"/>
    <n v="0"/>
    <n v="0"/>
    <n v="0"/>
    <n v="0"/>
    <n v="0"/>
    <n v="0"/>
    <n v="0"/>
    <n v="0"/>
    <n v="0"/>
    <n v="0"/>
    <n v="0"/>
    <m/>
  </r>
  <r>
    <x v="0"/>
    <s v="Credit Agricole Corporate &amp; Investment Bank"/>
    <x v="3"/>
    <x v="2"/>
    <s v="Vale SA"/>
    <s v="Vale SA"/>
    <x v="4"/>
    <x v="1"/>
    <s v="03.07.2012"/>
    <m/>
    <x v="3"/>
    <m/>
    <s v="10.01.2023"/>
    <x v="139"/>
    <m/>
    <m/>
    <m/>
    <n v="751.32"/>
    <n v="750"/>
    <m/>
    <s v="(EUR)"/>
    <s v="General Corp. Purp."/>
    <m/>
    <x v="0"/>
    <n v="6"/>
    <n v="9"/>
    <n v="83.33"/>
    <s v="Package ID: 2867836"/>
    <n v="0"/>
    <n v="0"/>
    <n v="0.59"/>
    <n v="0"/>
    <n v="0"/>
    <n v="0"/>
    <n v="0"/>
    <n v="0"/>
    <n v="0"/>
    <n v="0"/>
    <n v="0"/>
    <n v="0"/>
    <n v="0"/>
    <n v="0"/>
    <n v="0"/>
    <n v="0"/>
    <n v="0"/>
    <n v="0"/>
    <n v="0"/>
    <n v="0"/>
    <n v="0"/>
    <n v="0"/>
    <n v="0"/>
    <n v="0"/>
    <n v="0"/>
    <m/>
  </r>
  <r>
    <x v="1"/>
    <s v="Barclays PLC"/>
    <x v="6"/>
    <x v="3"/>
    <s v="Barrick Gold Corp"/>
    <s v="African Barrick Gold PLC"/>
    <x v="7"/>
    <x v="0"/>
    <s v="21.08.2010"/>
    <s v="24.11.2010"/>
    <x v="0"/>
    <s v="24.11.2012"/>
    <s v="24.11.2012"/>
    <x v="140"/>
    <m/>
    <m/>
    <m/>
    <n v="112.18"/>
    <n v="150"/>
    <s v="Term Loan"/>
    <s v="(US)"/>
    <s v="General Corp. Purp._x000a_Refinancing"/>
    <s v="the new loan will replace an existing 100 million dollar revolving credit facility provided by PDG bank, that matures at the end of September"/>
    <x v="1"/>
    <n v="25"/>
    <n v="11"/>
    <n v="10.199999999999999"/>
    <s v="Package ID: 2627721115"/>
    <n v="0"/>
    <n v="0.03"/>
    <m/>
    <n v="0"/>
    <n v="0"/>
    <m/>
    <n v="0"/>
    <n v="0"/>
    <m/>
    <n v="0"/>
    <n v="0"/>
    <m/>
    <n v="0"/>
    <n v="0"/>
    <m/>
    <m/>
    <m/>
    <m/>
    <m/>
    <m/>
    <m/>
    <m/>
    <m/>
    <m/>
    <n v="0"/>
    <n v="0.74789000000000005"/>
  </r>
  <r>
    <x v="1"/>
    <s v="BNP Paribas SA"/>
    <x v="2"/>
    <x v="2"/>
    <s v="Barrick Gold Corp"/>
    <s v="African Barrick Gold PLC"/>
    <x v="7"/>
    <x v="0"/>
    <s v="21.08.2010"/>
    <s v="24.11.2010"/>
    <x v="0"/>
    <s v="24.11.2012"/>
    <s v="24.11.2012"/>
    <x v="140"/>
    <m/>
    <m/>
    <m/>
    <n v="112.18"/>
    <n v="150"/>
    <s v="Term Loan"/>
    <s v="(US)"/>
    <s v="General Corp. Purp._x000a_Refinancing"/>
    <s v="the new loan will replace an existing 100 million dollar revolving credit facility provided by PDG bank, that matures at the end of September"/>
    <x v="1"/>
    <n v="25"/>
    <n v="11"/>
    <n v="10.199999999999999"/>
    <s v="Package ID: 2627721115"/>
    <n v="0"/>
    <n v="0.03"/>
    <m/>
    <n v="0"/>
    <n v="0"/>
    <m/>
    <n v="0"/>
    <n v="0"/>
    <m/>
    <n v="0"/>
    <n v="0"/>
    <m/>
    <n v="0"/>
    <n v="0"/>
    <m/>
    <m/>
    <m/>
    <m/>
    <m/>
    <m/>
    <m/>
    <m/>
    <m/>
    <m/>
    <n v="0"/>
    <n v="0.74789000000000005"/>
  </r>
  <r>
    <x v="1"/>
    <s v="Deutsche Bank"/>
    <x v="0"/>
    <x v="0"/>
    <s v="Barrick Gold Corp"/>
    <s v="African Barrick Gold PLC"/>
    <x v="7"/>
    <x v="0"/>
    <s v="21.08.2010"/>
    <s v="24.11.2010"/>
    <x v="0"/>
    <s v="24.11.2012"/>
    <s v="24.11.2012"/>
    <x v="140"/>
    <m/>
    <m/>
    <m/>
    <n v="112.18"/>
    <n v="150"/>
    <s v="Term Loan"/>
    <s v="(US)"/>
    <s v="General Corp. Purp._x000a_Refinancing"/>
    <s v="the new loan will replace an existing 100 million dollar revolving credit facility provided by PDG bank, that matures at the end of September"/>
    <x v="1"/>
    <n v="25"/>
    <n v="11"/>
    <n v="10.199999999999999"/>
    <s v="Package ID: 2627721115"/>
    <n v="0"/>
    <n v="0.03"/>
    <m/>
    <n v="0"/>
    <n v="0"/>
    <m/>
    <n v="0"/>
    <n v="0"/>
    <m/>
    <n v="0"/>
    <n v="0"/>
    <m/>
    <n v="0"/>
    <n v="0"/>
    <m/>
    <m/>
    <m/>
    <m/>
    <m/>
    <m/>
    <m/>
    <m/>
    <m/>
    <m/>
    <n v="0"/>
    <n v="0.74789000000000005"/>
  </r>
  <r>
    <x v="0"/>
    <s v="HSBC Holdings PLC (United Kingdom)"/>
    <x v="5"/>
    <x v="3"/>
    <s v="Vale SA"/>
    <s v="Vale SA"/>
    <x v="4"/>
    <x v="1"/>
    <s v="03.07.2012"/>
    <m/>
    <x v="3"/>
    <m/>
    <s v="10.01.2023"/>
    <x v="139"/>
    <m/>
    <m/>
    <m/>
    <n v="751.32"/>
    <n v="750"/>
    <m/>
    <s v="(EUR)"/>
    <s v="General Corp. Purp."/>
    <m/>
    <x v="0"/>
    <n v="6"/>
    <n v="9"/>
    <n v="83.33"/>
    <s v="Package ID: 2867836"/>
    <n v="0"/>
    <n v="0"/>
    <n v="0.59"/>
    <n v="0"/>
    <n v="0"/>
    <n v="0"/>
    <n v="0"/>
    <n v="0"/>
    <n v="0"/>
    <n v="0"/>
    <n v="0"/>
    <n v="0"/>
    <n v="0"/>
    <n v="0"/>
    <n v="0"/>
    <n v="0"/>
    <n v="0"/>
    <n v="0"/>
    <n v="0"/>
    <n v="0"/>
    <n v="0"/>
    <n v="0"/>
    <n v="0"/>
    <n v="0"/>
    <n v="0"/>
    <m/>
  </r>
  <r>
    <x v="0"/>
    <s v="HSBC Bank USA"/>
    <x v="5"/>
    <x v="3"/>
    <s v="Goldcorp Inc"/>
    <s v="Goldcorp Inc"/>
    <x v="2"/>
    <x v="0"/>
    <s v="13.03.2013"/>
    <m/>
    <x v="2"/>
    <m/>
    <s v="15.03.2023"/>
    <x v="141"/>
    <m/>
    <m/>
    <m/>
    <n v="1151.01"/>
    <n v="1500"/>
    <m/>
    <s v="(US)"/>
    <s v="General Corp. Purp._x000a_Reduce Indebtedness_x000a_Working Capital"/>
    <m/>
    <x v="0"/>
    <n v="163"/>
    <n v="14"/>
    <n v="82.22"/>
    <s v="Package ID: 2951373"/>
    <n v="0"/>
    <n v="0"/>
    <n v="1.5"/>
    <n v="0"/>
    <n v="0"/>
    <n v="0.69"/>
    <n v="0"/>
    <n v="0"/>
    <n v="0"/>
    <n v="0"/>
    <n v="0"/>
    <n v="0"/>
    <n v="0"/>
    <n v="0"/>
    <n v="0"/>
    <n v="0"/>
    <n v="0"/>
    <n v="0"/>
    <n v="0"/>
    <n v="0"/>
    <n v="0"/>
    <n v="0"/>
    <n v="0"/>
    <n v="0"/>
    <n v="0"/>
    <m/>
  </r>
  <r>
    <x v="0"/>
    <s v="Credit Agricole Corporate &amp; Investment Bank"/>
    <x v="3"/>
    <x v="2"/>
    <s v="Anglo American Capital PLC"/>
    <s v="Anglo American PLC"/>
    <x v="1"/>
    <x v="1"/>
    <s v="27.03.2014"/>
    <m/>
    <x v="6"/>
    <m/>
    <s v="03.04.2023"/>
    <x v="142"/>
    <m/>
    <m/>
    <m/>
    <n v="1495.96"/>
    <n v="1500"/>
    <m/>
    <s v="(EUR)"/>
    <s v="General Corp. Purp."/>
    <m/>
    <x v="0"/>
    <n v="35"/>
    <n v="5"/>
    <n v="300"/>
    <s v="Package ID: 3088270"/>
    <n v="0"/>
    <n v="0"/>
    <n v="0.64"/>
    <n v="0"/>
    <n v="0"/>
    <n v="0.43"/>
    <n v="0"/>
    <n v="0"/>
    <n v="0"/>
    <n v="0"/>
    <n v="0"/>
    <n v="0"/>
    <n v="0"/>
    <n v="0"/>
    <n v="0"/>
    <n v="0"/>
    <n v="0"/>
    <n v="0"/>
    <n v="0"/>
    <n v="0"/>
    <n v="0"/>
    <n v="0"/>
    <n v="0"/>
    <n v="0"/>
    <n v="0"/>
    <m/>
  </r>
  <r>
    <x v="0"/>
    <s v="BNP Paribas SA"/>
    <x v="2"/>
    <x v="2"/>
    <s v="Glencore Funding LLC"/>
    <s v="Glencore Xstrata PLC"/>
    <x v="3"/>
    <x v="1"/>
    <s v="22.05.2013"/>
    <m/>
    <x v="2"/>
    <m/>
    <s v="30.05.2023"/>
    <x v="143"/>
    <m/>
    <m/>
    <m/>
    <n v="3874.45"/>
    <n v="5000"/>
    <m/>
    <s v="(US)"/>
    <s v="General Corp. Purp."/>
    <m/>
    <x v="0"/>
    <n v="145"/>
    <n v="8"/>
    <n v="484.31"/>
    <s v="Package ID: 2976811"/>
    <n v="0"/>
    <n v="0"/>
    <n v="1.18"/>
    <n v="0"/>
    <n v="0"/>
    <n v="0.22"/>
    <n v="0"/>
    <n v="0"/>
    <n v="0.44"/>
    <n v="0"/>
    <n v="0"/>
    <n v="0.22"/>
    <n v="0"/>
    <n v="0"/>
    <n v="1"/>
    <n v="0"/>
    <n v="0"/>
    <n v="0"/>
    <n v="0"/>
    <n v="0"/>
    <n v="0"/>
    <n v="0"/>
    <n v="0"/>
    <n v="0"/>
    <n v="0"/>
    <m/>
  </r>
  <r>
    <x v="0"/>
    <s v="Credit Suisse"/>
    <x v="4"/>
    <x v="1"/>
    <s v="Glencore Funding LLC"/>
    <s v="Glencore Xstrata PLC"/>
    <x v="3"/>
    <x v="1"/>
    <s v="22.05.2013"/>
    <m/>
    <x v="2"/>
    <m/>
    <s v="30.05.2023"/>
    <x v="143"/>
    <m/>
    <m/>
    <m/>
    <n v="3874.45"/>
    <n v="5000"/>
    <m/>
    <s v="(US)"/>
    <s v="General Corp. Purp."/>
    <m/>
    <x v="0"/>
    <n v="145"/>
    <n v="8"/>
    <n v="484.31"/>
    <s v="Package ID: 2976811"/>
    <n v="0"/>
    <n v="0"/>
    <n v="1.18"/>
    <n v="0"/>
    <n v="0"/>
    <n v="0.22"/>
    <n v="0"/>
    <n v="0"/>
    <n v="0.44"/>
    <n v="0"/>
    <n v="0"/>
    <n v="0.22"/>
    <n v="0"/>
    <n v="0"/>
    <n v="1"/>
    <n v="0"/>
    <n v="0"/>
    <n v="0"/>
    <n v="0"/>
    <n v="0"/>
    <n v="0"/>
    <n v="0"/>
    <n v="0"/>
    <n v="0"/>
    <n v="0"/>
    <m/>
  </r>
  <r>
    <x v="0"/>
    <s v="BNP Paribas SA"/>
    <x v="2"/>
    <x v="2"/>
    <s v="Eni SpA"/>
    <s v="Eni SpA"/>
    <x v="0"/>
    <x v="0"/>
    <s v="02.07.2013"/>
    <m/>
    <x v="2"/>
    <m/>
    <s v="10.07.2023"/>
    <x v="144"/>
    <m/>
    <m/>
    <m/>
    <n v="993.67"/>
    <n v="1000"/>
    <m/>
    <s v="(EUR)"/>
    <s v="General Corp. Purp."/>
    <m/>
    <x v="0"/>
    <n v="76"/>
    <n v="5"/>
    <n v="200"/>
    <s v="Package ID: 2991763"/>
    <n v="0"/>
    <n v="0"/>
    <n v="0.24"/>
    <n v="0"/>
    <n v="0"/>
    <n v="0"/>
    <n v="0"/>
    <n v="0"/>
    <n v="0"/>
    <n v="0"/>
    <n v="0"/>
    <n v="0"/>
    <n v="0"/>
    <n v="0"/>
    <n v="0"/>
    <n v="0"/>
    <n v="0"/>
    <n v="0"/>
    <n v="0"/>
    <n v="0"/>
    <n v="0"/>
    <n v="0"/>
    <n v="0"/>
    <n v="0"/>
    <n v="0"/>
    <m/>
  </r>
  <r>
    <x v="1"/>
    <s v="Deutsche Bank"/>
    <x v="0"/>
    <x v="0"/>
    <s v="Glencore Xstrata PLC"/>
    <s v="Glencore International AG"/>
    <x v="3"/>
    <x v="1"/>
    <s v="15.10.2013"/>
    <s v="15.10.2013"/>
    <x v="2"/>
    <s v="25.10.2014"/>
    <s v="25.10.2014"/>
    <x v="145"/>
    <m/>
    <m/>
    <m/>
    <n v="1637.05"/>
    <n v="2220"/>
    <s v="364d Revolver"/>
    <s v="(US)"/>
    <s v="General Corp. Purp."/>
    <s v="amend and extend, working capital"/>
    <x v="1"/>
    <n v="131"/>
    <n v="19"/>
    <n v="86.16"/>
    <s v="Package ID: 3035564115"/>
    <n v="0"/>
    <n v="0"/>
    <m/>
    <n v="0"/>
    <n v="0"/>
    <m/>
    <n v="0"/>
    <n v="0"/>
    <m/>
    <n v="0"/>
    <n v="0"/>
    <m/>
    <n v="0"/>
    <n v="0"/>
    <m/>
    <m/>
    <m/>
    <m/>
    <m/>
    <m/>
    <m/>
    <m/>
    <m/>
    <m/>
    <n v="0"/>
    <n v="0.73741000000000001"/>
  </r>
  <r>
    <x v="1"/>
    <s v="BNP Paribas SA"/>
    <x v="2"/>
    <x v="2"/>
    <s v="Glencore Xstrata PLC"/>
    <s v="Glencore International AG"/>
    <x v="3"/>
    <x v="1"/>
    <s v="15.10.2013"/>
    <s v="15.10.2013"/>
    <x v="2"/>
    <s v="25.10.2014"/>
    <s v="25.10.2014"/>
    <x v="145"/>
    <m/>
    <m/>
    <m/>
    <n v="1637.05"/>
    <n v="2220"/>
    <s v="364d Revolver"/>
    <s v="(US)"/>
    <s v="General Corp. Purp."/>
    <s v="amend and extend, working capital"/>
    <x v="1"/>
    <n v="131"/>
    <n v="19"/>
    <n v="86.16"/>
    <s v="Package ID: 3035564115"/>
    <n v="0"/>
    <n v="0.69"/>
    <m/>
    <n v="0"/>
    <n v="0"/>
    <m/>
    <n v="0"/>
    <n v="0"/>
    <m/>
    <n v="0"/>
    <n v="0"/>
    <m/>
    <n v="0"/>
    <n v="0"/>
    <m/>
    <m/>
    <m/>
    <m/>
    <m/>
    <m/>
    <m/>
    <m/>
    <m/>
    <m/>
    <n v="0"/>
    <n v="0.73741000000000001"/>
  </r>
  <r>
    <x v="1"/>
    <s v="Credit Agricole CIB"/>
    <x v="3"/>
    <x v="2"/>
    <s v="Glencore Xstrata PLC"/>
    <s v="Glencore International AG"/>
    <x v="3"/>
    <x v="1"/>
    <s v="15.10.2013"/>
    <s v="15.10.2013"/>
    <x v="2"/>
    <s v="25.10.2014"/>
    <s v="25.10.2014"/>
    <x v="145"/>
    <m/>
    <m/>
    <m/>
    <n v="1637.05"/>
    <n v="2220"/>
    <s v="364d Revolver"/>
    <s v="(US)"/>
    <s v="General Corp. Purp."/>
    <s v="amend and extend, working capital"/>
    <x v="1"/>
    <n v="131"/>
    <n v="19"/>
    <n v="86.16"/>
    <s v="Package ID: 3035564115"/>
    <n v="0"/>
    <n v="0"/>
    <m/>
    <n v="0"/>
    <n v="0"/>
    <m/>
    <n v="0"/>
    <n v="0"/>
    <m/>
    <n v="0"/>
    <n v="0"/>
    <m/>
    <n v="0"/>
    <n v="0"/>
    <m/>
    <m/>
    <m/>
    <m/>
    <m/>
    <m/>
    <m/>
    <m/>
    <m/>
    <m/>
    <n v="0"/>
    <n v="0.73741000000000001"/>
  </r>
  <r>
    <x v="1"/>
    <s v="Credit Suisse AG"/>
    <x v="4"/>
    <x v="1"/>
    <s v="Glencore Xstrata PLC"/>
    <s v="Glencore International AG"/>
    <x v="3"/>
    <x v="1"/>
    <s v="15.10.2013"/>
    <s v="15.10.2013"/>
    <x v="2"/>
    <s v="25.10.2014"/>
    <s v="25.10.2014"/>
    <x v="145"/>
    <m/>
    <m/>
    <m/>
    <n v="1637.05"/>
    <n v="2220"/>
    <s v="364d Revolver"/>
    <s v="(US)"/>
    <s v="General Corp. Purp."/>
    <s v="amend and extend, working capital"/>
    <x v="1"/>
    <n v="131"/>
    <n v="19"/>
    <n v="86.16"/>
    <s v="Package ID: 3035564115"/>
    <n v="0"/>
    <n v="0.06"/>
    <m/>
    <n v="0"/>
    <n v="0"/>
    <m/>
    <n v="0"/>
    <n v="0"/>
    <m/>
    <n v="0"/>
    <n v="0"/>
    <m/>
    <n v="0"/>
    <n v="0"/>
    <m/>
    <m/>
    <m/>
    <m/>
    <m/>
    <m/>
    <m/>
    <m/>
    <m/>
    <m/>
    <n v="0"/>
    <n v="0.73741000000000001"/>
  </r>
  <r>
    <x v="1"/>
    <s v="HSBC Holdings PLC"/>
    <x v="5"/>
    <x v="3"/>
    <s v="Glencore Xstrata PLC"/>
    <s v="Glencore International AG"/>
    <x v="3"/>
    <x v="1"/>
    <s v="15.10.2013"/>
    <s v="15.10.2013"/>
    <x v="2"/>
    <s v="25.10.2014"/>
    <s v="25.10.2014"/>
    <x v="145"/>
    <m/>
    <m/>
    <m/>
    <n v="1637.05"/>
    <n v="2220"/>
    <s v="364d Revolver"/>
    <s v="(US)"/>
    <s v="General Corp. Purp."/>
    <s v="amend and extend, working capital"/>
    <x v="1"/>
    <n v="131"/>
    <n v="19"/>
    <n v="86.16"/>
    <s v="Package ID: 3035564115"/>
    <n v="0"/>
    <n v="0"/>
    <m/>
    <n v="0"/>
    <n v="0"/>
    <m/>
    <n v="0"/>
    <n v="0"/>
    <m/>
    <n v="0"/>
    <n v="0"/>
    <m/>
    <n v="0"/>
    <n v="0"/>
    <m/>
    <m/>
    <m/>
    <m/>
    <m/>
    <m/>
    <m/>
    <m/>
    <m/>
    <m/>
    <n v="0"/>
    <n v="0.73741000000000001"/>
  </r>
  <r>
    <x v="1"/>
    <s v="ING"/>
    <x v="7"/>
    <x v="4"/>
    <s v="Glencore Xstrata PLC"/>
    <s v="Glencore International AG"/>
    <x v="3"/>
    <x v="1"/>
    <s v="15.10.2013"/>
    <s v="15.10.2013"/>
    <x v="2"/>
    <s v="25.10.2014"/>
    <s v="25.10.2014"/>
    <x v="145"/>
    <m/>
    <m/>
    <m/>
    <n v="1637.05"/>
    <n v="2220"/>
    <s v="364d Revolver"/>
    <s v="(US)"/>
    <s v="General Corp. Purp."/>
    <s v="amend and extend, working capital"/>
    <x v="1"/>
    <n v="131"/>
    <n v="19"/>
    <n v="86.16"/>
    <s v="Package ID: 3035564115"/>
    <n v="0"/>
    <n v="0"/>
    <m/>
    <n v="0"/>
    <n v="0"/>
    <m/>
    <n v="0"/>
    <n v="0"/>
    <m/>
    <n v="0"/>
    <n v="0"/>
    <m/>
    <n v="0"/>
    <n v="0"/>
    <m/>
    <m/>
    <m/>
    <m/>
    <m/>
    <m/>
    <m/>
    <m/>
    <m/>
    <m/>
    <n v="0"/>
    <n v="0.73741000000000001"/>
  </r>
  <r>
    <x v="1"/>
    <s v="Rabobank"/>
    <x v="8"/>
    <x v="4"/>
    <s v="Glencore Xstrata PLC"/>
    <s v="Glencore International AG"/>
    <x v="3"/>
    <x v="1"/>
    <s v="15.10.2013"/>
    <s v="15.10.2013"/>
    <x v="2"/>
    <s v="25.10.2014"/>
    <s v="25.10.2014"/>
    <x v="145"/>
    <m/>
    <m/>
    <m/>
    <n v="1637.05"/>
    <n v="2220"/>
    <s v="364d Revolver"/>
    <s v="(US)"/>
    <s v="General Corp. Purp."/>
    <s v="amend and extend, working capital"/>
    <x v="1"/>
    <n v="131"/>
    <n v="19"/>
    <n v="86.16"/>
    <s v="Package ID: 3035564115"/>
    <n v="0"/>
    <n v="0"/>
    <m/>
    <n v="0"/>
    <n v="0"/>
    <m/>
    <n v="0"/>
    <n v="0"/>
    <m/>
    <n v="0"/>
    <n v="0"/>
    <m/>
    <n v="0"/>
    <n v="0"/>
    <m/>
    <m/>
    <m/>
    <m/>
    <m/>
    <m/>
    <m/>
    <m/>
    <m/>
    <m/>
    <n v="0"/>
    <n v="0.73741000000000001"/>
  </r>
  <r>
    <x v="1"/>
    <s v="UBS AG"/>
    <x v="1"/>
    <x v="1"/>
    <s v="Glencore Xstrata PLC"/>
    <s v="Glencore International AG"/>
    <x v="3"/>
    <x v="1"/>
    <s v="15.10.2013"/>
    <s v="15.10.2013"/>
    <x v="2"/>
    <s v="25.10.2014"/>
    <s v="25.10.2014"/>
    <x v="145"/>
    <m/>
    <m/>
    <m/>
    <n v="1637.05"/>
    <n v="2220"/>
    <s v="364d Revolver"/>
    <s v="(US)"/>
    <s v="General Corp. Purp."/>
    <s v="amend and extend, working capital"/>
    <x v="1"/>
    <n v="131"/>
    <n v="19"/>
    <n v="86.16"/>
    <s v="Package ID: 3035564115"/>
    <n v="0"/>
    <n v="0.06"/>
    <m/>
    <n v="0"/>
    <n v="0"/>
    <m/>
    <n v="0"/>
    <n v="0"/>
    <m/>
    <n v="0"/>
    <n v="0"/>
    <m/>
    <n v="0"/>
    <n v="0"/>
    <m/>
    <m/>
    <m/>
    <m/>
    <m/>
    <m/>
    <m/>
    <m/>
    <m/>
    <m/>
    <n v="0"/>
    <n v="0.73741000000000001"/>
  </r>
  <r>
    <x v="0"/>
    <s v="BNP Paribas SA"/>
    <x v="2"/>
    <x v="2"/>
    <s v="Glencore Finance (Europe) SA"/>
    <s v="Glencore PLC"/>
    <x v="3"/>
    <x v="1"/>
    <s v="06.09.2016"/>
    <m/>
    <x v="1"/>
    <m/>
    <s v="13.09.2023"/>
    <x v="146"/>
    <m/>
    <m/>
    <m/>
    <n v="1009.95"/>
    <n v="1000"/>
    <m/>
    <s v="(EUR)"/>
    <s v="General Corp. Purp."/>
    <m/>
    <x v="0"/>
    <n v="160"/>
    <n v="5"/>
    <n v="200"/>
    <s v="Package ID: 3329085"/>
    <n v="0"/>
    <n v="0"/>
    <n v="0.8"/>
    <n v="0"/>
    <n v="0"/>
    <n v="0"/>
    <n v="0"/>
    <n v="0"/>
    <n v="0"/>
    <n v="0"/>
    <n v="0"/>
    <n v="0"/>
    <n v="0"/>
    <n v="0"/>
    <n v="0"/>
    <n v="0"/>
    <n v="0"/>
    <n v="0"/>
    <n v="0"/>
    <n v="0"/>
    <n v="0"/>
    <n v="0"/>
    <n v="0"/>
    <n v="0"/>
    <n v="0"/>
    <m/>
  </r>
  <r>
    <x v="0"/>
    <s v="HSBC Bank PLC"/>
    <x v="5"/>
    <x v="3"/>
    <s v="Glencore Finance (Europe) SA"/>
    <s v="Glencore PLC"/>
    <x v="3"/>
    <x v="1"/>
    <s v="06.09.2016"/>
    <m/>
    <x v="1"/>
    <m/>
    <s v="13.09.2023"/>
    <x v="146"/>
    <m/>
    <m/>
    <m/>
    <n v="1009.95"/>
    <n v="1000"/>
    <m/>
    <s v="(EUR)"/>
    <s v="General Corp. Purp."/>
    <m/>
    <x v="0"/>
    <n v="160"/>
    <n v="5"/>
    <n v="200"/>
    <s v="Package ID: 3329085"/>
    <n v="0"/>
    <n v="0"/>
    <n v="0.8"/>
    <n v="0"/>
    <n v="0"/>
    <n v="0"/>
    <n v="0"/>
    <n v="0"/>
    <n v="0"/>
    <n v="0"/>
    <n v="0"/>
    <n v="0"/>
    <n v="0"/>
    <n v="0"/>
    <n v="0"/>
    <n v="0"/>
    <n v="0"/>
    <n v="0"/>
    <n v="0"/>
    <n v="0"/>
    <n v="0"/>
    <n v="0"/>
    <n v="0"/>
    <n v="0"/>
    <n v="0"/>
    <m/>
  </r>
  <r>
    <x v="1"/>
    <s v="BNP Paribas SA"/>
    <x v="2"/>
    <x v="2"/>
    <s v="Glencore PLC"/>
    <s v="Glencore PLC-Cobar Copper Mine"/>
    <x v="3"/>
    <x v="1"/>
    <s v="26.01.2016"/>
    <s v="26.01.2016"/>
    <x v="1"/>
    <s v="26.01.2017"/>
    <s v="26.01.2017"/>
    <x v="147"/>
    <m/>
    <m/>
    <m/>
    <n v="184.38"/>
    <n v="200"/>
    <s v="Revolving Credit Facility"/>
    <s v="(US)"/>
    <s v="General Corp. Purp."/>
    <m/>
    <x v="1"/>
    <n v="143"/>
    <n v="3"/>
    <n v="61.46"/>
    <s v="Package ID: 3244071115"/>
    <n v="0"/>
    <n v="0"/>
    <m/>
    <n v="0"/>
    <n v="0"/>
    <m/>
    <n v="0"/>
    <n v="0"/>
    <m/>
    <n v="0"/>
    <n v="0"/>
    <m/>
    <n v="0"/>
    <n v="0"/>
    <m/>
    <m/>
    <m/>
    <m/>
    <m/>
    <m/>
    <m/>
    <m/>
    <m/>
    <m/>
    <n v="0"/>
    <n v="0.92191000000000001"/>
  </r>
  <r>
    <x v="1"/>
    <s v="Credit Agricole"/>
    <x v="3"/>
    <x v="2"/>
    <s v="Gazprom"/>
    <s v="GAZPROM Germania GmbH"/>
    <x v="5"/>
    <x v="0"/>
    <s v="26.03.2010"/>
    <s v="26.03.2010"/>
    <x v="0"/>
    <s v="26.03.2013"/>
    <s v="26.03.2013"/>
    <x v="148"/>
    <m/>
    <m/>
    <m/>
    <n v="131.37"/>
    <n v="130"/>
    <s v="Revolving Credit Facility"/>
    <s v="(EUR)"/>
    <s v="General Corp. Purp."/>
    <s v="general corporate purposes"/>
    <x v="1"/>
    <n v="71"/>
    <n v="8"/>
    <n v="16.420000000000002"/>
    <s v="Package ID: 2571549115"/>
    <n v="0"/>
    <n v="0"/>
    <m/>
    <n v="0"/>
    <n v="0"/>
    <m/>
    <n v="0"/>
    <n v="0"/>
    <m/>
    <n v="0"/>
    <n v="0"/>
    <m/>
    <n v="0"/>
    <n v="0"/>
    <m/>
    <m/>
    <m/>
    <m/>
    <m/>
    <m/>
    <m/>
    <m/>
    <m/>
    <m/>
    <n v="0"/>
    <n v="0.75312999999999997"/>
  </r>
  <r>
    <x v="1"/>
    <s v="ING"/>
    <x v="7"/>
    <x v="4"/>
    <s v="Gazprom"/>
    <s v="GAZPROM Germania GmbH"/>
    <x v="5"/>
    <x v="0"/>
    <s v="26.03.2010"/>
    <s v="26.03.2010"/>
    <x v="0"/>
    <s v="26.03.2013"/>
    <s v="26.03.2013"/>
    <x v="148"/>
    <m/>
    <m/>
    <m/>
    <n v="131.37"/>
    <n v="130"/>
    <s v="Revolving Credit Facility"/>
    <s v="(EUR)"/>
    <s v="General Corp. Purp."/>
    <s v="general corporate purposes"/>
    <x v="1"/>
    <n v="71"/>
    <n v="8"/>
    <n v="16.420000000000002"/>
    <s v="Package ID: 2571549115"/>
    <n v="0"/>
    <n v="0.04"/>
    <m/>
    <n v="0"/>
    <n v="0"/>
    <m/>
    <n v="0"/>
    <n v="0"/>
    <m/>
    <n v="0"/>
    <n v="0"/>
    <m/>
    <n v="0"/>
    <n v="0"/>
    <m/>
    <m/>
    <m/>
    <m/>
    <m/>
    <m/>
    <m/>
    <m/>
    <m/>
    <m/>
    <n v="0"/>
    <n v="0.75312999999999997"/>
  </r>
  <r>
    <x v="0"/>
    <s v="Credit Suisse"/>
    <x v="4"/>
    <x v="1"/>
    <s v="TTX Company"/>
    <s v="Grupo Mexico SAB de CV"/>
    <x v="9"/>
    <x v="0"/>
    <s v="19.09.2013"/>
    <m/>
    <x v="2"/>
    <m/>
    <s v="01.10.2023"/>
    <x v="149"/>
    <m/>
    <m/>
    <m/>
    <n v="184.9"/>
    <n v="250"/>
    <m/>
    <s v="(US)"/>
    <s v="General Corp. Purp."/>
    <m/>
    <x v="0"/>
    <n v="176"/>
    <n v="4"/>
    <n v="46.22"/>
    <s v="Package ID: 3017774"/>
    <n v="0"/>
    <n v="0"/>
    <n v="0.08"/>
    <n v="0"/>
    <n v="0"/>
    <n v="0"/>
    <n v="0"/>
    <n v="0"/>
    <n v="0"/>
    <n v="0"/>
    <n v="0"/>
    <n v="0"/>
    <n v="0"/>
    <n v="0"/>
    <n v="0"/>
    <n v="0"/>
    <n v="0"/>
    <n v="0"/>
    <n v="0"/>
    <n v="0"/>
    <n v="0"/>
    <n v="0"/>
    <n v="0"/>
    <n v="0"/>
    <n v="0"/>
    <m/>
  </r>
  <r>
    <x v="0"/>
    <s v="HSBC Securities (USA) Inc"/>
    <x v="5"/>
    <x v="3"/>
    <s v="Samarco Mineracao SA"/>
    <s v="BHP Billiton"/>
    <x v="8"/>
    <x v="2"/>
    <s v="21.10.2013"/>
    <m/>
    <x v="2"/>
    <m/>
    <s v="24.10.2023"/>
    <x v="150"/>
    <m/>
    <m/>
    <m/>
    <n v="255.77500000000001"/>
    <n v="700"/>
    <m/>
    <s v="(US)"/>
    <s v="General Corp. Purp."/>
    <m/>
    <x v="0"/>
    <n v="10"/>
    <n v="3"/>
    <n v="85.26"/>
    <s v="Package ID: 3029622"/>
    <n v="0"/>
    <n v="0"/>
    <n v="0.435"/>
    <n v="0"/>
    <n v="0"/>
    <n v="0"/>
    <n v="0"/>
    <n v="0"/>
    <n v="0"/>
    <n v="0"/>
    <n v="0"/>
    <n v="0"/>
    <n v="0"/>
    <n v="0"/>
    <n v="0"/>
    <n v="0"/>
    <n v="0"/>
    <n v="0"/>
    <n v="0"/>
    <n v="0"/>
    <n v="0"/>
    <n v="0"/>
    <n v="0"/>
    <n v="0"/>
    <n v="0"/>
    <m/>
  </r>
  <r>
    <x v="0"/>
    <s v="HSBC Securities (USA) Inc"/>
    <x v="5"/>
    <x v="3"/>
    <s v="Samarco Mineracao SA"/>
    <s v="Vale SA"/>
    <x v="4"/>
    <x v="1"/>
    <s v="21.10.2013"/>
    <m/>
    <x v="2"/>
    <m/>
    <s v="24.10.2023"/>
    <x v="150"/>
    <m/>
    <m/>
    <m/>
    <n v="255.77500000000001"/>
    <n v="700"/>
    <m/>
    <s v="(US)"/>
    <s v="General Corp. Purp."/>
    <m/>
    <x v="0"/>
    <n v="10"/>
    <n v="3"/>
    <n v="85.26"/>
    <s v="Package ID: 3029622"/>
    <n v="0"/>
    <n v="0"/>
    <n v="0.435"/>
    <n v="0"/>
    <n v="0"/>
    <n v="0"/>
    <n v="0"/>
    <n v="0"/>
    <n v="0"/>
    <n v="0"/>
    <n v="0"/>
    <n v="0"/>
    <n v="0"/>
    <n v="0"/>
    <n v="0"/>
    <n v="0"/>
    <n v="0"/>
    <n v="0"/>
    <n v="0"/>
    <n v="0"/>
    <n v="0"/>
    <n v="0"/>
    <n v="0"/>
    <n v="0"/>
    <n v="0"/>
    <m/>
  </r>
  <r>
    <x v="1"/>
    <s v="Deutsche Bank"/>
    <x v="0"/>
    <x v="0"/>
    <s v="Glencore International PLC"/>
    <s v="Glencore International PLC"/>
    <x v="3"/>
    <x v="1"/>
    <s v="25.04.2012"/>
    <s v="25.04.2012"/>
    <x v="3"/>
    <s v="26.06.2013"/>
    <s v="26.04.2014"/>
    <x v="151"/>
    <m/>
    <m/>
    <m/>
    <n v="3361.38"/>
    <n v="4435"/>
    <s v="Revolving Credit Facility"/>
    <s v="(US)"/>
    <s v="Refinancing"/>
    <s v="Refinancing."/>
    <x v="1"/>
    <n v="118"/>
    <n v="47"/>
    <n v="71.52"/>
    <s v="Package ID: 2847526115"/>
    <n v="0"/>
    <n v="0.06"/>
    <m/>
    <n v="0"/>
    <n v="0.01"/>
    <m/>
    <n v="0"/>
    <n v="0"/>
    <m/>
    <n v="0"/>
    <n v="0"/>
    <m/>
    <n v="0"/>
    <n v="0"/>
    <m/>
    <m/>
    <m/>
    <m/>
    <m/>
    <m/>
    <m/>
    <m/>
    <m/>
    <m/>
    <n v="0"/>
    <n v="0.75792000000000004"/>
  </r>
  <r>
    <x v="1"/>
    <s v="Barclays PLC"/>
    <x v="6"/>
    <x v="3"/>
    <s v="Glencore International PLC"/>
    <s v="Glencore International PLC"/>
    <x v="3"/>
    <x v="1"/>
    <s v="25.04.2012"/>
    <s v="25.04.2012"/>
    <x v="3"/>
    <s v="26.06.2013"/>
    <s v="26.04.2014"/>
    <x v="151"/>
    <m/>
    <m/>
    <m/>
    <n v="3361.38"/>
    <n v="4435"/>
    <s v="Revolving Credit Facility"/>
    <s v="(US)"/>
    <s v="Refinancing"/>
    <s v="Refinancing."/>
    <x v="1"/>
    <n v="118"/>
    <n v="47"/>
    <n v="71.52"/>
    <s v="Package ID: 2847526115"/>
    <n v="0"/>
    <n v="0.06"/>
    <m/>
    <n v="0"/>
    <n v="0.01"/>
    <m/>
    <n v="0"/>
    <n v="0"/>
    <m/>
    <n v="0"/>
    <n v="0"/>
    <m/>
    <n v="0"/>
    <n v="0"/>
    <m/>
    <m/>
    <m/>
    <m/>
    <m/>
    <m/>
    <m/>
    <m/>
    <m/>
    <m/>
    <n v="0"/>
    <n v="0.75792000000000004"/>
  </r>
  <r>
    <x v="1"/>
    <s v="BNP Paribas SA"/>
    <x v="2"/>
    <x v="2"/>
    <s v="Glencore International PLC"/>
    <s v="Glencore International PLC"/>
    <x v="3"/>
    <x v="1"/>
    <s v="25.04.2012"/>
    <s v="25.04.2012"/>
    <x v="3"/>
    <s v="26.06.2013"/>
    <s v="26.04.2014"/>
    <x v="151"/>
    <m/>
    <m/>
    <m/>
    <n v="3361.38"/>
    <n v="4435"/>
    <s v="Revolving Credit Facility"/>
    <s v="(US)"/>
    <s v="Refinancing"/>
    <s v="Refinancing."/>
    <x v="1"/>
    <n v="118"/>
    <n v="47"/>
    <n v="71.52"/>
    <s v="Package ID: 2847526115"/>
    <n v="0"/>
    <n v="0.06"/>
    <m/>
    <n v="0"/>
    <n v="0.01"/>
    <m/>
    <n v="0"/>
    <n v="0"/>
    <m/>
    <n v="0"/>
    <n v="0"/>
    <m/>
    <n v="0"/>
    <n v="0"/>
    <m/>
    <m/>
    <m/>
    <m/>
    <m/>
    <m/>
    <m/>
    <m/>
    <m/>
    <m/>
    <n v="0"/>
    <n v="0.75792000000000004"/>
  </r>
  <r>
    <x v="1"/>
    <s v="Credit Agricole"/>
    <x v="3"/>
    <x v="2"/>
    <s v="Glencore International PLC"/>
    <s v="Glencore International PLC"/>
    <x v="3"/>
    <x v="1"/>
    <s v="25.04.2012"/>
    <s v="25.04.2012"/>
    <x v="3"/>
    <s v="26.06.2013"/>
    <s v="26.04.2014"/>
    <x v="151"/>
    <m/>
    <m/>
    <m/>
    <n v="3361.38"/>
    <n v="4435"/>
    <s v="Revolving Credit Facility"/>
    <s v="(US)"/>
    <s v="Refinancing"/>
    <s v="Refinancing."/>
    <x v="1"/>
    <n v="118"/>
    <n v="47"/>
    <n v="71.52"/>
    <s v="Package ID: 2847526115"/>
    <n v="0"/>
    <n v="0.06"/>
    <m/>
    <n v="0"/>
    <n v="0.01"/>
    <m/>
    <n v="0"/>
    <n v="0"/>
    <m/>
    <n v="0"/>
    <n v="0"/>
    <m/>
    <n v="0"/>
    <n v="0"/>
    <m/>
    <m/>
    <m/>
    <m/>
    <m/>
    <m/>
    <m/>
    <m/>
    <m/>
    <m/>
    <n v="0"/>
    <n v="0.75792000000000004"/>
  </r>
  <r>
    <x v="1"/>
    <s v="Credit Suisse"/>
    <x v="4"/>
    <x v="1"/>
    <s v="Glencore International PLC"/>
    <s v="Glencore International PLC"/>
    <x v="3"/>
    <x v="1"/>
    <s v="25.04.2012"/>
    <s v="25.04.2012"/>
    <x v="3"/>
    <s v="26.06.2013"/>
    <s v="26.04.2014"/>
    <x v="151"/>
    <m/>
    <m/>
    <m/>
    <n v="3361.38"/>
    <n v="4435"/>
    <s v="Revolving Credit Facility"/>
    <s v="(US)"/>
    <s v="Refinancing"/>
    <s v="Refinancing."/>
    <x v="1"/>
    <n v="118"/>
    <n v="47"/>
    <n v="71.52"/>
    <s v="Package ID: 2847526115"/>
    <n v="0"/>
    <n v="0.06"/>
    <m/>
    <n v="0"/>
    <n v="0.01"/>
    <m/>
    <n v="0"/>
    <n v="0"/>
    <m/>
    <n v="0"/>
    <n v="0"/>
    <m/>
    <n v="0"/>
    <n v="0"/>
    <m/>
    <m/>
    <m/>
    <m/>
    <m/>
    <m/>
    <m/>
    <m/>
    <m/>
    <m/>
    <n v="0"/>
    <n v="0.75792000000000004"/>
  </r>
  <r>
    <x v="1"/>
    <s v="DZ Bank"/>
    <x v="9"/>
    <x v="0"/>
    <s v="Glencore International PLC"/>
    <s v="Glencore International PLC"/>
    <x v="3"/>
    <x v="1"/>
    <s v="25.04.2012"/>
    <s v="25.04.2012"/>
    <x v="3"/>
    <s v="26.06.2013"/>
    <s v="26.04.2014"/>
    <x v="151"/>
    <m/>
    <m/>
    <m/>
    <n v="3361.38"/>
    <n v="4435"/>
    <s v="Revolving Credit Facility"/>
    <s v="(US)"/>
    <s v="Refinancing"/>
    <s v="Refinancing."/>
    <x v="1"/>
    <n v="118"/>
    <n v="47"/>
    <n v="71.52"/>
    <s v="Package ID: 2847526115"/>
    <n v="0"/>
    <n v="0.03"/>
    <m/>
    <n v="0"/>
    <n v="0.01"/>
    <m/>
    <n v="0"/>
    <n v="0"/>
    <m/>
    <n v="0"/>
    <n v="0"/>
    <m/>
    <n v="0"/>
    <n v="0"/>
    <m/>
    <m/>
    <m/>
    <m/>
    <m/>
    <m/>
    <m/>
    <m/>
    <m/>
    <m/>
    <n v="0"/>
    <n v="0.75792000000000004"/>
  </r>
  <r>
    <x v="1"/>
    <s v="HSBC Holdings PLC"/>
    <x v="5"/>
    <x v="3"/>
    <s v="Glencore International PLC"/>
    <s v="Glencore International PLC"/>
    <x v="3"/>
    <x v="1"/>
    <s v="25.04.2012"/>
    <s v="25.04.2012"/>
    <x v="3"/>
    <s v="26.06.2013"/>
    <s v="26.04.2014"/>
    <x v="151"/>
    <m/>
    <m/>
    <m/>
    <n v="3361.38"/>
    <n v="4435"/>
    <s v="Revolving Credit Facility"/>
    <s v="(US)"/>
    <s v="Refinancing"/>
    <s v="Refinancing."/>
    <x v="1"/>
    <n v="118"/>
    <n v="47"/>
    <n v="71.52"/>
    <s v="Package ID: 2847526115"/>
    <n v="0"/>
    <n v="0.06"/>
    <m/>
    <n v="0"/>
    <n v="0.01"/>
    <m/>
    <n v="0"/>
    <n v="0"/>
    <m/>
    <n v="0"/>
    <n v="0"/>
    <m/>
    <n v="0"/>
    <n v="0"/>
    <m/>
    <m/>
    <m/>
    <m/>
    <m/>
    <m/>
    <m/>
    <m/>
    <m/>
    <m/>
    <n v="0"/>
    <n v="0.75792000000000004"/>
  </r>
  <r>
    <x v="1"/>
    <s v="ING"/>
    <x v="7"/>
    <x v="4"/>
    <s v="Glencore International PLC"/>
    <s v="Glencore International PLC"/>
    <x v="3"/>
    <x v="1"/>
    <s v="25.04.2012"/>
    <s v="25.04.2012"/>
    <x v="3"/>
    <s v="26.06.2013"/>
    <s v="26.04.2014"/>
    <x v="151"/>
    <m/>
    <m/>
    <m/>
    <n v="3361.38"/>
    <n v="4435"/>
    <s v="Revolving Credit Facility"/>
    <s v="(US)"/>
    <s v="Refinancing"/>
    <s v="Refinancing."/>
    <x v="1"/>
    <n v="118"/>
    <n v="47"/>
    <n v="71.52"/>
    <s v="Package ID: 2847526115"/>
    <n v="0"/>
    <n v="0.06"/>
    <m/>
    <n v="0"/>
    <n v="0.01"/>
    <m/>
    <n v="0"/>
    <n v="0"/>
    <m/>
    <n v="0"/>
    <n v="0"/>
    <m/>
    <n v="0"/>
    <n v="0"/>
    <m/>
    <m/>
    <m/>
    <m/>
    <m/>
    <m/>
    <m/>
    <m/>
    <m/>
    <m/>
    <n v="0"/>
    <n v="0.75792000000000004"/>
  </r>
  <r>
    <x v="1"/>
    <s v="Cooperatieve Rabobank UA"/>
    <x v="8"/>
    <x v="4"/>
    <s v="Glencore International PLC"/>
    <s v="Glencore International PLC"/>
    <x v="3"/>
    <x v="1"/>
    <s v="25.04.2012"/>
    <s v="25.04.2012"/>
    <x v="3"/>
    <s v="26.06.2013"/>
    <s v="26.04.2014"/>
    <x v="151"/>
    <m/>
    <m/>
    <m/>
    <n v="3361.38"/>
    <n v="4435"/>
    <s v="Revolving Credit Facility"/>
    <s v="(US)"/>
    <s v="Refinancing"/>
    <s v="Refinancing."/>
    <x v="1"/>
    <n v="118"/>
    <n v="47"/>
    <n v="71.52"/>
    <s v="Package ID: 2847526115"/>
    <n v="0"/>
    <n v="0.06"/>
    <m/>
    <n v="0"/>
    <n v="0.01"/>
    <m/>
    <n v="0"/>
    <n v="0"/>
    <m/>
    <n v="0"/>
    <n v="0"/>
    <m/>
    <n v="0"/>
    <n v="0"/>
    <m/>
    <m/>
    <m/>
    <m/>
    <m/>
    <m/>
    <m/>
    <m/>
    <m/>
    <m/>
    <n v="0"/>
    <n v="0.75792000000000004"/>
  </r>
  <r>
    <x v="1"/>
    <s v="UBS"/>
    <x v="1"/>
    <x v="1"/>
    <s v="Glencore International PLC"/>
    <s v="Glencore International PLC"/>
    <x v="3"/>
    <x v="1"/>
    <s v="25.04.2012"/>
    <s v="25.04.2012"/>
    <x v="3"/>
    <s v="26.06.2013"/>
    <s v="26.04.2014"/>
    <x v="151"/>
    <m/>
    <m/>
    <m/>
    <n v="3361.38"/>
    <n v="4435"/>
    <s v="Revolving Credit Facility"/>
    <s v="(US)"/>
    <s v="Refinancing"/>
    <s v="Refinancing."/>
    <x v="1"/>
    <n v="118"/>
    <n v="47"/>
    <n v="71.52"/>
    <s v="Package ID: 2847526115"/>
    <n v="0"/>
    <n v="0.06"/>
    <m/>
    <n v="0"/>
    <n v="0.01"/>
    <m/>
    <n v="0"/>
    <n v="0"/>
    <m/>
    <n v="0"/>
    <n v="0"/>
    <m/>
    <n v="0"/>
    <n v="0"/>
    <m/>
    <m/>
    <m/>
    <m/>
    <m/>
    <m/>
    <m/>
    <m/>
    <m/>
    <m/>
    <n v="0"/>
    <n v="0.75792000000000004"/>
  </r>
  <r>
    <x v="0"/>
    <s v="Credit Agricole Corporate &amp; Investment Bank"/>
    <x v="3"/>
    <x v="2"/>
    <s v="Gazprom Neft"/>
    <s v="Gazprom"/>
    <x v="5"/>
    <x v="0"/>
    <s v="20.11.2013"/>
    <m/>
    <x v="2"/>
    <m/>
    <s v="27.11.2023"/>
    <x v="152"/>
    <m/>
    <m/>
    <m/>
    <n v="1107.99"/>
    <n v="1500"/>
    <m/>
    <s v="(US)"/>
    <s v="General Corp. Purp."/>
    <m/>
    <x v="0"/>
    <n v="123"/>
    <n v="4"/>
    <n v="277"/>
    <s v="Package ID: 3040006"/>
    <n v="0"/>
    <n v="0"/>
    <n v="1.48"/>
    <n v="0"/>
    <n v="0"/>
    <n v="0"/>
    <n v="0"/>
    <n v="0"/>
    <n v="0"/>
    <n v="0"/>
    <n v="0"/>
    <n v="0"/>
    <n v="0"/>
    <n v="0"/>
    <n v="0"/>
    <n v="0"/>
    <n v="0"/>
    <n v="0"/>
    <n v="0"/>
    <n v="0"/>
    <n v="0"/>
    <n v="0"/>
    <n v="0"/>
    <n v="0"/>
    <n v="0"/>
    <m/>
  </r>
  <r>
    <x v="1"/>
    <s v="ING"/>
    <x v="7"/>
    <x v="4"/>
    <s v="Gazprom"/>
    <s v="Gazprom neftekhim Salavat"/>
    <x v="5"/>
    <x v="0"/>
    <s v="27.12.2011"/>
    <s v="27.12.2011"/>
    <x v="4"/>
    <s v="27.12.2023"/>
    <s v="27.12.2023"/>
    <x v="153"/>
    <m/>
    <m/>
    <m/>
    <n v="9.91"/>
    <n v="9.9"/>
    <s v="Export Credit"/>
    <s v="(EUR)"/>
    <s v="General Corp. Purp._x000a_Construction"/>
    <s v="construction of an automated unit for loading of railway cars"/>
    <x v="1"/>
    <n v="87"/>
    <n v="1"/>
    <n v="9.91"/>
    <s v="Package ID: 2833867115"/>
    <n v="0"/>
    <n v="0"/>
    <m/>
    <n v="0"/>
    <n v="0"/>
    <m/>
    <n v="0"/>
    <n v="0"/>
    <m/>
    <n v="0"/>
    <n v="0"/>
    <m/>
    <n v="0"/>
    <n v="0"/>
    <m/>
    <m/>
    <m/>
    <m/>
    <m/>
    <m/>
    <m/>
    <m/>
    <m/>
    <m/>
    <n v="0"/>
    <n v="0.76580999999999999"/>
  </r>
  <r>
    <x v="1"/>
    <s v="ING"/>
    <x v="7"/>
    <x v="4"/>
    <s v="Gazprom"/>
    <s v="Gazprom neftekhim Salavat"/>
    <x v="5"/>
    <x v="0"/>
    <s v="13.01.2012"/>
    <s v="13.01.2012"/>
    <x v="3"/>
    <s v="13.01.2024"/>
    <s v="13.01.2024"/>
    <x v="154"/>
    <m/>
    <m/>
    <m/>
    <n v="73.86"/>
    <n v="74.7"/>
    <s v="Export Credit"/>
    <s v="(EUR)"/>
    <s v="General Corp. Purp."/>
    <s v="financing supplies from Siemens"/>
    <x v="1"/>
    <n v="88"/>
    <n v="1"/>
    <n v="73.86"/>
    <s v="Package ID: 2825100115"/>
    <n v="0"/>
    <n v="0"/>
    <m/>
    <n v="0"/>
    <n v="0"/>
    <m/>
    <n v="0"/>
    <n v="0"/>
    <m/>
    <n v="0"/>
    <n v="0"/>
    <m/>
    <n v="0"/>
    <n v="0"/>
    <m/>
    <m/>
    <m/>
    <m/>
    <m/>
    <m/>
    <m/>
    <m/>
    <m/>
    <m/>
    <n v="0"/>
    <n v="0.77973000000000003"/>
  </r>
  <r>
    <x v="0"/>
    <s v="Deutsche Bank"/>
    <x v="0"/>
    <x v="0"/>
    <s v="Eni SpA"/>
    <s v="Eni SpA"/>
    <x v="0"/>
    <x v="0"/>
    <s v="11.09.2015"/>
    <m/>
    <x v="5"/>
    <m/>
    <s v="18.01.2024"/>
    <x v="155"/>
    <m/>
    <m/>
    <m/>
    <n v="754.29"/>
    <n v="750"/>
    <m/>
    <s v="(EUR)"/>
    <s v="General Corp. Purp."/>
    <m/>
    <x v="0"/>
    <n v="81"/>
    <n v="5"/>
    <n v="150"/>
    <s v="Package ID: 3163039"/>
    <n v="0"/>
    <n v="0"/>
    <n v="0.2"/>
    <n v="0"/>
    <n v="0"/>
    <n v="0"/>
    <n v="0"/>
    <n v="0"/>
    <n v="0"/>
    <n v="0"/>
    <n v="0"/>
    <n v="0"/>
    <n v="0"/>
    <n v="0"/>
    <n v="0"/>
    <n v="0"/>
    <n v="0"/>
    <n v="0"/>
    <n v="0"/>
    <n v="0"/>
    <n v="0"/>
    <n v="0"/>
    <n v="0"/>
    <n v="0"/>
    <n v="0"/>
    <m/>
  </r>
  <r>
    <x v="0"/>
    <s v="HSBC Bank PLC"/>
    <x v="5"/>
    <x v="3"/>
    <s v="Eni SpA"/>
    <s v="Eni SpA"/>
    <x v="0"/>
    <x v="0"/>
    <s v="11.09.2015"/>
    <m/>
    <x v="5"/>
    <m/>
    <s v="18.01.2024"/>
    <x v="155"/>
    <m/>
    <m/>
    <m/>
    <n v="754.29"/>
    <n v="750"/>
    <m/>
    <s v="(EUR)"/>
    <s v="General Corp. Purp."/>
    <m/>
    <x v="0"/>
    <n v="81"/>
    <n v="5"/>
    <n v="150"/>
    <s v="Package ID: 3163039"/>
    <n v="0"/>
    <n v="0"/>
    <n v="0.2"/>
    <n v="0"/>
    <n v="0"/>
    <n v="0"/>
    <n v="0"/>
    <n v="0"/>
    <n v="0"/>
    <n v="0"/>
    <n v="0"/>
    <n v="0"/>
    <n v="0"/>
    <n v="0"/>
    <n v="0"/>
    <n v="0"/>
    <n v="0"/>
    <n v="0"/>
    <n v="0"/>
    <n v="0"/>
    <n v="0"/>
    <n v="0"/>
    <n v="0"/>
    <n v="0"/>
    <n v="0"/>
    <m/>
  </r>
  <r>
    <x v="0"/>
    <s v="Deutsche Bank"/>
    <x v="0"/>
    <x v="0"/>
    <s v="Gaz Capital SA"/>
    <s v="Gazprom"/>
    <x v="5"/>
    <x v="0"/>
    <s v="29.03.2017"/>
    <m/>
    <x v="7"/>
    <m/>
    <s v="06.04.2024"/>
    <x v="156"/>
    <m/>
    <m/>
    <m/>
    <n v="977.83"/>
    <n v="850"/>
    <m/>
    <s v="(STG)"/>
    <s v="General Corp. Purp."/>
    <m/>
    <x v="0"/>
    <n v="138"/>
    <n v="4"/>
    <n v="244.46"/>
    <s v="Package ID: 3424027"/>
    <n v="0"/>
    <n v="0"/>
    <n v="0.82"/>
    <n v="0"/>
    <n v="0"/>
    <n v="0"/>
    <n v="0"/>
    <n v="0"/>
    <n v="0"/>
    <n v="0"/>
    <n v="0"/>
    <n v="0"/>
    <n v="0"/>
    <n v="0"/>
    <n v="0"/>
    <n v="0"/>
    <n v="0"/>
    <n v="0"/>
    <n v="0"/>
    <n v="0"/>
    <n v="0"/>
    <n v="0"/>
    <n v="0"/>
    <n v="0"/>
    <n v="0"/>
    <m/>
  </r>
  <r>
    <x v="1"/>
    <s v="Deutsche Bank"/>
    <x v="0"/>
    <x v="0"/>
    <s v="Gazprom"/>
    <s v="Gazprom Marketing &amp; Trading"/>
    <x v="5"/>
    <x v="0"/>
    <s v="20.04.2016"/>
    <s v="27.06.2016"/>
    <x v="1"/>
    <s v="26.06.2017"/>
    <s v="26.06.2017"/>
    <x v="157"/>
    <m/>
    <m/>
    <m/>
    <n v="359.88"/>
    <n v="400"/>
    <s v="364d Revolver"/>
    <s v="(US)"/>
    <s v="General Corp. Purp._x000a_Working Capital"/>
    <s v="Credit will be refinance a 364-Day US$500m loan sealed in August 2015."/>
    <x v="1"/>
    <n v="112"/>
    <n v="19"/>
    <n v="18.940000000000001"/>
    <s v="Package ID: 3268169115"/>
    <n v="0"/>
    <n v="0"/>
    <m/>
    <n v="0"/>
    <n v="0"/>
    <m/>
    <n v="0"/>
    <n v="0"/>
    <m/>
    <n v="0"/>
    <n v="0"/>
    <m/>
    <n v="0"/>
    <n v="0"/>
    <m/>
    <m/>
    <m/>
    <m/>
    <m/>
    <m/>
    <m/>
    <m/>
    <m/>
    <m/>
    <n v="0"/>
    <n v="0.89968999999999999"/>
  </r>
  <r>
    <x v="1"/>
    <s v="Credit Agricole CIB"/>
    <x v="3"/>
    <x v="2"/>
    <s v="Gazprom"/>
    <s v="Gazprom Marketing &amp; Trading"/>
    <x v="5"/>
    <x v="0"/>
    <s v="20.04.2016"/>
    <s v="27.06.2016"/>
    <x v="1"/>
    <s v="26.06.2017"/>
    <s v="26.06.2017"/>
    <x v="157"/>
    <m/>
    <m/>
    <m/>
    <n v="359.88"/>
    <n v="400"/>
    <s v="364d Revolver"/>
    <s v="(US)"/>
    <s v="General Corp. Purp._x000a_Working Capital"/>
    <s v="Credit will be refinance a 364-Day US$500m loan sealed in August 2015."/>
    <x v="1"/>
    <n v="112"/>
    <n v="19"/>
    <n v="18.940000000000001"/>
    <s v="Package ID: 3268169115"/>
    <n v="0"/>
    <n v="0"/>
    <m/>
    <n v="0"/>
    <n v="0"/>
    <m/>
    <n v="0"/>
    <n v="0"/>
    <m/>
    <n v="0"/>
    <n v="0"/>
    <m/>
    <n v="0"/>
    <n v="0"/>
    <m/>
    <m/>
    <m/>
    <m/>
    <m/>
    <m/>
    <m/>
    <m/>
    <m/>
    <m/>
    <n v="0"/>
    <n v="0.89968999999999999"/>
  </r>
  <r>
    <x v="1"/>
    <s v="ING"/>
    <x v="7"/>
    <x v="4"/>
    <s v="Gazprom"/>
    <s v="Gazprom Marketing &amp; Trading"/>
    <x v="5"/>
    <x v="0"/>
    <s v="20.04.2016"/>
    <s v="27.06.2016"/>
    <x v="1"/>
    <s v="26.06.2017"/>
    <s v="26.06.2017"/>
    <x v="157"/>
    <m/>
    <m/>
    <m/>
    <n v="359.88"/>
    <n v="400"/>
    <s v="364d Revolver"/>
    <s v="(US)"/>
    <s v="General Corp. Purp._x000a_Working Capital"/>
    <s v="Credit will be refinance a 364-Day US$500m loan sealed in August 2015."/>
    <x v="1"/>
    <n v="112"/>
    <n v="19"/>
    <n v="18.940000000000001"/>
    <s v="Package ID: 3268169115"/>
    <n v="0"/>
    <n v="0.23"/>
    <m/>
    <n v="0"/>
    <n v="0.06"/>
    <m/>
    <n v="0"/>
    <n v="0"/>
    <m/>
    <n v="0"/>
    <n v="0"/>
    <m/>
    <n v="0"/>
    <n v="0"/>
    <m/>
    <m/>
    <m/>
    <m/>
    <m/>
    <m/>
    <m/>
    <m/>
    <m/>
    <m/>
    <n v="0"/>
    <n v="0.89968999999999999"/>
  </r>
  <r>
    <x v="1"/>
    <s v="Cooperatieve Rabobank UA"/>
    <x v="8"/>
    <x v="4"/>
    <s v="Gazprom"/>
    <s v="Gazprom Marketing &amp; Trading"/>
    <x v="5"/>
    <x v="0"/>
    <s v="20.04.2016"/>
    <s v="27.06.2016"/>
    <x v="1"/>
    <s v="26.06.2017"/>
    <s v="26.06.2017"/>
    <x v="157"/>
    <m/>
    <m/>
    <m/>
    <n v="359.88"/>
    <n v="400"/>
    <s v="364d Revolver"/>
    <s v="(US)"/>
    <s v="General Corp. Purp._x000a_Working Capital"/>
    <s v="Credit will be refinance a 364-Day US$500m loan sealed in August 2015."/>
    <x v="1"/>
    <n v="112"/>
    <n v="19"/>
    <n v="18.940000000000001"/>
    <s v="Package ID: 3268169115"/>
    <n v="0"/>
    <n v="0.05"/>
    <m/>
    <n v="0"/>
    <n v="0.01"/>
    <m/>
    <n v="0"/>
    <n v="0"/>
    <m/>
    <n v="0"/>
    <n v="0"/>
    <m/>
    <n v="0"/>
    <n v="0"/>
    <m/>
    <m/>
    <m/>
    <m/>
    <m/>
    <m/>
    <m/>
    <m/>
    <m/>
    <m/>
    <n v="0"/>
    <n v="0.89968999999999999"/>
  </r>
  <r>
    <x v="1"/>
    <s v="DZ Bank"/>
    <x v="9"/>
    <x v="0"/>
    <s v="Gazprom"/>
    <s v="Gazprom Marketing &amp; Trading"/>
    <x v="5"/>
    <x v="0"/>
    <s v="20.04.2016"/>
    <s v="27.06.2016"/>
    <x v="1"/>
    <s v="26.06.2017"/>
    <s v="26.06.2017"/>
    <x v="157"/>
    <m/>
    <m/>
    <m/>
    <n v="359.88"/>
    <n v="400"/>
    <s v="364d Revolver"/>
    <s v="(US)"/>
    <s v="General Corp. Purp._x000a_Working Capital"/>
    <s v="Credit will be refinance a 364-Day US$500m loan sealed in August 2015."/>
    <x v="1"/>
    <n v="112"/>
    <n v="19"/>
    <n v="18.940000000000001"/>
    <s v="Package ID: 3268169115"/>
    <n v="0"/>
    <n v="0.05"/>
    <m/>
    <n v="0"/>
    <n v="0.01"/>
    <m/>
    <n v="0"/>
    <n v="0"/>
    <m/>
    <n v="0"/>
    <n v="0"/>
    <m/>
    <n v="0"/>
    <n v="0"/>
    <m/>
    <m/>
    <m/>
    <m/>
    <m/>
    <m/>
    <m/>
    <m/>
    <m/>
    <m/>
    <n v="0"/>
    <n v="0.89968999999999999"/>
  </r>
  <r>
    <x v="1"/>
    <s v="Barclays PLC"/>
    <x v="6"/>
    <x v="3"/>
    <s v="Gazprom"/>
    <s v="Gazprom Marketing &amp; Trading"/>
    <x v="5"/>
    <x v="0"/>
    <s v="08.05.2012"/>
    <s v="27.07.2012"/>
    <x v="3"/>
    <s v="26.07.2013"/>
    <s v="26.07.2013"/>
    <x v="158"/>
    <m/>
    <m/>
    <m/>
    <n v="488.56"/>
    <n v="600"/>
    <s v="Revolving Credit Facility"/>
    <s v="(US)"/>
    <s v="General Corp. Purp._x000a_Refin/Ret Bank Debt"/>
    <s v="Refinancing existing debt and general corporate purposes."/>
    <x v="1"/>
    <n v="91"/>
    <n v="30"/>
    <n v="16.29"/>
    <s v="Package ID: 2849808115"/>
    <n v="0"/>
    <n v="0.03"/>
    <m/>
    <n v="0"/>
    <n v="0.01"/>
    <m/>
    <n v="0"/>
    <n v="0"/>
    <m/>
    <n v="0"/>
    <n v="0"/>
    <m/>
    <n v="0"/>
    <n v="0"/>
    <m/>
    <m/>
    <m/>
    <m/>
    <m/>
    <m/>
    <m/>
    <m/>
    <m/>
    <m/>
    <n v="0"/>
    <n v="0.81427000000000005"/>
  </r>
  <r>
    <x v="1"/>
    <s v="Deutsche Bank"/>
    <x v="0"/>
    <x v="0"/>
    <s v="Gazprom"/>
    <s v="Gazprom Marketing &amp; Trading"/>
    <x v="5"/>
    <x v="0"/>
    <s v="08.05.2012"/>
    <s v="27.07.2012"/>
    <x v="3"/>
    <s v="26.07.2013"/>
    <s v="26.07.2013"/>
    <x v="158"/>
    <m/>
    <m/>
    <m/>
    <n v="488.56"/>
    <n v="600"/>
    <s v="Revolving Credit Facility"/>
    <s v="(US)"/>
    <s v="General Corp. Purp._x000a_Refin/Ret Bank Debt"/>
    <s v="Refinancing existing debt and general corporate purposes."/>
    <x v="1"/>
    <n v="91"/>
    <n v="30"/>
    <n v="16.29"/>
    <s v="Package ID: 2849808115"/>
    <n v="0"/>
    <n v="0.03"/>
    <m/>
    <n v="0"/>
    <n v="0.01"/>
    <m/>
    <n v="0"/>
    <n v="0"/>
    <m/>
    <n v="0"/>
    <n v="0"/>
    <m/>
    <n v="0"/>
    <n v="0"/>
    <m/>
    <m/>
    <m/>
    <m/>
    <m/>
    <m/>
    <m/>
    <m/>
    <m/>
    <m/>
    <n v="0"/>
    <n v="0.81427000000000005"/>
  </r>
  <r>
    <x v="1"/>
    <s v="BNP Paribas SA"/>
    <x v="2"/>
    <x v="2"/>
    <s v="Gazprom"/>
    <s v="Gazprom Marketing &amp; Trading"/>
    <x v="5"/>
    <x v="0"/>
    <s v="08.05.2012"/>
    <s v="27.07.2012"/>
    <x v="3"/>
    <s v="26.07.2013"/>
    <s v="26.07.2013"/>
    <x v="158"/>
    <m/>
    <m/>
    <m/>
    <n v="488.56"/>
    <n v="600"/>
    <s v="Revolving Credit Facility"/>
    <s v="(US)"/>
    <s v="General Corp. Purp._x000a_Refin/Ret Bank Debt"/>
    <s v="Refinancing existing debt and general corporate purposes."/>
    <x v="1"/>
    <n v="91"/>
    <n v="30"/>
    <n v="16.29"/>
    <s v="Package ID: 2849808115"/>
    <n v="0"/>
    <n v="0.03"/>
    <m/>
    <n v="0"/>
    <n v="0.01"/>
    <m/>
    <n v="0"/>
    <n v="0"/>
    <m/>
    <n v="0"/>
    <n v="0"/>
    <m/>
    <n v="0"/>
    <n v="0"/>
    <m/>
    <m/>
    <m/>
    <m/>
    <m/>
    <m/>
    <m/>
    <m/>
    <m/>
    <m/>
    <n v="0"/>
    <n v="0.81427000000000005"/>
  </r>
  <r>
    <x v="1"/>
    <s v="Credit Agricole"/>
    <x v="3"/>
    <x v="2"/>
    <s v="Gazprom"/>
    <s v="Gazprom Marketing &amp; Trading"/>
    <x v="5"/>
    <x v="0"/>
    <s v="08.05.2012"/>
    <s v="27.07.2012"/>
    <x v="3"/>
    <s v="26.07.2013"/>
    <s v="26.07.2013"/>
    <x v="158"/>
    <m/>
    <m/>
    <m/>
    <n v="488.56"/>
    <n v="600"/>
    <s v="Revolving Credit Facility"/>
    <s v="(US)"/>
    <s v="General Corp. Purp._x000a_Refin/Ret Bank Debt"/>
    <s v="Refinancing existing debt and general corporate purposes."/>
    <x v="1"/>
    <n v="91"/>
    <n v="30"/>
    <n v="16.29"/>
    <s v="Package ID: 2849808115"/>
    <n v="0"/>
    <n v="0.03"/>
    <m/>
    <n v="0"/>
    <n v="0.01"/>
    <m/>
    <n v="0"/>
    <n v="0"/>
    <m/>
    <n v="0"/>
    <n v="0"/>
    <m/>
    <n v="0"/>
    <n v="0"/>
    <m/>
    <m/>
    <m/>
    <m/>
    <m/>
    <m/>
    <m/>
    <m/>
    <m/>
    <m/>
    <n v="0"/>
    <n v="0.81427000000000005"/>
  </r>
  <r>
    <x v="1"/>
    <s v="HSBC Holdings PLC"/>
    <x v="5"/>
    <x v="3"/>
    <s v="Gazprom"/>
    <s v="Gazprom Marketing &amp; Trading"/>
    <x v="5"/>
    <x v="0"/>
    <s v="08.05.2012"/>
    <s v="27.07.2012"/>
    <x v="3"/>
    <s v="26.07.2013"/>
    <s v="26.07.2013"/>
    <x v="158"/>
    <m/>
    <m/>
    <m/>
    <n v="488.56"/>
    <n v="600"/>
    <s v="Revolving Credit Facility"/>
    <s v="(US)"/>
    <s v="General Corp. Purp._x000a_Refin/Ret Bank Debt"/>
    <s v="Refinancing existing debt and general corporate purposes."/>
    <x v="1"/>
    <n v="91"/>
    <n v="30"/>
    <n v="16.29"/>
    <s v="Package ID: 2849808115"/>
    <n v="0"/>
    <n v="0.03"/>
    <m/>
    <n v="0"/>
    <n v="0.01"/>
    <m/>
    <n v="0"/>
    <n v="0"/>
    <m/>
    <n v="0"/>
    <n v="0"/>
    <m/>
    <n v="0"/>
    <n v="0"/>
    <m/>
    <m/>
    <m/>
    <m/>
    <m/>
    <m/>
    <m/>
    <m/>
    <m/>
    <m/>
    <n v="0"/>
    <n v="0.81427000000000005"/>
  </r>
  <r>
    <x v="1"/>
    <s v="ING"/>
    <x v="7"/>
    <x v="4"/>
    <s v="Gazprom"/>
    <s v="Gazprom Marketing &amp; Trading"/>
    <x v="5"/>
    <x v="0"/>
    <s v="08.05.2012"/>
    <s v="27.07.2012"/>
    <x v="3"/>
    <s v="26.07.2013"/>
    <s v="26.07.2013"/>
    <x v="158"/>
    <m/>
    <m/>
    <m/>
    <n v="488.56"/>
    <n v="600"/>
    <s v="Revolving Credit Facility"/>
    <s v="(US)"/>
    <s v="General Corp. Purp._x000a_Refin/Ret Bank Debt"/>
    <s v="Refinancing existing debt and general corporate purposes."/>
    <x v="1"/>
    <n v="91"/>
    <n v="30"/>
    <n v="16.29"/>
    <s v="Package ID: 2849808115"/>
    <n v="0"/>
    <n v="0.03"/>
    <m/>
    <n v="0"/>
    <n v="0.01"/>
    <m/>
    <n v="0"/>
    <n v="0"/>
    <m/>
    <n v="0"/>
    <n v="0"/>
    <m/>
    <n v="0"/>
    <n v="0"/>
    <m/>
    <m/>
    <m/>
    <m/>
    <m/>
    <m/>
    <m/>
    <m/>
    <m/>
    <m/>
    <n v="0"/>
    <n v="0.81427000000000005"/>
  </r>
  <r>
    <x v="1"/>
    <s v="Cooperatieve Rabobank UA"/>
    <x v="8"/>
    <x v="4"/>
    <s v="Gazprom"/>
    <s v="Gazprom Marketing &amp; Trading"/>
    <x v="5"/>
    <x v="0"/>
    <s v="08.05.2012"/>
    <s v="27.07.2012"/>
    <x v="3"/>
    <s v="26.07.2013"/>
    <s v="26.07.2013"/>
    <x v="158"/>
    <m/>
    <m/>
    <m/>
    <n v="488.56"/>
    <n v="600"/>
    <s v="Revolving Credit Facility"/>
    <s v="(US)"/>
    <s v="General Corp. Purp._x000a_Refin/Ret Bank Debt"/>
    <s v="Refinancing existing debt and general corporate purposes."/>
    <x v="1"/>
    <n v="91"/>
    <n v="30"/>
    <n v="16.29"/>
    <s v="Package ID: 2849808115"/>
    <n v="0"/>
    <n v="0.03"/>
    <m/>
    <n v="0"/>
    <n v="0.01"/>
    <m/>
    <n v="0"/>
    <n v="0"/>
    <m/>
    <n v="0"/>
    <n v="0"/>
    <m/>
    <n v="0"/>
    <n v="0"/>
    <m/>
    <m/>
    <m/>
    <m/>
    <m/>
    <m/>
    <m/>
    <m/>
    <m/>
    <m/>
    <n v="0"/>
    <n v="0.81427000000000005"/>
  </r>
  <r>
    <x v="1"/>
    <s v="UBS"/>
    <x v="1"/>
    <x v="1"/>
    <s v="Gazprom"/>
    <s v="Gazprom Marketing &amp; Trading"/>
    <x v="5"/>
    <x v="0"/>
    <s v="08.05.2012"/>
    <s v="27.07.2012"/>
    <x v="3"/>
    <s v="26.07.2013"/>
    <s v="26.07.2013"/>
    <x v="158"/>
    <m/>
    <m/>
    <m/>
    <n v="488.56"/>
    <n v="600"/>
    <s v="Revolving Credit Facility"/>
    <s v="(US)"/>
    <s v="General Corp. Purp._x000a_Refin/Ret Bank Debt"/>
    <s v="Refinancing existing debt and general corporate purposes."/>
    <x v="1"/>
    <n v="91"/>
    <n v="30"/>
    <n v="16.29"/>
    <s v="Package ID: 2849808115"/>
    <n v="0"/>
    <n v="0.02"/>
    <m/>
    <n v="0"/>
    <n v="0"/>
    <m/>
    <n v="0"/>
    <n v="0"/>
    <m/>
    <n v="0"/>
    <n v="0"/>
    <m/>
    <n v="0"/>
    <n v="0"/>
    <m/>
    <m/>
    <m/>
    <m/>
    <m/>
    <m/>
    <m/>
    <m/>
    <m/>
    <m/>
    <n v="0"/>
    <n v="0.81427000000000005"/>
  </r>
  <r>
    <x v="1"/>
    <s v="DZ Bank"/>
    <x v="9"/>
    <x v="0"/>
    <s v="Gazprom"/>
    <s v="Gazprom Marketing &amp; Trading"/>
    <x v="5"/>
    <x v="0"/>
    <s v="08.05.2012"/>
    <s v="27.07.2012"/>
    <x v="3"/>
    <s v="26.07.2013"/>
    <s v="26.07.2013"/>
    <x v="158"/>
    <m/>
    <m/>
    <m/>
    <n v="488.56"/>
    <n v="600"/>
    <s v="Revolving Credit Facility"/>
    <s v="(US)"/>
    <s v="General Corp. Purp._x000a_Refin/Ret Bank Debt"/>
    <s v="Refinancing existing debt and general corporate purposes."/>
    <x v="1"/>
    <n v="91"/>
    <n v="30"/>
    <n v="16.29"/>
    <s v="Package ID: 2849808115"/>
    <n v="0"/>
    <n v="0.03"/>
    <m/>
    <n v="0"/>
    <n v="0.01"/>
    <m/>
    <n v="0"/>
    <n v="0"/>
    <m/>
    <n v="0"/>
    <n v="0"/>
    <m/>
    <n v="0"/>
    <n v="0"/>
    <m/>
    <m/>
    <m/>
    <m/>
    <m/>
    <m/>
    <m/>
    <m/>
    <m/>
    <m/>
    <n v="0"/>
    <n v="0.81427000000000005"/>
  </r>
  <r>
    <x v="1"/>
    <s v="BNP Paribas SA"/>
    <x v="2"/>
    <x v="2"/>
    <s v="Gazprom"/>
    <s v="Gazprom Marketing &amp; Trading"/>
    <x v="5"/>
    <x v="0"/>
    <s v="20.09.2012"/>
    <s v="26.09.2012"/>
    <x v="3"/>
    <s v="26.09.2013"/>
    <s v="26.09.2013"/>
    <x v="159"/>
    <m/>
    <m/>
    <m/>
    <n v="116.3"/>
    <n v="150"/>
    <s v="Letter of Credit"/>
    <s v="(US)"/>
    <s v="Working Capital"/>
    <s v="working capital"/>
    <x v="1"/>
    <n v="93"/>
    <n v="7"/>
    <n v="19.382750000000001"/>
    <s v="Package ID: 2891490115"/>
    <n v="25000"/>
    <n v="0.16"/>
    <m/>
    <n v="0"/>
    <n v="0"/>
    <m/>
    <n v="0"/>
    <n v="0"/>
    <m/>
    <n v="0"/>
    <n v="0"/>
    <m/>
    <n v="0"/>
    <n v="0"/>
    <m/>
    <m/>
    <m/>
    <m/>
    <m/>
    <m/>
    <m/>
    <m/>
    <m/>
    <m/>
    <n v="19382.75"/>
    <n v="0.77531000000000005"/>
  </r>
  <r>
    <x v="1"/>
    <s v="HSBC Holdings PLC"/>
    <x v="5"/>
    <x v="3"/>
    <s v="Gazprom"/>
    <s v="Gazprom Marketing &amp; Trading"/>
    <x v="5"/>
    <x v="0"/>
    <s v="20.09.2012"/>
    <s v="26.09.2012"/>
    <x v="3"/>
    <s v="26.09.2013"/>
    <s v="26.09.2013"/>
    <x v="159"/>
    <m/>
    <m/>
    <m/>
    <n v="116.3"/>
    <n v="150"/>
    <s v="Letter of Credit"/>
    <s v="(US)"/>
    <s v="Working Capital"/>
    <s v="working capital"/>
    <x v="1"/>
    <n v="93"/>
    <n v="7"/>
    <n v="15.5062"/>
    <s v="Package ID: 2891490115"/>
    <n v="20000"/>
    <n v="0"/>
    <m/>
    <n v="0"/>
    <n v="0"/>
    <m/>
    <n v="0"/>
    <n v="0"/>
    <m/>
    <n v="0"/>
    <n v="0"/>
    <m/>
    <n v="0"/>
    <n v="0"/>
    <m/>
    <m/>
    <m/>
    <m/>
    <m/>
    <m/>
    <m/>
    <m/>
    <m/>
    <m/>
    <n v="15506.2"/>
    <n v="0.77531000000000005"/>
  </r>
  <r>
    <x v="1"/>
    <s v="Cooperatieve Rabobank UA"/>
    <x v="8"/>
    <x v="4"/>
    <s v="Gazprom"/>
    <s v="Gazprom Marketing &amp; Trading"/>
    <x v="5"/>
    <x v="0"/>
    <s v="20.09.2012"/>
    <s v="26.09.2012"/>
    <x v="3"/>
    <s v="26.09.2013"/>
    <s v="26.09.2013"/>
    <x v="159"/>
    <m/>
    <m/>
    <m/>
    <n v="116.3"/>
    <n v="150"/>
    <s v="Letter of Credit"/>
    <s v="(US)"/>
    <s v="Working Capital"/>
    <s v="working capital"/>
    <x v="1"/>
    <n v="93"/>
    <n v="7"/>
    <n v="19.382750000000001"/>
    <s v="Package ID: 2891490115"/>
    <n v="25000"/>
    <n v="0.05"/>
    <m/>
    <n v="0"/>
    <n v="0"/>
    <m/>
    <n v="0"/>
    <n v="0"/>
    <m/>
    <n v="0"/>
    <n v="0"/>
    <m/>
    <n v="0"/>
    <n v="0"/>
    <m/>
    <m/>
    <m/>
    <m/>
    <m/>
    <m/>
    <m/>
    <m/>
    <m/>
    <m/>
    <n v="19382.75"/>
    <n v="0.77531000000000005"/>
  </r>
  <r>
    <x v="0"/>
    <s v="BNP Paribas SA"/>
    <x v="2"/>
    <x v="2"/>
    <s v="BHP Billiton Finance Ltd"/>
    <s v="BHP Billiton Ltd"/>
    <x v="8"/>
    <x v="2"/>
    <s v="23.05.2012"/>
    <m/>
    <x v="3"/>
    <m/>
    <s v="29.05.2024"/>
    <x v="160"/>
    <m/>
    <m/>
    <m/>
    <n v="1984.95"/>
    <n v="2000"/>
    <m/>
    <s v="(EUR)"/>
    <s v="General Corp. Purp."/>
    <m/>
    <x v="0"/>
    <n v="49"/>
    <n v="14"/>
    <n v="142.86000000000001"/>
    <s v="Package ID: 2853711"/>
    <n v="0"/>
    <n v="0"/>
    <n v="0.22"/>
    <n v="0"/>
    <n v="0"/>
    <n v="0.28000000000000003"/>
    <n v="0"/>
    <n v="0"/>
    <n v="0"/>
    <n v="0"/>
    <n v="0"/>
    <n v="0"/>
    <n v="0"/>
    <n v="0"/>
    <n v="0"/>
    <n v="0"/>
    <n v="0"/>
    <n v="0"/>
    <n v="0"/>
    <n v="0"/>
    <n v="0"/>
    <n v="0"/>
    <n v="0"/>
    <n v="0"/>
    <n v="0"/>
    <m/>
  </r>
  <r>
    <x v="0"/>
    <s v="Credit Agricole Corporate &amp; Investment Bank"/>
    <x v="3"/>
    <x v="2"/>
    <s v="BHP Billiton Finance Ltd"/>
    <s v="BHP Billiton Ltd"/>
    <x v="8"/>
    <x v="2"/>
    <s v="23.05.2012"/>
    <m/>
    <x v="3"/>
    <m/>
    <s v="29.05.2024"/>
    <x v="160"/>
    <m/>
    <m/>
    <m/>
    <n v="1984.95"/>
    <n v="2000"/>
    <m/>
    <s v="(EUR)"/>
    <s v="General Corp. Purp."/>
    <m/>
    <x v="0"/>
    <n v="49"/>
    <n v="14"/>
    <n v="142.86000000000001"/>
    <s v="Package ID: 2853711"/>
    <n v="0"/>
    <n v="0"/>
    <n v="0.19"/>
    <n v="0"/>
    <n v="0"/>
    <n v="0.25"/>
    <n v="0"/>
    <n v="0"/>
    <n v="0"/>
    <n v="0"/>
    <n v="0"/>
    <n v="0"/>
    <n v="0"/>
    <n v="0"/>
    <n v="0"/>
    <n v="0"/>
    <n v="0"/>
    <n v="0"/>
    <n v="0"/>
    <n v="0"/>
    <n v="0"/>
    <n v="0"/>
    <n v="0"/>
    <n v="0"/>
    <n v="0"/>
    <m/>
  </r>
  <r>
    <x v="1"/>
    <s v="Barclays PLC"/>
    <x v="6"/>
    <x v="3"/>
    <s v="Gazprom"/>
    <s v="Gazprom Marketing &amp; Trading"/>
    <x v="5"/>
    <x v="0"/>
    <s v="26.10.2012"/>
    <s v="26.10.2012"/>
    <x v="3"/>
    <s v="26.10.2013"/>
    <s v="26.10.2013"/>
    <x v="161"/>
    <m/>
    <m/>
    <m/>
    <n v="173.98"/>
    <n v="225"/>
    <s v="Letter of Credit"/>
    <s v="(US)"/>
    <s v="General Corp. Purp._x000a_Refinancing"/>
    <s v="refinancing, general corporate purposes"/>
    <x v="1"/>
    <n v="95"/>
    <n v="6"/>
    <n v="29"/>
    <s v="Package ID: 2905929115"/>
    <n v="0"/>
    <n v="0.02"/>
    <m/>
    <n v="0"/>
    <n v="0"/>
    <m/>
    <n v="0"/>
    <n v="0"/>
    <m/>
    <n v="0"/>
    <n v="0"/>
    <m/>
    <n v="0"/>
    <n v="0"/>
    <m/>
    <m/>
    <m/>
    <m/>
    <m/>
    <m/>
    <m/>
    <m/>
    <m/>
    <m/>
    <n v="0"/>
    <n v="0.77322000000000002"/>
  </r>
  <r>
    <x v="1"/>
    <s v="BNP Paribas SA"/>
    <x v="2"/>
    <x v="2"/>
    <s v="Gazprom"/>
    <s v="Gazprom Marketing &amp; Trading"/>
    <x v="5"/>
    <x v="0"/>
    <s v="26.10.2012"/>
    <s v="26.10.2012"/>
    <x v="3"/>
    <s v="26.10.2013"/>
    <s v="26.10.2013"/>
    <x v="161"/>
    <m/>
    <m/>
    <m/>
    <n v="173.98"/>
    <n v="225"/>
    <s v="Letter of Credit"/>
    <s v="(US)"/>
    <s v="General Corp. Purp._x000a_Refinancing"/>
    <s v="refinancing, general corporate purposes"/>
    <x v="1"/>
    <n v="95"/>
    <n v="6"/>
    <n v="29"/>
    <s v="Package ID: 2905929115"/>
    <n v="0"/>
    <n v="0.02"/>
    <m/>
    <n v="0"/>
    <n v="0"/>
    <m/>
    <n v="0"/>
    <n v="0"/>
    <m/>
    <n v="0"/>
    <n v="0"/>
    <m/>
    <n v="0"/>
    <n v="0"/>
    <m/>
    <m/>
    <m/>
    <m/>
    <m/>
    <m/>
    <m/>
    <m/>
    <m/>
    <m/>
    <n v="0"/>
    <n v="0.77322000000000002"/>
  </r>
  <r>
    <x v="1"/>
    <s v="HSBC Holdings PLC"/>
    <x v="5"/>
    <x v="3"/>
    <s v="Gazprom"/>
    <s v="Gazprom Marketing &amp; Trading"/>
    <x v="5"/>
    <x v="0"/>
    <s v="26.10.2012"/>
    <s v="26.10.2012"/>
    <x v="3"/>
    <s v="26.10.2013"/>
    <s v="26.10.2013"/>
    <x v="161"/>
    <m/>
    <m/>
    <m/>
    <n v="173.98"/>
    <n v="225"/>
    <s v="Letter of Credit"/>
    <s v="(US)"/>
    <s v="General Corp. Purp._x000a_Refinancing"/>
    <s v="refinancing, general corporate purposes"/>
    <x v="1"/>
    <n v="95"/>
    <n v="6"/>
    <n v="29"/>
    <s v="Package ID: 2905929115"/>
    <n v="0"/>
    <n v="0.02"/>
    <m/>
    <n v="0"/>
    <n v="0"/>
    <m/>
    <n v="0"/>
    <n v="0"/>
    <m/>
    <n v="0"/>
    <n v="0"/>
    <m/>
    <n v="0"/>
    <n v="0"/>
    <m/>
    <m/>
    <m/>
    <m/>
    <m/>
    <m/>
    <m/>
    <m/>
    <m/>
    <m/>
    <n v="0"/>
    <n v="0.77322000000000002"/>
  </r>
  <r>
    <x v="1"/>
    <s v="ING"/>
    <x v="7"/>
    <x v="4"/>
    <s v="Gazprom"/>
    <s v="Gazprom Marketing &amp; Trading"/>
    <x v="5"/>
    <x v="0"/>
    <s v="26.10.2012"/>
    <s v="26.10.2012"/>
    <x v="3"/>
    <s v="26.10.2013"/>
    <s v="26.10.2013"/>
    <x v="161"/>
    <m/>
    <m/>
    <m/>
    <n v="173.98"/>
    <n v="225"/>
    <s v="Letter of Credit"/>
    <s v="(US)"/>
    <s v="General Corp. Purp._x000a_Refinancing"/>
    <s v="refinancing, general corporate purposes"/>
    <x v="1"/>
    <n v="95"/>
    <n v="6"/>
    <n v="29"/>
    <s v="Package ID: 2905929115"/>
    <n v="0"/>
    <n v="0.02"/>
    <m/>
    <n v="0"/>
    <n v="0"/>
    <m/>
    <n v="0"/>
    <n v="0"/>
    <m/>
    <n v="0"/>
    <n v="0"/>
    <m/>
    <n v="0"/>
    <n v="0"/>
    <m/>
    <m/>
    <m/>
    <m/>
    <m/>
    <m/>
    <m/>
    <m/>
    <m/>
    <m/>
    <n v="0"/>
    <n v="0.77322000000000002"/>
  </r>
  <r>
    <x v="0"/>
    <s v="ING"/>
    <x v="7"/>
    <x v="4"/>
    <s v="BHP Billiton Finance Ltd"/>
    <s v="BHP Billiton Ltd"/>
    <x v="8"/>
    <x v="2"/>
    <s v="23.05.2012"/>
    <m/>
    <x v="3"/>
    <m/>
    <s v="29.05.2024"/>
    <x v="160"/>
    <m/>
    <m/>
    <m/>
    <n v="1984.95"/>
    <n v="2000"/>
    <m/>
    <s v="(EUR)"/>
    <s v="General Corp. Purp."/>
    <m/>
    <x v="0"/>
    <n v="49"/>
    <n v="14"/>
    <n v="142.86000000000001"/>
    <s v="Package ID: 2853711"/>
    <n v="0"/>
    <n v="0"/>
    <n v="0.19"/>
    <n v="0"/>
    <n v="0"/>
    <n v="0.25"/>
    <n v="0"/>
    <n v="0"/>
    <n v="0"/>
    <n v="0"/>
    <n v="0"/>
    <n v="0"/>
    <n v="0"/>
    <n v="0"/>
    <n v="0"/>
    <n v="0"/>
    <n v="0"/>
    <n v="0"/>
    <n v="0"/>
    <n v="0"/>
    <n v="0"/>
    <n v="0"/>
    <n v="0"/>
    <n v="0"/>
    <n v="0"/>
    <m/>
  </r>
  <r>
    <x v="0"/>
    <s v="UBS Investment Bank"/>
    <x v="1"/>
    <x v="1"/>
    <s v="BHP Billiton Finance Ltd"/>
    <s v="BHP Billiton Ltd"/>
    <x v="8"/>
    <x v="2"/>
    <s v="23.05.2012"/>
    <m/>
    <x v="3"/>
    <m/>
    <s v="29.05.2024"/>
    <x v="160"/>
    <m/>
    <m/>
    <m/>
    <n v="1984.95"/>
    <n v="2000"/>
    <m/>
    <s v="(EUR)"/>
    <s v="General Corp. Purp."/>
    <m/>
    <x v="0"/>
    <n v="49"/>
    <n v="14"/>
    <n v="142.86000000000001"/>
    <s v="Package ID: 2853711"/>
    <n v="0"/>
    <n v="0"/>
    <n v="0.19"/>
    <n v="0"/>
    <n v="0"/>
    <n v="0.25"/>
    <n v="0"/>
    <n v="0"/>
    <n v="0"/>
    <n v="0"/>
    <n v="0"/>
    <n v="0"/>
    <n v="0"/>
    <n v="0"/>
    <n v="0"/>
    <n v="0"/>
    <n v="0"/>
    <n v="0"/>
    <n v="0"/>
    <n v="0"/>
    <n v="0"/>
    <n v="0"/>
    <n v="0"/>
    <n v="0"/>
    <n v="0"/>
    <m/>
  </r>
  <r>
    <x v="0"/>
    <s v="BNP Paribas SA"/>
    <x v="2"/>
    <x v="2"/>
    <s v="Eni SpA"/>
    <s v="Eni SpA"/>
    <x v="0"/>
    <x v="0"/>
    <s v="13.09.2016"/>
    <m/>
    <x v="1"/>
    <m/>
    <s v="19.09.2024"/>
    <x v="162"/>
    <m/>
    <m/>
    <m/>
    <n v="1497.33"/>
    <n v="1500"/>
    <m/>
    <s v="(EUR)"/>
    <s v="General Corp. Purp."/>
    <m/>
    <x v="0"/>
    <n v="83"/>
    <n v="6"/>
    <n v="250"/>
    <s v="Package ID: 3331996"/>
    <n v="0"/>
    <n v="0"/>
    <n v="0.18"/>
    <n v="0"/>
    <n v="0"/>
    <n v="0.15"/>
    <n v="0"/>
    <n v="0"/>
    <n v="0"/>
    <n v="0"/>
    <n v="0"/>
    <n v="0"/>
    <n v="0"/>
    <n v="0"/>
    <n v="0"/>
    <n v="0"/>
    <n v="0"/>
    <n v="0"/>
    <n v="0"/>
    <n v="0"/>
    <n v="0"/>
    <n v="0"/>
    <n v="0"/>
    <n v="0"/>
    <n v="0"/>
    <m/>
  </r>
  <r>
    <x v="0"/>
    <s v="Deutsche Bank"/>
    <x v="0"/>
    <x v="0"/>
    <s v="Eni SpA"/>
    <s v="Eni SpA"/>
    <x v="0"/>
    <x v="0"/>
    <s v="13.09.2016"/>
    <m/>
    <x v="1"/>
    <m/>
    <s v="19.09.2024"/>
    <x v="162"/>
    <m/>
    <m/>
    <m/>
    <n v="1497.33"/>
    <n v="1500"/>
    <m/>
    <s v="(EUR)"/>
    <s v="General Corp. Purp."/>
    <m/>
    <x v="0"/>
    <n v="83"/>
    <n v="6"/>
    <n v="250"/>
    <s v="Package ID: 3331996"/>
    <n v="0"/>
    <n v="0"/>
    <n v="0.18"/>
    <n v="0"/>
    <n v="0"/>
    <n v="0.15"/>
    <n v="0"/>
    <n v="0"/>
    <n v="0"/>
    <n v="0"/>
    <n v="0"/>
    <n v="0"/>
    <n v="0"/>
    <n v="0"/>
    <n v="0"/>
    <n v="0"/>
    <n v="0"/>
    <n v="0"/>
    <n v="0"/>
    <n v="0"/>
    <n v="0"/>
    <n v="0"/>
    <n v="0"/>
    <n v="0"/>
    <n v="0"/>
    <m/>
  </r>
  <r>
    <x v="0"/>
    <s v="UBS Investment Bank"/>
    <x v="1"/>
    <x v="1"/>
    <s v="BHP Billiton Finance Ltd"/>
    <s v="BHP Billiton Ltd"/>
    <x v="8"/>
    <x v="2"/>
    <s v="19.09.2012"/>
    <m/>
    <x v="3"/>
    <m/>
    <s v="25.09.2024"/>
    <x v="163"/>
    <m/>
    <m/>
    <m/>
    <n v="2175.5"/>
    <n v="1750"/>
    <m/>
    <s v="(STG)"/>
    <s v="General Corp. Purp."/>
    <m/>
    <x v="0"/>
    <n v="51"/>
    <n v="3"/>
    <n v="725.17"/>
    <s v="Package ID: 2891938"/>
    <n v="0"/>
    <n v="0"/>
    <n v="1.17"/>
    <n v="0"/>
    <n v="0"/>
    <n v="2.72"/>
    <n v="0"/>
    <n v="0"/>
    <n v="0"/>
    <n v="0"/>
    <n v="0"/>
    <n v="0"/>
    <n v="0"/>
    <n v="0"/>
    <n v="0"/>
    <n v="0"/>
    <n v="0"/>
    <n v="0"/>
    <n v="0"/>
    <n v="0"/>
    <n v="0"/>
    <n v="0"/>
    <n v="0"/>
    <n v="0"/>
    <n v="0"/>
    <m/>
  </r>
  <r>
    <x v="0"/>
    <s v="BNP Paribas SA"/>
    <x v="2"/>
    <x v="2"/>
    <s v="Samarco Mineracao SA"/>
    <s v="BHP Billiton"/>
    <x v="8"/>
    <x v="2"/>
    <s v="23.09.2014"/>
    <m/>
    <x v="6"/>
    <m/>
    <s v="26.09.2024"/>
    <x v="164"/>
    <m/>
    <m/>
    <m/>
    <n v="194.57"/>
    <n v="500"/>
    <m/>
    <s v="(US)"/>
    <s v="General Corp. Purp."/>
    <m/>
    <x v="0"/>
    <n v="15"/>
    <n v="6"/>
    <n v="32.43"/>
    <s v="Package ID: 5794803"/>
    <n v="0"/>
    <n v="0"/>
    <n v="3.5000000000000003E-2"/>
    <n v="0"/>
    <n v="0"/>
    <n v="0"/>
    <n v="0"/>
    <n v="0"/>
    <n v="0"/>
    <n v="0"/>
    <n v="0"/>
    <n v="0"/>
    <n v="0"/>
    <n v="0"/>
    <n v="0"/>
    <n v="0"/>
    <n v="0"/>
    <n v="0"/>
    <n v="0"/>
    <n v="0"/>
    <n v="0"/>
    <n v="0"/>
    <n v="0"/>
    <n v="0"/>
    <n v="0"/>
    <m/>
  </r>
  <r>
    <x v="0"/>
    <s v="BNP Paribas SA"/>
    <x v="2"/>
    <x v="2"/>
    <s v="Samarco Mineracao SA"/>
    <s v="Vale SA"/>
    <x v="4"/>
    <x v="1"/>
    <s v="23.09.2014"/>
    <m/>
    <x v="6"/>
    <m/>
    <s v="26.09.2024"/>
    <x v="164"/>
    <m/>
    <m/>
    <m/>
    <n v="194.57"/>
    <n v="500"/>
    <m/>
    <s v="(US)"/>
    <s v="General Corp. Purp."/>
    <m/>
    <x v="0"/>
    <n v="15"/>
    <n v="6"/>
    <n v="32.43"/>
    <s v="Package ID: 5794803"/>
    <n v="0"/>
    <n v="0"/>
    <n v="3.5000000000000003E-2"/>
    <n v="0"/>
    <n v="0"/>
    <n v="0"/>
    <n v="0"/>
    <n v="0"/>
    <n v="0"/>
    <n v="0"/>
    <n v="0"/>
    <n v="0"/>
    <n v="0"/>
    <n v="0"/>
    <n v="0"/>
    <n v="0"/>
    <n v="0"/>
    <n v="0"/>
    <n v="0"/>
    <n v="0"/>
    <n v="0"/>
    <n v="0"/>
    <n v="0"/>
    <n v="0"/>
    <n v="0"/>
    <m/>
  </r>
  <r>
    <x v="0"/>
    <s v="Credit Agricole Corporate &amp; Investment Bank"/>
    <x v="3"/>
    <x v="2"/>
    <s v="Eni SpA"/>
    <s v="Eni SpA"/>
    <x v="0"/>
    <x v="0"/>
    <s v="08.09.2017"/>
    <m/>
    <x v="7"/>
    <m/>
    <s v="14.03.2025"/>
    <x v="165"/>
    <m/>
    <m/>
    <m/>
    <n v="650.85"/>
    <n v="650"/>
    <m/>
    <s v="(EUR)"/>
    <s v="General Corp. Purp."/>
    <m/>
    <x v="0"/>
    <n v="85"/>
    <n v="5"/>
    <n v="130"/>
    <s v="Package ID: 3524716"/>
    <n v="0"/>
    <n v="0"/>
    <n v="0.3"/>
    <n v="0"/>
    <n v="0"/>
    <n v="0"/>
    <n v="0"/>
    <n v="0"/>
    <n v="0"/>
    <n v="0"/>
    <n v="0"/>
    <n v="0"/>
    <n v="0"/>
    <n v="0"/>
    <n v="0"/>
    <n v="0"/>
    <n v="0"/>
    <n v="0"/>
    <n v="0"/>
    <n v="0"/>
    <n v="0"/>
    <n v="0"/>
    <n v="0"/>
    <n v="0"/>
    <n v="0"/>
    <m/>
  </r>
  <r>
    <x v="0"/>
    <s v="Deutsche Bank"/>
    <x v="0"/>
    <x v="0"/>
    <s v="Eni SpA"/>
    <s v="Eni SpA"/>
    <x v="0"/>
    <x v="0"/>
    <s v="08.09.2017"/>
    <m/>
    <x v="7"/>
    <m/>
    <s v="14.03.2025"/>
    <x v="165"/>
    <m/>
    <m/>
    <m/>
    <n v="650.85"/>
    <n v="650"/>
    <m/>
    <s v="(EUR)"/>
    <s v="General Corp. Purp."/>
    <m/>
    <x v="0"/>
    <n v="85"/>
    <n v="5"/>
    <n v="130"/>
    <s v="Package ID: 3524716"/>
    <n v="0"/>
    <n v="0"/>
    <n v="0.3"/>
    <n v="0"/>
    <n v="0"/>
    <n v="0"/>
    <n v="0"/>
    <n v="0"/>
    <n v="0"/>
    <n v="0"/>
    <n v="0"/>
    <n v="0"/>
    <n v="0"/>
    <n v="0"/>
    <n v="0"/>
    <n v="0"/>
    <n v="0"/>
    <n v="0"/>
    <n v="0"/>
    <n v="0"/>
    <n v="0"/>
    <n v="0"/>
    <n v="0"/>
    <n v="0"/>
    <n v="0"/>
    <m/>
  </r>
  <r>
    <x v="0"/>
    <s v="Barclays"/>
    <x v="6"/>
    <x v="3"/>
    <s v="Anglo American Capital PLC"/>
    <s v="Anglo American PLC"/>
    <x v="1"/>
    <x v="1"/>
    <s v="20.09.2010"/>
    <m/>
    <x v="0"/>
    <m/>
    <s v="27.09.2013"/>
    <x v="166"/>
    <m/>
    <m/>
    <m/>
    <n v="958.23"/>
    <n v="1250"/>
    <m/>
    <s v="(US)"/>
    <s v="General Corp. Purp."/>
    <m/>
    <x v="0"/>
    <n v="25"/>
    <n v="4"/>
    <n v="239.56"/>
    <s v="Package ID: 2636127"/>
    <n v="0"/>
    <n v="0"/>
    <n v="0.36"/>
    <n v="0"/>
    <n v="0"/>
    <n v="0.47"/>
    <n v="0"/>
    <n v="0"/>
    <n v="0"/>
    <n v="0"/>
    <n v="0"/>
    <n v="0"/>
    <n v="0"/>
    <n v="0"/>
    <n v="0"/>
    <n v="0"/>
    <n v="0"/>
    <n v="0"/>
    <n v="0"/>
    <n v="0"/>
    <n v="0"/>
    <n v="0"/>
    <n v="0"/>
    <n v="0"/>
    <n v="0"/>
    <m/>
  </r>
  <r>
    <x v="0"/>
    <s v="Barclays Capital Group"/>
    <x v="6"/>
    <x v="3"/>
    <s v="Anglo American Capital PLC"/>
    <s v="Anglo American PLC"/>
    <x v="1"/>
    <x v="1"/>
    <s v="20.09.2012"/>
    <m/>
    <x v="3"/>
    <m/>
    <s v="27.09.2017"/>
    <x v="167"/>
    <m/>
    <m/>
    <m/>
    <n v="1034.72"/>
    <n v="1350"/>
    <m/>
    <s v="(US)"/>
    <s v="Capital Expenditures_x000a_General Corp. Purp."/>
    <m/>
    <x v="0"/>
    <n v="30"/>
    <n v="6"/>
    <n v="172.45"/>
    <s v="Package ID: 2892056"/>
    <n v="0"/>
    <n v="0"/>
    <n v="0.33"/>
    <n v="0"/>
    <n v="0"/>
    <n v="0.28999999999999998"/>
    <n v="0"/>
    <n v="0"/>
    <n v="0"/>
    <n v="0"/>
    <n v="0"/>
    <n v="0"/>
    <n v="0"/>
    <n v="0"/>
    <n v="0"/>
    <n v="0"/>
    <n v="0"/>
    <n v="0"/>
    <n v="0"/>
    <n v="0"/>
    <n v="0"/>
    <n v="0"/>
    <n v="0"/>
    <n v="0"/>
    <n v="0"/>
    <m/>
  </r>
  <r>
    <x v="0"/>
    <s v="UBS Investment Bank"/>
    <x v="1"/>
    <x v="1"/>
    <s v="Anglo American Capital PLC"/>
    <s v="Anglo American PLC"/>
    <x v="1"/>
    <x v="1"/>
    <s v="20.09.2012"/>
    <m/>
    <x v="3"/>
    <m/>
    <s v="27.09.2017"/>
    <x v="167"/>
    <m/>
    <m/>
    <m/>
    <n v="1034.72"/>
    <n v="1350"/>
    <m/>
    <s v="(US)"/>
    <s v="Capital Expenditures_x000a_General Corp. Purp."/>
    <m/>
    <x v="0"/>
    <n v="30"/>
    <n v="6"/>
    <n v="172.45"/>
    <s v="Package ID: 2892056"/>
    <n v="0"/>
    <n v="0"/>
    <n v="0.33"/>
    <n v="0"/>
    <n v="0"/>
    <n v="0.28999999999999998"/>
    <n v="0"/>
    <n v="0"/>
    <n v="0"/>
    <n v="0"/>
    <n v="0"/>
    <n v="0"/>
    <n v="0"/>
    <n v="0"/>
    <n v="0"/>
    <n v="0"/>
    <n v="0"/>
    <n v="0"/>
    <n v="0"/>
    <n v="0"/>
    <n v="0"/>
    <n v="0"/>
    <n v="0"/>
    <n v="0"/>
    <n v="0"/>
    <m/>
  </r>
  <r>
    <x v="1"/>
    <s v="HSBC Holdings PLC"/>
    <x v="5"/>
    <x v="3"/>
    <s v="Gazprom"/>
    <s v="Gazprom Neft"/>
    <x v="5"/>
    <x v="0"/>
    <s v="27.10.2011"/>
    <s v="27.10.2011"/>
    <x v="4"/>
    <s v="27.10.2016"/>
    <s v="27.10.2016"/>
    <x v="168"/>
    <m/>
    <m/>
    <m/>
    <n v="194.24"/>
    <n v="270"/>
    <s v="Term Loan"/>
    <s v="(US)"/>
    <s v="Refin/Ret Bank Debt"/>
    <s v="increased its US$600m club term loan facility signed in April 2011"/>
    <x v="1"/>
    <n v="84"/>
    <n v="7"/>
    <n v="27.75"/>
    <s v="Package ID: 2788870115"/>
    <n v="0"/>
    <n v="0.05"/>
    <m/>
    <n v="0"/>
    <n v="0"/>
    <m/>
    <n v="0"/>
    <n v="0"/>
    <m/>
    <n v="0"/>
    <n v="0"/>
    <m/>
    <n v="0"/>
    <n v="0"/>
    <m/>
    <m/>
    <m/>
    <m/>
    <m/>
    <m/>
    <m/>
    <m/>
    <m/>
    <m/>
    <n v="0"/>
    <n v="0.71941999999999995"/>
  </r>
  <r>
    <x v="1"/>
    <s v="ING"/>
    <x v="7"/>
    <x v="4"/>
    <s v="Gazprom"/>
    <s v="Gazprom Neft"/>
    <x v="5"/>
    <x v="0"/>
    <s v="27.10.2011"/>
    <s v="27.10.2011"/>
    <x v="4"/>
    <s v="27.10.2016"/>
    <s v="27.10.2016"/>
    <x v="168"/>
    <m/>
    <m/>
    <m/>
    <n v="194.24"/>
    <n v="270"/>
    <s v="Term Loan"/>
    <s v="(US)"/>
    <s v="Refin/Ret Bank Debt"/>
    <s v="increased its US$600m club term loan facility signed in April 2011"/>
    <x v="1"/>
    <n v="84"/>
    <n v="7"/>
    <n v="27.75"/>
    <s v="Package ID: 2788870115"/>
    <n v="0"/>
    <n v="0.05"/>
    <m/>
    <n v="0"/>
    <n v="0"/>
    <m/>
    <n v="0"/>
    <n v="0"/>
    <m/>
    <n v="0"/>
    <n v="0"/>
    <m/>
    <n v="0"/>
    <n v="0"/>
    <m/>
    <m/>
    <m/>
    <m/>
    <m/>
    <m/>
    <m/>
    <m/>
    <m/>
    <m/>
    <n v="0"/>
    <n v="0.71941999999999995"/>
  </r>
  <r>
    <x v="1"/>
    <s v="BNP Paribas SA"/>
    <x v="2"/>
    <x v="2"/>
    <s v="Federal Republic of Nigeria"/>
    <s v="BGT LNG Vessel"/>
    <x v="0"/>
    <x v="0"/>
    <s v="08.02.2012"/>
    <s v="26.03.2013"/>
    <x v="2"/>
    <s v="26.03.2025"/>
    <s v="26.03.2025"/>
    <x v="169"/>
    <m/>
    <m/>
    <m/>
    <n v="855.97"/>
    <n v="1100"/>
    <s v="Term Loan"/>
    <s v="(US)"/>
    <s v="Project Finance_x000a_Export/Import Finan"/>
    <s v="To finance 6 new LNG ships."/>
    <x v="2"/>
    <n v="57"/>
    <n v="9"/>
    <n v="50.579749999999997"/>
    <s v="Package ID: 2821347115"/>
    <n v="0"/>
    <n v="0"/>
    <m/>
    <n v="0"/>
    <n v="0"/>
    <m/>
    <n v="65000"/>
    <n v="0.73"/>
    <m/>
    <n v="0"/>
    <n v="0"/>
    <m/>
    <n v="0"/>
    <n v="0"/>
    <m/>
    <m/>
    <m/>
    <m/>
    <m/>
    <m/>
    <m/>
    <m/>
    <m/>
    <m/>
    <n v="50579.75"/>
    <n v="0.77815000000000001"/>
  </r>
  <r>
    <x v="1"/>
    <s v="ING"/>
    <x v="7"/>
    <x v="4"/>
    <s v="Federal Republic of Nigeria"/>
    <s v="BGT LNG Vessel"/>
    <x v="0"/>
    <x v="0"/>
    <s v="08.02.2012"/>
    <s v="26.03.2013"/>
    <x v="2"/>
    <s v="26.03.2025"/>
    <s v="26.03.2025"/>
    <x v="169"/>
    <m/>
    <m/>
    <m/>
    <n v="855.97"/>
    <n v="1100"/>
    <s v="Term Loan"/>
    <s v="(US)"/>
    <s v="Project Finance_x000a_Export/Import Finan"/>
    <s v="To finance 6 new LNG ships."/>
    <x v="2"/>
    <n v="57"/>
    <n v="9"/>
    <n v="54.470500000000001"/>
    <s v="Package ID: 2821347115"/>
    <n v="0"/>
    <n v="0"/>
    <m/>
    <n v="30000"/>
    <n v="0.27"/>
    <m/>
    <n v="40000"/>
    <n v="0.45"/>
    <m/>
    <n v="0"/>
    <n v="0"/>
    <m/>
    <n v="0"/>
    <n v="0"/>
    <m/>
    <m/>
    <m/>
    <m/>
    <m/>
    <m/>
    <m/>
    <m/>
    <m/>
    <m/>
    <n v="54470.5"/>
    <n v="0.77815000000000001"/>
  </r>
  <r>
    <x v="0"/>
    <s v="Credit Suisse Securities (USA) LLC"/>
    <x v="4"/>
    <x v="1"/>
    <s v="Southern Copper Corp"/>
    <s v="Grupo Mexico SAB de CV"/>
    <x v="9"/>
    <x v="0"/>
    <s v="20.04.2015"/>
    <m/>
    <x v="5"/>
    <m/>
    <s v="23.04.2025"/>
    <x v="170"/>
    <m/>
    <m/>
    <m/>
    <n v="1851"/>
    <n v="2000"/>
    <m/>
    <s v="(US)"/>
    <s v="Refinancing_x000a_Capital Expenditures_x000a_General Corp. Purp."/>
    <m/>
    <x v="0"/>
    <n v="182"/>
    <n v="5"/>
    <n v="610.83100000000002"/>
    <s v="Package ID: 3473582"/>
    <n v="152708"/>
    <n v="165000"/>
    <n v="0.46"/>
    <n v="458123"/>
    <n v="495000"/>
    <n v="1.81"/>
    <n v="0"/>
    <n v="0"/>
    <n v="0"/>
    <n v="0"/>
    <n v="0"/>
    <n v="0"/>
    <n v="0"/>
    <n v="0"/>
    <n v="0"/>
    <n v="0"/>
    <n v="0"/>
    <n v="0"/>
    <n v="0"/>
    <n v="0"/>
    <n v="0"/>
    <n v="0"/>
    <n v="0"/>
    <n v="0"/>
    <n v="610831"/>
    <m/>
  </r>
  <r>
    <x v="0"/>
    <s v="HSBC Securities (USA) Inc"/>
    <x v="5"/>
    <x v="3"/>
    <s v="Southern Copper Corp"/>
    <s v="Grupo Mexico SAB de CV"/>
    <x v="9"/>
    <x v="0"/>
    <s v="20.04.2015"/>
    <m/>
    <x v="5"/>
    <m/>
    <s v="23.04.2025"/>
    <x v="170"/>
    <m/>
    <m/>
    <m/>
    <n v="1851"/>
    <n v="2000"/>
    <m/>
    <s v="(US)"/>
    <s v="Refinancing_x000a_Capital Expenditures_x000a_General Corp. Purp."/>
    <m/>
    <x v="0"/>
    <n v="182"/>
    <n v="5"/>
    <n v="209.779"/>
    <s v="Package ID: 3473582"/>
    <n v="52444"/>
    <n v="56666"/>
    <n v="0.16"/>
    <n v="157335"/>
    <n v="170000"/>
    <n v="0.62"/>
    <n v="0"/>
    <n v="0"/>
    <n v="0"/>
    <n v="0"/>
    <n v="0"/>
    <n v="0"/>
    <n v="0"/>
    <n v="0"/>
    <n v="0"/>
    <n v="0"/>
    <n v="0"/>
    <n v="0"/>
    <n v="0"/>
    <n v="0"/>
    <n v="0"/>
    <n v="0"/>
    <n v="0"/>
    <n v="0"/>
    <n v="209779"/>
    <m/>
  </r>
  <r>
    <x v="0"/>
    <s v="UBS Securities Inc"/>
    <x v="1"/>
    <x v="1"/>
    <s v="Southern Copper Corp"/>
    <s v="Grupo Mexico SAB de CV"/>
    <x v="9"/>
    <x v="0"/>
    <s v="20.04.2015"/>
    <m/>
    <x v="5"/>
    <m/>
    <s v="23.04.2025"/>
    <x v="170"/>
    <m/>
    <m/>
    <m/>
    <n v="1851"/>
    <n v="2000"/>
    <m/>
    <s v="(US)"/>
    <s v="Refinancing_x000a_Capital Expenditures_x000a_General Corp. Purp."/>
    <m/>
    <x v="0"/>
    <n v="182"/>
    <n v="5"/>
    <n v="209.78"/>
    <s v="Package ID: 3473582"/>
    <n v="52445"/>
    <n v="56667"/>
    <n v="0.16"/>
    <n v="157335"/>
    <n v="170000"/>
    <n v="0.62"/>
    <n v="0"/>
    <n v="0"/>
    <n v="0"/>
    <n v="0"/>
    <n v="0"/>
    <n v="0"/>
    <n v="0"/>
    <n v="0"/>
    <n v="0"/>
    <n v="0"/>
    <n v="0"/>
    <n v="0"/>
    <n v="0"/>
    <n v="0"/>
    <n v="0"/>
    <n v="0"/>
    <n v="0"/>
    <n v="0"/>
    <n v="209780"/>
    <m/>
  </r>
  <r>
    <x v="0"/>
    <s v="Deutsche Bank"/>
    <x v="0"/>
    <x v="0"/>
    <s v="Rio Tinto Finance (USA) Ltd"/>
    <s v="Rio Tinto PLC"/>
    <x v="6"/>
    <x v="1"/>
    <s v="11.06.2015"/>
    <m/>
    <x v="5"/>
    <m/>
    <s v="15.06.2025"/>
    <x v="171"/>
    <m/>
    <m/>
    <m/>
    <n v="1059.7"/>
    <n v="1200"/>
    <m/>
    <s v="(US)"/>
    <s v="General Corp. Purp."/>
    <m/>
    <x v="0"/>
    <n v="196"/>
    <n v="10"/>
    <n v="264.92399999999998"/>
    <s v="Package ID: 3122777"/>
    <n v="264924"/>
    <n v="300000"/>
    <n v="1.19"/>
    <n v="0"/>
    <n v="0"/>
    <n v="0"/>
    <n v="0"/>
    <n v="0"/>
    <n v="0"/>
    <n v="0"/>
    <n v="0"/>
    <n v="0"/>
    <n v="0"/>
    <n v="0"/>
    <n v="0"/>
    <n v="0"/>
    <n v="0"/>
    <n v="0"/>
    <n v="0"/>
    <n v="0"/>
    <n v="0"/>
    <n v="0"/>
    <n v="0"/>
    <n v="0"/>
    <n v="264924"/>
    <m/>
  </r>
  <r>
    <x v="0"/>
    <s v="HSBC Bank USA"/>
    <x v="5"/>
    <x v="3"/>
    <s v="Rio Tinto Finance (USA) Ltd"/>
    <s v="Rio Tinto PLC"/>
    <x v="6"/>
    <x v="1"/>
    <s v="11.06.2015"/>
    <m/>
    <x v="5"/>
    <m/>
    <s v="15.06.2025"/>
    <x v="171"/>
    <m/>
    <m/>
    <m/>
    <n v="1059.7"/>
    <n v="1200"/>
    <m/>
    <s v="(US)"/>
    <s v="General Corp. Purp."/>
    <m/>
    <x v="0"/>
    <n v="196"/>
    <n v="10"/>
    <n v="63.582000000000001"/>
    <s v="Package ID: 3122777"/>
    <n v="63582"/>
    <n v="72000"/>
    <n v="0.28999999999999998"/>
    <n v="0"/>
    <n v="0"/>
    <n v="0"/>
    <n v="0"/>
    <n v="0"/>
    <n v="0"/>
    <n v="0"/>
    <n v="0"/>
    <n v="0"/>
    <n v="0"/>
    <n v="0"/>
    <n v="0"/>
    <n v="0"/>
    <n v="0"/>
    <n v="0"/>
    <n v="0"/>
    <n v="0"/>
    <n v="0"/>
    <n v="0"/>
    <n v="0"/>
    <n v="0"/>
    <n v="63582"/>
    <m/>
  </r>
  <r>
    <x v="1"/>
    <s v="Deutsche Bank"/>
    <x v="0"/>
    <x v="0"/>
    <s v="Glencore PLC"/>
    <s v="Glencore PLC"/>
    <x v="3"/>
    <x v="1"/>
    <s v="28.05.2015"/>
    <s v="28.05.2015"/>
    <x v="5"/>
    <s v="28.05.2016"/>
    <s v="28.05.2017"/>
    <x v="172"/>
    <m/>
    <m/>
    <m/>
    <n v="13987"/>
    <n v="15250"/>
    <s v="Revolving Credit Facility"/>
    <s v="(US)"/>
    <s v="General Corp. Purp."/>
    <s v="Credit refinances Co s existing signed in 2014 June."/>
    <x v="1"/>
    <n v="140"/>
    <n v="60"/>
    <n v="233.12"/>
    <s v="Package ID: 3116118115"/>
    <n v="0"/>
    <n v="0.11"/>
    <m/>
    <n v="0"/>
    <n v="0.01"/>
    <m/>
    <n v="0"/>
    <n v="0.15"/>
    <m/>
    <n v="0"/>
    <n v="0"/>
    <m/>
    <n v="0"/>
    <n v="0"/>
    <m/>
    <m/>
    <m/>
    <m/>
    <m/>
    <m/>
    <m/>
    <m/>
    <m/>
    <m/>
    <n v="0"/>
    <n v="0.91718"/>
  </r>
  <r>
    <x v="1"/>
    <s v="Barclays Bank"/>
    <x v="6"/>
    <x v="3"/>
    <s v="Glencore PLC"/>
    <s v="Glencore PLC"/>
    <x v="3"/>
    <x v="1"/>
    <s v="28.05.2015"/>
    <s v="28.05.2015"/>
    <x v="5"/>
    <s v="28.05.2016"/>
    <s v="28.05.2017"/>
    <x v="172"/>
    <m/>
    <m/>
    <m/>
    <n v="13987"/>
    <n v="15250"/>
    <s v="Revolving Credit Facility"/>
    <s v="(US)"/>
    <s v="General Corp. Purp."/>
    <s v="Credit refinances Co s existing signed in 2014 June."/>
    <x v="1"/>
    <n v="140"/>
    <n v="60"/>
    <n v="233.12"/>
    <s v="Package ID: 3116118115"/>
    <n v="0"/>
    <n v="0.11"/>
    <m/>
    <n v="0"/>
    <n v="0.01"/>
    <m/>
    <n v="0"/>
    <n v="0.15"/>
    <m/>
    <n v="0"/>
    <n v="0"/>
    <m/>
    <n v="0"/>
    <n v="0"/>
    <m/>
    <m/>
    <m/>
    <m/>
    <m/>
    <m/>
    <m/>
    <m/>
    <m/>
    <m/>
    <n v="0"/>
    <n v="0.91718"/>
  </r>
  <r>
    <x v="1"/>
    <s v="BNP Paribas SA"/>
    <x v="2"/>
    <x v="2"/>
    <s v="Glencore PLC"/>
    <s v="Glencore PLC"/>
    <x v="3"/>
    <x v="1"/>
    <s v="28.05.2015"/>
    <s v="28.05.2015"/>
    <x v="5"/>
    <s v="28.05.2016"/>
    <s v="28.05.2017"/>
    <x v="172"/>
    <m/>
    <m/>
    <m/>
    <n v="13987"/>
    <n v="15250"/>
    <s v="Revolving Credit Facility"/>
    <s v="(US)"/>
    <s v="General Corp. Purp."/>
    <s v="Credit refinances Co s existing signed in 2014 June."/>
    <x v="1"/>
    <n v="140"/>
    <n v="60"/>
    <n v="233.12"/>
    <s v="Package ID: 3116118115"/>
    <n v="0"/>
    <n v="0.11"/>
    <m/>
    <n v="0"/>
    <n v="0.01"/>
    <m/>
    <n v="0"/>
    <n v="0.15"/>
    <m/>
    <n v="0"/>
    <n v="0"/>
    <m/>
    <n v="0"/>
    <n v="0"/>
    <m/>
    <m/>
    <m/>
    <m/>
    <m/>
    <m/>
    <m/>
    <m/>
    <m/>
    <m/>
    <n v="0"/>
    <n v="0.91718"/>
  </r>
  <r>
    <x v="1"/>
    <s v="Credit Agricole CIB"/>
    <x v="3"/>
    <x v="2"/>
    <s v="Glencore PLC"/>
    <s v="Glencore PLC"/>
    <x v="3"/>
    <x v="1"/>
    <s v="28.05.2015"/>
    <s v="28.05.2015"/>
    <x v="5"/>
    <s v="28.05.2016"/>
    <s v="28.05.2017"/>
    <x v="172"/>
    <m/>
    <m/>
    <m/>
    <n v="13987"/>
    <n v="15250"/>
    <s v="Revolving Credit Facility"/>
    <s v="(US)"/>
    <s v="General Corp. Purp."/>
    <s v="Credit refinances Co s existing signed in 2014 June."/>
    <x v="1"/>
    <n v="140"/>
    <n v="60"/>
    <n v="233.12"/>
    <s v="Package ID: 3116118115"/>
    <n v="0"/>
    <n v="0.11"/>
    <m/>
    <n v="0"/>
    <n v="0.01"/>
    <m/>
    <n v="0"/>
    <n v="0.15"/>
    <m/>
    <n v="0"/>
    <n v="0"/>
    <m/>
    <n v="0"/>
    <n v="0"/>
    <m/>
    <m/>
    <m/>
    <m/>
    <m/>
    <m/>
    <m/>
    <m/>
    <m/>
    <m/>
    <n v="0"/>
    <n v="0.91718"/>
  </r>
  <r>
    <x v="1"/>
    <s v="Credit Suisse AG"/>
    <x v="4"/>
    <x v="1"/>
    <s v="Glencore PLC"/>
    <s v="Glencore PLC"/>
    <x v="3"/>
    <x v="1"/>
    <s v="28.05.2015"/>
    <s v="28.05.2015"/>
    <x v="5"/>
    <s v="28.05.2016"/>
    <s v="28.05.2017"/>
    <x v="172"/>
    <m/>
    <m/>
    <m/>
    <n v="13987"/>
    <n v="15250"/>
    <s v="Revolving Credit Facility"/>
    <s v="(US)"/>
    <s v="General Corp. Purp."/>
    <s v="Credit refinances Co s existing signed in 2014 June."/>
    <x v="1"/>
    <n v="140"/>
    <n v="60"/>
    <n v="233.12"/>
    <s v="Package ID: 3116118115"/>
    <n v="0"/>
    <n v="0.11"/>
    <m/>
    <n v="0"/>
    <n v="0.01"/>
    <m/>
    <n v="0"/>
    <n v="0.15"/>
    <m/>
    <n v="0"/>
    <n v="0"/>
    <m/>
    <n v="0"/>
    <n v="0"/>
    <m/>
    <m/>
    <m/>
    <m/>
    <m/>
    <m/>
    <m/>
    <m/>
    <m/>
    <m/>
    <n v="0"/>
    <n v="0.91718"/>
  </r>
  <r>
    <x v="1"/>
    <s v="DZ Bank"/>
    <x v="9"/>
    <x v="0"/>
    <s v="Glencore PLC"/>
    <s v="Glencore PLC"/>
    <x v="3"/>
    <x v="1"/>
    <s v="28.05.2015"/>
    <s v="28.05.2015"/>
    <x v="5"/>
    <s v="28.05.2016"/>
    <s v="28.05.2017"/>
    <x v="172"/>
    <m/>
    <m/>
    <m/>
    <n v="13987"/>
    <n v="15250"/>
    <s v="Revolving Credit Facility"/>
    <s v="(US)"/>
    <s v="General Corp. Purp."/>
    <s v="Credit refinances Co s existing signed in 2014 June."/>
    <x v="1"/>
    <n v="140"/>
    <n v="60"/>
    <n v="233.12"/>
    <s v="Package ID: 3116118115"/>
    <n v="0"/>
    <n v="0"/>
    <m/>
    <n v="0"/>
    <n v="0"/>
    <m/>
    <n v="0"/>
    <n v="0"/>
    <m/>
    <n v="0"/>
    <n v="0"/>
    <m/>
    <n v="0"/>
    <n v="0"/>
    <m/>
    <m/>
    <m/>
    <m/>
    <m/>
    <m/>
    <m/>
    <m/>
    <m/>
    <m/>
    <n v="0"/>
    <n v="0.91718"/>
  </r>
  <r>
    <x v="1"/>
    <s v="HSBC Bank PLC"/>
    <x v="5"/>
    <x v="3"/>
    <s v="Glencore PLC"/>
    <s v="Glencore PLC"/>
    <x v="3"/>
    <x v="1"/>
    <s v="28.05.2015"/>
    <s v="28.05.2015"/>
    <x v="5"/>
    <s v="28.05.2016"/>
    <s v="28.05.2017"/>
    <x v="172"/>
    <m/>
    <m/>
    <m/>
    <n v="13987"/>
    <n v="15250"/>
    <s v="Revolving Credit Facility"/>
    <s v="(US)"/>
    <s v="General Corp. Purp."/>
    <s v="Credit refinances Co s existing signed in 2014 June."/>
    <x v="1"/>
    <n v="140"/>
    <n v="60"/>
    <n v="233.12"/>
    <s v="Package ID: 3116118115"/>
    <n v="0"/>
    <n v="0.11"/>
    <m/>
    <n v="0"/>
    <n v="0.01"/>
    <m/>
    <n v="0"/>
    <n v="0.15"/>
    <m/>
    <n v="0"/>
    <n v="0"/>
    <m/>
    <n v="0"/>
    <n v="0"/>
    <m/>
    <m/>
    <m/>
    <m/>
    <m/>
    <m/>
    <m/>
    <m/>
    <m/>
    <m/>
    <n v="0"/>
    <n v="0.91718"/>
  </r>
  <r>
    <x v="1"/>
    <s v="ING Bank NV"/>
    <x v="7"/>
    <x v="4"/>
    <s v="Glencore PLC"/>
    <s v="Glencore PLC"/>
    <x v="3"/>
    <x v="1"/>
    <s v="28.05.2015"/>
    <s v="28.05.2015"/>
    <x v="5"/>
    <s v="28.05.2016"/>
    <s v="28.05.2017"/>
    <x v="172"/>
    <m/>
    <m/>
    <m/>
    <n v="13987"/>
    <n v="15250"/>
    <s v="Revolving Credit Facility"/>
    <s v="(US)"/>
    <s v="General Corp. Purp."/>
    <s v="Credit refinances Co s existing signed in 2014 June."/>
    <x v="1"/>
    <n v="140"/>
    <n v="60"/>
    <n v="233.12"/>
    <s v="Package ID: 3116118115"/>
    <n v="0"/>
    <n v="0.11"/>
    <m/>
    <n v="0"/>
    <n v="0.01"/>
    <m/>
    <n v="0"/>
    <n v="0.15"/>
    <m/>
    <n v="0"/>
    <n v="0"/>
    <m/>
    <n v="0"/>
    <n v="0"/>
    <m/>
    <m/>
    <m/>
    <m/>
    <m/>
    <m/>
    <m/>
    <m/>
    <m/>
    <m/>
    <n v="0"/>
    <n v="0.91718"/>
  </r>
  <r>
    <x v="1"/>
    <s v="Rabobank"/>
    <x v="8"/>
    <x v="4"/>
    <s v="Glencore PLC"/>
    <s v="Glencore PLC"/>
    <x v="3"/>
    <x v="1"/>
    <s v="28.05.2015"/>
    <s v="28.05.2015"/>
    <x v="5"/>
    <s v="28.05.2016"/>
    <s v="28.05.2017"/>
    <x v="172"/>
    <m/>
    <m/>
    <m/>
    <n v="13987"/>
    <n v="15250"/>
    <s v="Revolving Credit Facility"/>
    <s v="(US)"/>
    <s v="General Corp. Purp."/>
    <s v="Credit refinances Co s existing signed in 2014 June."/>
    <x v="1"/>
    <n v="140"/>
    <n v="60"/>
    <n v="233.12"/>
    <s v="Package ID: 3116118115"/>
    <n v="0"/>
    <n v="0.11"/>
    <m/>
    <n v="0"/>
    <n v="0.01"/>
    <m/>
    <n v="0"/>
    <n v="0.15"/>
    <m/>
    <n v="0"/>
    <n v="0"/>
    <m/>
    <n v="0"/>
    <n v="0"/>
    <m/>
    <m/>
    <m/>
    <m/>
    <m/>
    <m/>
    <m/>
    <m/>
    <m/>
    <m/>
    <n v="0"/>
    <n v="0.91718"/>
  </r>
  <r>
    <x v="1"/>
    <s v="UBS AG"/>
    <x v="1"/>
    <x v="1"/>
    <s v="Glencore PLC"/>
    <s v="Glencore PLC"/>
    <x v="3"/>
    <x v="1"/>
    <s v="28.05.2015"/>
    <s v="28.05.2015"/>
    <x v="5"/>
    <s v="28.05.2016"/>
    <s v="28.05.2017"/>
    <x v="172"/>
    <m/>
    <m/>
    <m/>
    <n v="13987"/>
    <n v="15250"/>
    <s v="Revolving Credit Facility"/>
    <s v="(US)"/>
    <s v="General Corp. Purp."/>
    <s v="Credit refinances Co s existing signed in 2014 June."/>
    <x v="1"/>
    <n v="140"/>
    <n v="60"/>
    <n v="233.12"/>
    <s v="Package ID: 3116118115"/>
    <n v="0"/>
    <n v="0.11"/>
    <m/>
    <n v="0"/>
    <n v="0.01"/>
    <m/>
    <n v="0"/>
    <n v="0.15"/>
    <m/>
    <n v="0"/>
    <n v="0"/>
    <m/>
    <n v="0"/>
    <n v="0"/>
    <m/>
    <m/>
    <m/>
    <m/>
    <m/>
    <m/>
    <m/>
    <m/>
    <m/>
    <m/>
    <n v="0"/>
    <n v="0.91718"/>
  </r>
  <r>
    <x v="0"/>
    <s v="Credit Agricole Corporate &amp; Investment Bank"/>
    <x v="3"/>
    <x v="2"/>
    <s v="Eni SpA"/>
    <s v="Eni SpA"/>
    <x v="0"/>
    <x v="0"/>
    <s v="05.09.2013"/>
    <m/>
    <x v="2"/>
    <m/>
    <s v="12.09.2025"/>
    <x v="173"/>
    <m/>
    <m/>
    <m/>
    <n v="893.94"/>
    <n v="900"/>
    <m/>
    <s v="(EUR)"/>
    <s v="General Corp. Purp."/>
    <m/>
    <x v="0"/>
    <n v="77"/>
    <n v="5"/>
    <n v="180"/>
    <s v="Package ID: 3012210"/>
    <n v="0"/>
    <n v="0"/>
    <n v="0.28999999999999998"/>
    <n v="0"/>
    <n v="0"/>
    <n v="0"/>
    <n v="0"/>
    <n v="0"/>
    <n v="0"/>
    <n v="0"/>
    <n v="0"/>
    <n v="0"/>
    <n v="0"/>
    <n v="0"/>
    <n v="0"/>
    <n v="0"/>
    <n v="0"/>
    <n v="0"/>
    <n v="0"/>
    <n v="0"/>
    <n v="0"/>
    <n v="0"/>
    <n v="0"/>
    <n v="0"/>
    <n v="0"/>
    <m/>
  </r>
  <r>
    <x v="0"/>
    <s v="Deutsche Bank"/>
    <x v="0"/>
    <x v="0"/>
    <s v="Eni SpA"/>
    <s v="Eni SpA"/>
    <x v="0"/>
    <x v="0"/>
    <s v="05.09.2013"/>
    <m/>
    <x v="2"/>
    <m/>
    <s v="12.09.2025"/>
    <x v="173"/>
    <m/>
    <m/>
    <m/>
    <n v="893.94"/>
    <n v="900"/>
    <m/>
    <s v="(EUR)"/>
    <s v="General Corp. Purp."/>
    <m/>
    <x v="0"/>
    <n v="77"/>
    <n v="5"/>
    <n v="180"/>
    <s v="Package ID: 3012210"/>
    <n v="0"/>
    <n v="0"/>
    <n v="0.28999999999999998"/>
    <n v="0"/>
    <n v="0"/>
    <n v="0"/>
    <n v="0"/>
    <n v="0"/>
    <n v="0"/>
    <n v="0"/>
    <n v="0"/>
    <n v="0"/>
    <n v="0"/>
    <n v="0"/>
    <n v="0"/>
    <n v="0"/>
    <n v="0"/>
    <n v="0"/>
    <n v="0"/>
    <n v="0"/>
    <n v="0"/>
    <n v="0"/>
    <n v="0"/>
    <n v="0"/>
    <n v="0"/>
    <m/>
  </r>
  <r>
    <x v="0"/>
    <s v="ING"/>
    <x v="7"/>
    <x v="4"/>
    <s v="Eni SpA"/>
    <s v="Eni SpA"/>
    <x v="0"/>
    <x v="0"/>
    <s v="05.09.2013"/>
    <m/>
    <x v="2"/>
    <m/>
    <s v="12.09.2025"/>
    <x v="173"/>
    <m/>
    <m/>
    <m/>
    <n v="893.94"/>
    <n v="900"/>
    <m/>
    <s v="(EUR)"/>
    <s v="General Corp. Purp."/>
    <m/>
    <x v="0"/>
    <n v="77"/>
    <n v="5"/>
    <n v="180"/>
    <s v="Package ID: 3012210"/>
    <n v="0"/>
    <n v="0"/>
    <n v="0.28999999999999998"/>
    <n v="0"/>
    <n v="0"/>
    <n v="0"/>
    <n v="0"/>
    <n v="0"/>
    <n v="0"/>
    <n v="0"/>
    <n v="0"/>
    <n v="0"/>
    <n v="0"/>
    <n v="0"/>
    <n v="0"/>
    <n v="0"/>
    <n v="0"/>
    <n v="0"/>
    <n v="0"/>
    <n v="0"/>
    <n v="0"/>
    <n v="0"/>
    <n v="0"/>
    <n v="0"/>
    <n v="0"/>
    <m/>
  </r>
  <r>
    <x v="0"/>
    <s v="Credit Agricole Corporate &amp; Investment Bank"/>
    <x v="3"/>
    <x v="2"/>
    <s v="Anglo American Capital PLC"/>
    <s v="Anglo American PLC"/>
    <x v="1"/>
    <x v="1"/>
    <s v="13.09.2017"/>
    <m/>
    <x v="7"/>
    <m/>
    <s v="18.09.2025"/>
    <x v="174"/>
    <m/>
    <m/>
    <m/>
    <n v="596.27"/>
    <n v="600"/>
    <m/>
    <s v="(EUR)"/>
    <s v="General Corp. Purp."/>
    <m/>
    <x v="0"/>
    <n v="41"/>
    <n v="4"/>
    <n v="150"/>
    <s v="Package ID: 3527095"/>
    <n v="0"/>
    <n v="0"/>
    <n v="0.41"/>
    <n v="0"/>
    <n v="0"/>
    <n v="0"/>
    <n v="0"/>
    <n v="0"/>
    <n v="0"/>
    <n v="0"/>
    <n v="0"/>
    <n v="0"/>
    <n v="0"/>
    <n v="0"/>
    <n v="0"/>
    <n v="0"/>
    <n v="0"/>
    <n v="0"/>
    <n v="0"/>
    <n v="0"/>
    <n v="0"/>
    <n v="0"/>
    <n v="0"/>
    <n v="0"/>
    <n v="0"/>
    <m/>
  </r>
  <r>
    <x v="0"/>
    <s v="Barclays Capital Group"/>
    <x v="6"/>
    <x v="3"/>
    <s v="Eni SpA"/>
    <s v="Eni SpA"/>
    <x v="0"/>
    <x v="0"/>
    <s v="27.01.2015"/>
    <m/>
    <x v="5"/>
    <m/>
    <s v="02.02.2026"/>
    <x v="175"/>
    <m/>
    <m/>
    <m/>
    <n v="1012.42"/>
    <n v="1000"/>
    <m/>
    <s v="(EUR)"/>
    <s v="General Corp. Purp."/>
    <m/>
    <x v="0"/>
    <n v="80"/>
    <n v="5"/>
    <n v="200"/>
    <s v="Package ID: 9392888"/>
    <n v="0"/>
    <n v="0"/>
    <n v="0.3"/>
    <n v="0"/>
    <n v="0"/>
    <n v="0"/>
    <n v="0"/>
    <n v="0"/>
    <n v="0"/>
    <n v="0"/>
    <n v="0"/>
    <n v="0"/>
    <n v="0"/>
    <n v="0"/>
    <n v="0"/>
    <n v="0"/>
    <n v="0"/>
    <n v="0"/>
    <n v="0"/>
    <n v="0"/>
    <n v="0"/>
    <n v="0"/>
    <n v="0"/>
    <n v="0"/>
    <n v="0"/>
    <m/>
  </r>
  <r>
    <x v="0"/>
    <s v="Credit Agricole Corporate &amp; Investment Bank"/>
    <x v="3"/>
    <x v="2"/>
    <s v="Eni SpA"/>
    <s v="Eni SpA"/>
    <x v="0"/>
    <x v="0"/>
    <s v="27.01.2015"/>
    <m/>
    <x v="5"/>
    <m/>
    <s v="02.02.2026"/>
    <x v="175"/>
    <m/>
    <m/>
    <m/>
    <n v="1012.42"/>
    <n v="1000"/>
    <m/>
    <s v="(EUR)"/>
    <s v="General Corp. Purp."/>
    <m/>
    <x v="0"/>
    <n v="80"/>
    <n v="5"/>
    <n v="200"/>
    <s v="Package ID: 9392888"/>
    <n v="0"/>
    <n v="0"/>
    <n v="0.3"/>
    <n v="0"/>
    <n v="0"/>
    <n v="0"/>
    <n v="0"/>
    <n v="0"/>
    <n v="0"/>
    <n v="0"/>
    <n v="0"/>
    <n v="0"/>
    <n v="0"/>
    <n v="0"/>
    <n v="0"/>
    <n v="0"/>
    <n v="0"/>
    <n v="0"/>
    <n v="0"/>
    <n v="0"/>
    <n v="0"/>
    <n v="0"/>
    <n v="0"/>
    <n v="0"/>
    <n v="0"/>
    <m/>
  </r>
  <r>
    <x v="1"/>
    <s v="ING Bank NV"/>
    <x v="7"/>
    <x v="4"/>
    <s v="Gazprom"/>
    <s v="Moravia Gas Storage"/>
    <x v="5"/>
    <x v="0"/>
    <s v="18.03.2014"/>
    <s v="18.03.2014"/>
    <x v="6"/>
    <s v="18.03.2026"/>
    <s v="18.03.2026"/>
    <x v="176"/>
    <m/>
    <m/>
    <m/>
    <n v="100.1"/>
    <n v="100"/>
    <s v="Term Loan"/>
    <s v="(EUR)"/>
    <s v="Project Finance"/>
    <s v="Finances the construction of a gas storage tanker in the Czech Republic."/>
    <x v="2"/>
    <n v="98"/>
    <n v="3"/>
    <n v="50"/>
    <s v="Package ID: 3123973115"/>
    <n v="50000"/>
    <n v="0.38"/>
    <m/>
    <n v="0"/>
    <n v="0"/>
    <m/>
    <n v="0"/>
    <n v="0"/>
    <m/>
    <n v="0"/>
    <n v="0"/>
    <m/>
    <n v="0"/>
    <n v="0"/>
    <m/>
    <m/>
    <m/>
    <m/>
    <m/>
    <m/>
    <m/>
    <m/>
    <m/>
    <m/>
    <n v="50000"/>
    <n v="0.71838999999999997"/>
  </r>
  <r>
    <x v="0"/>
    <s v="BNP Paribas SA"/>
    <x v="2"/>
    <x v="2"/>
    <s v="Vale Overseas Ltd  "/>
    <s v="Vale SA"/>
    <x v="4"/>
    <x v="1"/>
    <s v="03.08.2016"/>
    <m/>
    <x v="1"/>
    <m/>
    <s v="10.08.2026"/>
    <x v="177"/>
    <m/>
    <m/>
    <m/>
    <n v="890.87"/>
    <n v="1000"/>
    <m/>
    <s v="(US)"/>
    <s v="Reduce Indebtedness_x000a_Redeem Class of Shs_x000a_General Corp. Purp."/>
    <m/>
    <x v="0"/>
    <n v="19"/>
    <n v="12"/>
    <n v="139.19800000000001"/>
    <s v="Package ID: 3317184"/>
    <n v="139198"/>
    <n v="156250"/>
    <n v="0.45"/>
    <n v="0"/>
    <n v="0"/>
    <n v="0"/>
    <n v="0"/>
    <n v="0"/>
    <n v="0"/>
    <n v="0"/>
    <n v="0"/>
    <n v="0"/>
    <n v="0"/>
    <n v="0"/>
    <n v="0"/>
    <n v="0"/>
    <n v="0"/>
    <n v="0"/>
    <n v="0"/>
    <n v="0"/>
    <n v="0"/>
    <n v="0"/>
    <n v="0"/>
    <n v="0"/>
    <n v="139198"/>
    <m/>
  </r>
  <r>
    <x v="1"/>
    <s v="Barclays PLC"/>
    <x v="6"/>
    <x v="3"/>
    <s v="Gazprom"/>
    <s v="Gazprom Marketing &amp; Trading"/>
    <x v="5"/>
    <x v="0"/>
    <s v="28.07.2011"/>
    <s v="28.07.2011"/>
    <x v="4"/>
    <s v="28.07.2012"/>
    <s v="28.07.2012"/>
    <x v="178"/>
    <m/>
    <m/>
    <m/>
    <n v="348.07"/>
    <n v="500"/>
    <s v="Revolving Credit Facility"/>
    <s v="(US)"/>
    <s v="General Corp. Purp._x000a_Refinancing"/>
    <s v="Refinancing and for general corporate purposes."/>
    <x v="1"/>
    <n v="81"/>
    <n v="27"/>
    <n v="12.89"/>
    <s v="Package ID: 2759659115"/>
    <n v="0"/>
    <n v="0.03"/>
    <m/>
    <n v="0"/>
    <n v="0"/>
    <m/>
    <n v="0"/>
    <n v="0"/>
    <m/>
    <n v="0"/>
    <n v="0"/>
    <m/>
    <n v="0"/>
    <n v="0"/>
    <m/>
    <m/>
    <m/>
    <m/>
    <m/>
    <m/>
    <m/>
    <m/>
    <m/>
    <m/>
    <n v="0"/>
    <n v="0.69613999999999998"/>
  </r>
  <r>
    <x v="1"/>
    <s v="Deutsche Bank"/>
    <x v="0"/>
    <x v="0"/>
    <s v="Gazprom"/>
    <s v="Gazprom Marketing &amp; Trading"/>
    <x v="5"/>
    <x v="0"/>
    <s v="28.07.2011"/>
    <s v="28.07.2011"/>
    <x v="4"/>
    <s v="28.07.2012"/>
    <s v="28.07.2012"/>
    <x v="178"/>
    <m/>
    <m/>
    <m/>
    <n v="348.07"/>
    <n v="500"/>
    <s v="Revolving Credit Facility"/>
    <s v="(US)"/>
    <s v="General Corp. Purp._x000a_Refinancing"/>
    <s v="Refinancing and for general corporate purposes."/>
    <x v="1"/>
    <n v="81"/>
    <n v="27"/>
    <n v="12.89"/>
    <s v="Package ID: 2759659115"/>
    <n v="0"/>
    <n v="0.03"/>
    <m/>
    <n v="0"/>
    <n v="0"/>
    <m/>
    <n v="0"/>
    <n v="0"/>
    <m/>
    <n v="0"/>
    <n v="0"/>
    <m/>
    <n v="0"/>
    <n v="0"/>
    <m/>
    <m/>
    <m/>
    <m/>
    <m/>
    <m/>
    <m/>
    <m/>
    <m/>
    <m/>
    <n v="0"/>
    <n v="0.69613999999999998"/>
  </r>
  <r>
    <x v="1"/>
    <s v="BNP Paribas SA"/>
    <x v="2"/>
    <x v="2"/>
    <s v="Gazprom"/>
    <s v="Gazprom Marketing &amp; Trading"/>
    <x v="5"/>
    <x v="0"/>
    <s v="28.07.2011"/>
    <s v="28.07.2011"/>
    <x v="4"/>
    <s v="28.07.2012"/>
    <s v="28.07.2012"/>
    <x v="178"/>
    <m/>
    <m/>
    <m/>
    <n v="348.07"/>
    <n v="500"/>
    <s v="Revolving Credit Facility"/>
    <s v="(US)"/>
    <s v="General Corp. Purp._x000a_Refinancing"/>
    <s v="Refinancing and for general corporate purposes."/>
    <x v="1"/>
    <n v="81"/>
    <n v="27"/>
    <n v="12.89"/>
    <s v="Package ID: 2759659115"/>
    <n v="0"/>
    <n v="0.03"/>
    <m/>
    <n v="0"/>
    <n v="0"/>
    <m/>
    <n v="0"/>
    <n v="0"/>
    <m/>
    <n v="0"/>
    <n v="0"/>
    <m/>
    <n v="0"/>
    <n v="0"/>
    <m/>
    <m/>
    <m/>
    <m/>
    <m/>
    <m/>
    <m/>
    <m/>
    <m/>
    <m/>
    <n v="0"/>
    <n v="0.69613999999999998"/>
  </r>
  <r>
    <x v="1"/>
    <s v="Credit Agricole"/>
    <x v="3"/>
    <x v="2"/>
    <s v="Gazprom"/>
    <s v="Gazprom Marketing &amp; Trading"/>
    <x v="5"/>
    <x v="0"/>
    <s v="28.07.2011"/>
    <s v="28.07.2011"/>
    <x v="4"/>
    <s v="28.07.2012"/>
    <s v="28.07.2012"/>
    <x v="178"/>
    <m/>
    <m/>
    <m/>
    <n v="348.07"/>
    <n v="500"/>
    <s v="Revolving Credit Facility"/>
    <s v="(US)"/>
    <s v="General Corp. Purp._x000a_Refinancing"/>
    <s v="Refinancing and for general corporate purposes."/>
    <x v="1"/>
    <n v="81"/>
    <n v="27"/>
    <n v="12.89"/>
    <s v="Package ID: 2759659115"/>
    <n v="0"/>
    <n v="0.03"/>
    <m/>
    <n v="0"/>
    <n v="0"/>
    <m/>
    <n v="0"/>
    <n v="0"/>
    <m/>
    <n v="0"/>
    <n v="0"/>
    <m/>
    <n v="0"/>
    <n v="0"/>
    <m/>
    <m/>
    <m/>
    <m/>
    <m/>
    <m/>
    <m/>
    <m/>
    <m/>
    <m/>
    <n v="0"/>
    <n v="0.69613999999999998"/>
  </r>
  <r>
    <x v="1"/>
    <s v="HSBC Holdings PLC"/>
    <x v="5"/>
    <x v="3"/>
    <s v="Gazprom"/>
    <s v="Gazprom Marketing &amp; Trading"/>
    <x v="5"/>
    <x v="0"/>
    <s v="28.07.2011"/>
    <s v="28.07.2011"/>
    <x v="4"/>
    <s v="28.07.2012"/>
    <s v="28.07.2012"/>
    <x v="178"/>
    <m/>
    <m/>
    <m/>
    <n v="348.07"/>
    <n v="500"/>
    <s v="Revolving Credit Facility"/>
    <s v="(US)"/>
    <s v="General Corp. Purp._x000a_Refinancing"/>
    <s v="Refinancing and for general corporate purposes."/>
    <x v="1"/>
    <n v="81"/>
    <n v="27"/>
    <n v="12.89"/>
    <s v="Package ID: 2759659115"/>
    <n v="0"/>
    <n v="0.03"/>
    <m/>
    <n v="0"/>
    <n v="0"/>
    <m/>
    <n v="0"/>
    <n v="0"/>
    <m/>
    <n v="0"/>
    <n v="0"/>
    <m/>
    <n v="0"/>
    <n v="0"/>
    <m/>
    <m/>
    <m/>
    <m/>
    <m/>
    <m/>
    <m/>
    <m/>
    <m/>
    <m/>
    <n v="0"/>
    <n v="0.69613999999999998"/>
  </r>
  <r>
    <x v="1"/>
    <s v="ING"/>
    <x v="7"/>
    <x v="4"/>
    <s v="Gazprom"/>
    <s v="Gazprom Marketing &amp; Trading"/>
    <x v="5"/>
    <x v="0"/>
    <s v="28.07.2011"/>
    <s v="28.07.2011"/>
    <x v="4"/>
    <s v="28.07.2012"/>
    <s v="28.07.2012"/>
    <x v="178"/>
    <m/>
    <m/>
    <m/>
    <n v="348.07"/>
    <n v="500"/>
    <s v="Revolving Credit Facility"/>
    <s v="(US)"/>
    <s v="General Corp. Purp._x000a_Refinancing"/>
    <s v="Refinancing and for general corporate purposes."/>
    <x v="1"/>
    <n v="81"/>
    <n v="27"/>
    <n v="12.89"/>
    <s v="Package ID: 2759659115"/>
    <n v="0"/>
    <n v="0.03"/>
    <m/>
    <n v="0"/>
    <n v="0"/>
    <m/>
    <n v="0"/>
    <n v="0"/>
    <m/>
    <n v="0"/>
    <n v="0"/>
    <m/>
    <n v="0"/>
    <n v="0"/>
    <m/>
    <m/>
    <m/>
    <m/>
    <m/>
    <m/>
    <m/>
    <m/>
    <m/>
    <m/>
    <n v="0"/>
    <n v="0.69613999999999998"/>
  </r>
  <r>
    <x v="1"/>
    <s v="Cooperatieve Rabobank UA"/>
    <x v="8"/>
    <x v="4"/>
    <s v="Gazprom"/>
    <s v="Gazprom Marketing &amp; Trading"/>
    <x v="5"/>
    <x v="0"/>
    <s v="28.07.2011"/>
    <s v="28.07.2011"/>
    <x v="4"/>
    <s v="28.07.2012"/>
    <s v="28.07.2012"/>
    <x v="178"/>
    <m/>
    <m/>
    <m/>
    <n v="348.07"/>
    <n v="500"/>
    <s v="Revolving Credit Facility"/>
    <s v="(US)"/>
    <s v="General Corp. Purp._x000a_Refinancing"/>
    <s v="Refinancing and for general corporate purposes."/>
    <x v="1"/>
    <n v="81"/>
    <n v="27"/>
    <n v="12.89"/>
    <s v="Package ID: 2759659115"/>
    <n v="0"/>
    <n v="0.03"/>
    <m/>
    <n v="0"/>
    <n v="0"/>
    <m/>
    <n v="0"/>
    <n v="0"/>
    <m/>
    <n v="0"/>
    <n v="0"/>
    <m/>
    <n v="0"/>
    <n v="0"/>
    <m/>
    <m/>
    <m/>
    <m/>
    <m/>
    <m/>
    <m/>
    <m/>
    <m/>
    <m/>
    <n v="0"/>
    <n v="0.69613999999999998"/>
  </r>
  <r>
    <x v="1"/>
    <s v="UBS"/>
    <x v="1"/>
    <x v="1"/>
    <s v="Gazprom"/>
    <s v="Gazprom Marketing &amp; Trading"/>
    <x v="5"/>
    <x v="0"/>
    <s v="28.07.2011"/>
    <s v="28.07.2011"/>
    <x v="4"/>
    <s v="28.07.2012"/>
    <s v="28.07.2012"/>
    <x v="178"/>
    <m/>
    <m/>
    <m/>
    <n v="348.07"/>
    <n v="500"/>
    <s v="Revolving Credit Facility"/>
    <s v="(US)"/>
    <s v="General Corp. Purp._x000a_Refinancing"/>
    <s v="Refinancing and for general corporate purposes."/>
    <x v="1"/>
    <n v="81"/>
    <n v="27"/>
    <n v="12.89"/>
    <s v="Package ID: 2759659115"/>
    <n v="0"/>
    <n v="0"/>
    <m/>
    <n v="0"/>
    <n v="0"/>
    <m/>
    <n v="0"/>
    <n v="0"/>
    <m/>
    <n v="0"/>
    <n v="0"/>
    <m/>
    <n v="0"/>
    <n v="0"/>
    <m/>
    <m/>
    <m/>
    <m/>
    <m/>
    <m/>
    <m/>
    <m/>
    <m/>
    <m/>
    <n v="0"/>
    <n v="0.69613999999999998"/>
  </r>
  <r>
    <x v="1"/>
    <s v="DZ Bank AG Deutsche New York"/>
    <x v="9"/>
    <x v="0"/>
    <s v="Gazprom"/>
    <s v="Gazprom Marketing &amp; Trading"/>
    <x v="5"/>
    <x v="0"/>
    <s v="28.07.2011"/>
    <s v="28.07.2011"/>
    <x v="4"/>
    <s v="28.07.2012"/>
    <s v="28.07.2012"/>
    <x v="178"/>
    <m/>
    <m/>
    <m/>
    <n v="348.07"/>
    <n v="500"/>
    <s v="Revolving Credit Facility"/>
    <s v="(US)"/>
    <s v="General Corp. Purp._x000a_Refinancing"/>
    <s v="Refinancing and for general corporate purposes."/>
    <x v="1"/>
    <n v="81"/>
    <n v="27"/>
    <n v="12.89"/>
    <s v="Package ID: 2759659115"/>
    <n v="0"/>
    <n v="0.03"/>
    <m/>
    <n v="0"/>
    <n v="0"/>
    <m/>
    <n v="0"/>
    <n v="0"/>
    <m/>
    <n v="0"/>
    <n v="0"/>
    <m/>
    <n v="0"/>
    <n v="0"/>
    <m/>
    <m/>
    <m/>
    <m/>
    <m/>
    <m/>
    <m/>
    <m/>
    <m/>
    <m/>
    <n v="0"/>
    <n v="0.69613999999999998"/>
  </r>
  <r>
    <x v="1"/>
    <s v="BNP Paribas SA"/>
    <x v="2"/>
    <x v="2"/>
    <s v="Gazprom"/>
    <s v="Gazprom Marketing &amp; Trading"/>
    <x v="5"/>
    <x v="0"/>
    <s v="07.09.2011"/>
    <s v="28.10.2011"/>
    <x v="4"/>
    <s v="28.10.2012"/>
    <s v="28.10.2012"/>
    <x v="179"/>
    <m/>
    <m/>
    <m/>
    <n v="211.42"/>
    <n v="300"/>
    <s v="Guarantee Facility"/>
    <s v="(US)"/>
    <s v="General Corp. Purp."/>
    <s v="general corporate purposes"/>
    <x v="1"/>
    <n v="85"/>
    <n v="5"/>
    <n v="42.28"/>
    <s v="Package ID: 2796245115"/>
    <n v="0"/>
    <n v="0.08"/>
    <m/>
    <n v="0"/>
    <n v="0"/>
    <m/>
    <n v="0"/>
    <n v="0"/>
    <m/>
    <n v="0"/>
    <n v="0"/>
    <m/>
    <n v="0"/>
    <n v="0"/>
    <m/>
    <m/>
    <m/>
    <m/>
    <m/>
    <m/>
    <m/>
    <m/>
    <m/>
    <m/>
    <n v="0"/>
    <n v="0.70472000000000001"/>
  </r>
  <r>
    <x v="1"/>
    <s v="HSBC Holdings PLC"/>
    <x v="5"/>
    <x v="3"/>
    <s v="Gazprom"/>
    <s v="Gazprom Marketing &amp; Trading"/>
    <x v="5"/>
    <x v="0"/>
    <s v="07.09.2011"/>
    <s v="28.10.2011"/>
    <x v="4"/>
    <s v="28.10.2012"/>
    <s v="28.10.2012"/>
    <x v="179"/>
    <m/>
    <m/>
    <m/>
    <n v="211.42"/>
    <n v="300"/>
    <s v="Guarantee Facility"/>
    <s v="(US)"/>
    <s v="General Corp. Purp."/>
    <s v="general corporate purposes"/>
    <x v="1"/>
    <n v="85"/>
    <n v="5"/>
    <n v="42.28"/>
    <s v="Package ID: 2796245115"/>
    <n v="0"/>
    <n v="0.08"/>
    <m/>
    <n v="0"/>
    <n v="0"/>
    <m/>
    <n v="0"/>
    <n v="0"/>
    <m/>
    <n v="0"/>
    <n v="0"/>
    <m/>
    <n v="0"/>
    <n v="0"/>
    <m/>
    <m/>
    <m/>
    <m/>
    <m/>
    <m/>
    <m/>
    <m/>
    <m/>
    <m/>
    <n v="0"/>
    <n v="0.70472000000000001"/>
  </r>
  <r>
    <x v="1"/>
    <s v="ING"/>
    <x v="7"/>
    <x v="4"/>
    <s v="Gazprom"/>
    <s v="Gazprom Marketing &amp; Trading"/>
    <x v="5"/>
    <x v="0"/>
    <s v="07.09.2011"/>
    <s v="28.10.2011"/>
    <x v="4"/>
    <s v="28.10.2012"/>
    <s v="28.10.2012"/>
    <x v="179"/>
    <m/>
    <m/>
    <m/>
    <n v="211.42"/>
    <n v="300"/>
    <s v="Guarantee Facility"/>
    <s v="(US)"/>
    <s v="General Corp. Purp."/>
    <s v="general corporate purposes"/>
    <x v="1"/>
    <n v="85"/>
    <n v="5"/>
    <n v="42.28"/>
    <s v="Package ID: 2796245115"/>
    <n v="0"/>
    <n v="0.08"/>
    <m/>
    <n v="0"/>
    <n v="0"/>
    <m/>
    <n v="0"/>
    <n v="0"/>
    <m/>
    <n v="0"/>
    <n v="0"/>
    <m/>
    <n v="0"/>
    <n v="0"/>
    <m/>
    <m/>
    <m/>
    <m/>
    <m/>
    <m/>
    <m/>
    <m/>
    <m/>
    <m/>
    <n v="0"/>
    <n v="0.70472000000000001"/>
  </r>
  <r>
    <x v="0"/>
    <s v="Credit Agricole Corporate &amp; Investment Bank"/>
    <x v="3"/>
    <x v="2"/>
    <s v="Vale Overseas Ltd  "/>
    <s v="Vale SA"/>
    <x v="4"/>
    <x v="1"/>
    <s v="03.08.2016"/>
    <m/>
    <x v="1"/>
    <m/>
    <s v="10.08.2026"/>
    <x v="177"/>
    <m/>
    <m/>
    <m/>
    <n v="890.87"/>
    <n v="1000"/>
    <m/>
    <s v="(US)"/>
    <s v="Reduce Indebtedness_x000a_Redeem Class of Shs_x000a_General Corp. Purp."/>
    <m/>
    <x v="0"/>
    <n v="19"/>
    <n v="12"/>
    <n v="27.84"/>
    <s v="Package ID: 3317184"/>
    <n v="27840"/>
    <n v="31250"/>
    <n v="0.09"/>
    <n v="0"/>
    <n v="0"/>
    <n v="0"/>
    <n v="0"/>
    <n v="0"/>
    <n v="0"/>
    <n v="0"/>
    <n v="0"/>
    <n v="0"/>
    <n v="0"/>
    <n v="0"/>
    <n v="0"/>
    <n v="0"/>
    <n v="0"/>
    <n v="0"/>
    <n v="0"/>
    <n v="0"/>
    <n v="0"/>
    <n v="0"/>
    <n v="0"/>
    <n v="0"/>
    <n v="27840"/>
    <m/>
  </r>
  <r>
    <x v="1"/>
    <s v="HSBC Holdings PLC"/>
    <x v="5"/>
    <x v="3"/>
    <s v="Eni SpA"/>
    <s v="Vitol Offshore Cape Three"/>
    <x v="0"/>
    <x v="0"/>
    <s v="08.04.2015"/>
    <s v="14.12.2016"/>
    <x v="1"/>
    <s v="14.12.2026"/>
    <s v="14.12.2026"/>
    <x v="180"/>
    <m/>
    <m/>
    <m/>
    <n v="1270.5899999999999"/>
    <n v="1350"/>
    <s v="Term Loan"/>
    <s v="(US)"/>
    <s v="Project Finance"/>
    <s v="Financing of Vitol s share in the Offshore Cape Three points [OCTP] offloading project financing."/>
    <x v="2"/>
    <n v="59"/>
    <n v="10"/>
    <n v="127.06"/>
    <s v="Package ID: 3069662115"/>
    <n v="0"/>
    <n v="0.64"/>
    <m/>
    <n v="0"/>
    <n v="0"/>
    <m/>
    <n v="0"/>
    <n v="0"/>
    <m/>
    <n v="0"/>
    <n v="0.33"/>
    <m/>
    <n v="0"/>
    <n v="0.28000000000000003"/>
    <m/>
    <m/>
    <m/>
    <m/>
    <m/>
    <m/>
    <m/>
    <m/>
    <m/>
    <m/>
    <n v="0"/>
    <n v="0.94118000000000002"/>
  </r>
  <r>
    <x v="1"/>
    <s v="ING"/>
    <x v="7"/>
    <x v="4"/>
    <s v="Eni SpA"/>
    <s v="Vitol Offshore Cape Three"/>
    <x v="0"/>
    <x v="0"/>
    <s v="08.04.2015"/>
    <s v="14.12.2016"/>
    <x v="1"/>
    <s v="14.12.2026"/>
    <s v="14.12.2026"/>
    <x v="180"/>
    <m/>
    <m/>
    <m/>
    <n v="1270.5899999999999"/>
    <n v="1350"/>
    <s v="Term Loan"/>
    <s v="(US)"/>
    <s v="Project Finance"/>
    <s v="Financing of Vitol s share in the Offshore Cape Three points [OCTP] offloading project financing."/>
    <x v="2"/>
    <n v="59"/>
    <n v="10"/>
    <n v="127.06"/>
    <s v="Package ID: 3069662115"/>
    <n v="0"/>
    <n v="0.64"/>
    <m/>
    <n v="0"/>
    <n v="0"/>
    <m/>
    <n v="0"/>
    <n v="0"/>
    <m/>
    <n v="0"/>
    <n v="0"/>
    <m/>
    <n v="0"/>
    <n v="0.28000000000000003"/>
    <m/>
    <m/>
    <m/>
    <m/>
    <m/>
    <m/>
    <m/>
    <m/>
    <m/>
    <m/>
    <n v="0"/>
    <n v="0.94118000000000002"/>
  </r>
  <r>
    <x v="0"/>
    <s v="Barclays Capital Group"/>
    <x v="6"/>
    <x v="3"/>
    <s v="Eni SpA"/>
    <s v="Eni SpA"/>
    <x v="0"/>
    <x v="0"/>
    <s v="10.01.2017"/>
    <m/>
    <x v="7"/>
    <m/>
    <s v="17.01.2027"/>
    <x v="181"/>
    <m/>
    <m/>
    <m/>
    <n v="749.04"/>
    <n v="750"/>
    <m/>
    <s v="(EUR)"/>
    <s v="General Corp. Purp."/>
    <m/>
    <x v="0"/>
    <n v="84"/>
    <n v="7"/>
    <n v="107.14"/>
    <s v="Package ID: 3392788"/>
    <n v="0"/>
    <n v="0"/>
    <n v="0.15"/>
    <n v="0"/>
    <n v="0"/>
    <n v="0"/>
    <n v="0"/>
    <n v="0"/>
    <n v="0"/>
    <n v="0"/>
    <n v="0"/>
    <n v="0"/>
    <n v="0"/>
    <n v="0"/>
    <n v="0"/>
    <n v="0"/>
    <n v="0"/>
    <n v="0"/>
    <n v="0"/>
    <n v="0"/>
    <n v="0"/>
    <n v="0"/>
    <n v="0"/>
    <n v="0"/>
    <n v="0"/>
    <m/>
  </r>
  <r>
    <x v="0"/>
    <s v="ING Bank NV"/>
    <x v="7"/>
    <x v="4"/>
    <s v="Eni SpA"/>
    <s v="Eni SpA"/>
    <x v="0"/>
    <x v="0"/>
    <s v="10.01.2017"/>
    <m/>
    <x v="7"/>
    <m/>
    <s v="17.01.2027"/>
    <x v="181"/>
    <m/>
    <m/>
    <m/>
    <n v="749.04"/>
    <n v="750"/>
    <m/>
    <s v="(EUR)"/>
    <s v="General Corp. Purp."/>
    <m/>
    <x v="0"/>
    <n v="84"/>
    <n v="7"/>
    <n v="107.14"/>
    <s v="Package ID: 3392788"/>
    <n v="0"/>
    <n v="0"/>
    <n v="0.15"/>
    <n v="0"/>
    <n v="0"/>
    <n v="0"/>
    <n v="0"/>
    <n v="0"/>
    <n v="0"/>
    <n v="0"/>
    <n v="0"/>
    <n v="0"/>
    <n v="0"/>
    <n v="0"/>
    <n v="0"/>
    <n v="0"/>
    <n v="0"/>
    <n v="0"/>
    <n v="0"/>
    <n v="0"/>
    <n v="0"/>
    <n v="0"/>
    <n v="0"/>
    <n v="0"/>
    <n v="0"/>
    <m/>
  </r>
  <r>
    <x v="1"/>
    <s v="HSBC Holdings PLC"/>
    <x v="5"/>
    <x v="3"/>
    <s v="Gazprom"/>
    <s v="Gazprom Neft"/>
    <x v="5"/>
    <x v="0"/>
    <s v="29.04.2011"/>
    <s v="29.04.2011"/>
    <x v="4"/>
    <s v="29.04.2016"/>
    <s v="29.04.2016"/>
    <x v="182"/>
    <m/>
    <m/>
    <m/>
    <n v="404.8"/>
    <n v="600"/>
    <s v="Revolving Credit Facility"/>
    <s v="(US)"/>
    <s v="General Corp. Purp._x000a_Refinancing"/>
    <s v="Refinancing existing debt, General corporate purposes"/>
    <x v="1"/>
    <n v="79"/>
    <n v="6"/>
    <n v="67.47"/>
    <s v="Package ID: 2726052115"/>
    <n v="0"/>
    <n v="0.11"/>
    <m/>
    <n v="0"/>
    <n v="0"/>
    <m/>
    <n v="0"/>
    <n v="0"/>
    <m/>
    <n v="0"/>
    <n v="0"/>
    <m/>
    <n v="0"/>
    <n v="0"/>
    <m/>
    <m/>
    <m/>
    <m/>
    <m/>
    <m/>
    <m/>
    <m/>
    <m/>
    <m/>
    <n v="0"/>
    <n v="0.67466999999999999"/>
  </r>
  <r>
    <x v="1"/>
    <s v="ING"/>
    <x v="7"/>
    <x v="4"/>
    <s v="Gazprom"/>
    <s v="Gazprom Neft"/>
    <x v="5"/>
    <x v="0"/>
    <s v="29.04.2011"/>
    <s v="29.04.2011"/>
    <x v="4"/>
    <s v="29.04.2016"/>
    <s v="29.04.2016"/>
    <x v="182"/>
    <m/>
    <m/>
    <m/>
    <n v="404.8"/>
    <n v="600"/>
    <s v="Revolving Credit Facility"/>
    <s v="(US)"/>
    <s v="General Corp. Purp._x000a_Refinancing"/>
    <s v="Refinancing existing debt, General corporate purposes"/>
    <x v="1"/>
    <n v="79"/>
    <n v="6"/>
    <n v="67.47"/>
    <s v="Package ID: 2726052115"/>
    <n v="0"/>
    <n v="0.11"/>
    <m/>
    <n v="0"/>
    <n v="0"/>
    <m/>
    <n v="0"/>
    <n v="0"/>
    <m/>
    <n v="0"/>
    <n v="0"/>
    <m/>
    <n v="0"/>
    <n v="0"/>
    <m/>
    <m/>
    <m/>
    <m/>
    <m/>
    <m/>
    <m/>
    <m/>
    <m/>
    <m/>
    <n v="0"/>
    <n v="0.67466999999999999"/>
  </r>
  <r>
    <x v="0"/>
    <s v="Barclays"/>
    <x v="6"/>
    <x v="3"/>
    <s v="Anglo American Capital PLC"/>
    <s v="Anglo American PLC"/>
    <x v="1"/>
    <x v="1"/>
    <s v="06.09.2017"/>
    <m/>
    <x v="7"/>
    <m/>
    <s v="11.09.2027"/>
    <x v="183"/>
    <m/>
    <m/>
    <m/>
    <n v="1091.3399999999999"/>
    <n v="1300"/>
    <m/>
    <s v="(US)"/>
    <s v="Acq'n of Securities_x000a_General Corp. Purp."/>
    <m/>
    <x v="0"/>
    <n v="40"/>
    <n v="6"/>
    <n v="181.89"/>
    <s v="Package ID: 3523627"/>
    <n v="0"/>
    <n v="0"/>
    <n v="0.57999999999999996"/>
    <n v="0"/>
    <n v="0"/>
    <n v="0.53"/>
    <n v="0"/>
    <n v="0"/>
    <n v="0"/>
    <n v="0"/>
    <n v="0"/>
    <n v="0"/>
    <n v="0"/>
    <n v="0"/>
    <n v="0"/>
    <n v="0"/>
    <n v="0"/>
    <n v="0"/>
    <n v="0"/>
    <n v="0"/>
    <n v="0"/>
    <n v="0"/>
    <n v="0"/>
    <n v="0"/>
    <n v="0"/>
    <m/>
  </r>
  <r>
    <x v="0"/>
    <s v="BNP Paribas Securities Corp"/>
    <x v="2"/>
    <x v="2"/>
    <s v="Anglo American Capital PLC"/>
    <s v="Anglo American PLC"/>
    <x v="1"/>
    <x v="1"/>
    <s v="06.09.2017"/>
    <m/>
    <x v="7"/>
    <m/>
    <s v="11.09.2027"/>
    <x v="183"/>
    <m/>
    <m/>
    <m/>
    <n v="1091.3399999999999"/>
    <n v="1300"/>
    <m/>
    <s v="(US)"/>
    <s v="Acq'n of Securities_x000a_General Corp. Purp."/>
    <m/>
    <x v="0"/>
    <n v="40"/>
    <n v="6"/>
    <n v="181.89"/>
    <s v="Package ID: 3523627"/>
    <n v="0"/>
    <n v="0"/>
    <n v="0.57999999999999996"/>
    <n v="0"/>
    <n v="0"/>
    <n v="0.53"/>
    <n v="0"/>
    <n v="0"/>
    <n v="0"/>
    <n v="0"/>
    <n v="0"/>
    <n v="0"/>
    <n v="0"/>
    <n v="0"/>
    <n v="0"/>
    <n v="0"/>
    <n v="0"/>
    <n v="0"/>
    <n v="0"/>
    <n v="0"/>
    <n v="0"/>
    <n v="0"/>
    <n v="0"/>
    <n v="0"/>
    <n v="0"/>
    <m/>
  </r>
  <r>
    <x v="1"/>
    <s v="Deutsche Bank"/>
    <x v="0"/>
    <x v="0"/>
    <s v="Gazprom"/>
    <s v="Nord Stream Gas Pipeline"/>
    <x v="5"/>
    <x v="0"/>
    <s v="26.10.2011"/>
    <s v="26.10.2011"/>
    <x v="4"/>
    <s v="26.10.2027"/>
    <s v="26.10.2027"/>
    <x v="184"/>
    <m/>
    <m/>
    <m/>
    <n v="3897.94"/>
    <n v="3900"/>
    <s v="Term Loan"/>
    <s v="(EUR)"/>
    <s v="Project Finance_x000a_Refin/Ret Bank Debt"/>
    <s v="refinancing of existing debt"/>
    <x v="1"/>
    <n v="83"/>
    <n v="15"/>
    <n v="259.86"/>
    <s v="Package ID: 2801009115"/>
    <n v="0"/>
    <n v="0.06"/>
    <m/>
    <n v="0"/>
    <n v="0.04"/>
    <m/>
    <n v="0"/>
    <n v="0.02"/>
    <m/>
    <n v="0"/>
    <n v="0.03"/>
    <m/>
    <n v="0"/>
    <n v="0"/>
    <m/>
    <m/>
    <m/>
    <m/>
    <m/>
    <m/>
    <m/>
    <m/>
    <m/>
    <m/>
    <n v="0"/>
    <n v="0.71921999999999997"/>
  </r>
  <r>
    <x v="1"/>
    <s v="BNP Paribas SA"/>
    <x v="2"/>
    <x v="2"/>
    <s v="Gazprom"/>
    <s v="Nord Stream Gas Pipeline"/>
    <x v="5"/>
    <x v="0"/>
    <s v="26.10.2011"/>
    <s v="26.10.2011"/>
    <x v="4"/>
    <s v="26.10.2027"/>
    <s v="26.10.2027"/>
    <x v="184"/>
    <m/>
    <m/>
    <m/>
    <n v="3897.94"/>
    <n v="3900"/>
    <s v="Term Loan"/>
    <s v="(EUR)"/>
    <s v="Project Finance_x000a_Refin/Ret Bank Debt"/>
    <s v="refinancing of existing debt"/>
    <x v="1"/>
    <n v="83"/>
    <n v="15"/>
    <n v="259.86"/>
    <s v="Package ID: 2801009115"/>
    <n v="0"/>
    <n v="0.06"/>
    <m/>
    <n v="0"/>
    <n v="0.04"/>
    <m/>
    <n v="0"/>
    <n v="0.02"/>
    <m/>
    <n v="0"/>
    <n v="0.03"/>
    <m/>
    <n v="0"/>
    <n v="0"/>
    <m/>
    <m/>
    <m/>
    <m/>
    <m/>
    <m/>
    <m/>
    <m/>
    <m/>
    <m/>
    <n v="0"/>
    <n v="0.71921999999999997"/>
  </r>
  <r>
    <x v="1"/>
    <s v="Credit Agricole"/>
    <x v="3"/>
    <x v="2"/>
    <s v="Gazprom"/>
    <s v="Nord Stream Gas Pipeline"/>
    <x v="5"/>
    <x v="0"/>
    <s v="26.10.2011"/>
    <s v="26.10.2011"/>
    <x v="4"/>
    <s v="26.10.2027"/>
    <s v="26.10.2027"/>
    <x v="184"/>
    <m/>
    <m/>
    <m/>
    <n v="3897.94"/>
    <n v="3900"/>
    <s v="Term Loan"/>
    <s v="(EUR)"/>
    <s v="Project Finance_x000a_Refin/Ret Bank Debt"/>
    <s v="refinancing of existing debt"/>
    <x v="1"/>
    <n v="83"/>
    <n v="15"/>
    <n v="259.86"/>
    <s v="Package ID: 2801009115"/>
    <n v="0"/>
    <n v="0.06"/>
    <m/>
    <n v="0"/>
    <n v="0.04"/>
    <m/>
    <n v="0"/>
    <n v="0.02"/>
    <m/>
    <n v="0"/>
    <n v="0.03"/>
    <m/>
    <n v="0"/>
    <n v="0"/>
    <m/>
    <m/>
    <m/>
    <m/>
    <m/>
    <m/>
    <m/>
    <m/>
    <m/>
    <m/>
    <n v="0"/>
    <n v="0.71921999999999997"/>
  </r>
  <r>
    <x v="1"/>
    <s v="ING"/>
    <x v="7"/>
    <x v="4"/>
    <s v="Gazprom"/>
    <s v="Nord Stream Gas Pipeline"/>
    <x v="5"/>
    <x v="0"/>
    <s v="26.10.2011"/>
    <s v="26.10.2011"/>
    <x v="4"/>
    <s v="26.10.2027"/>
    <s v="26.10.2027"/>
    <x v="184"/>
    <m/>
    <m/>
    <m/>
    <n v="3897.94"/>
    <n v="3900"/>
    <s v="Term Loan"/>
    <s v="(EUR)"/>
    <s v="Project Finance_x000a_Refin/Ret Bank Debt"/>
    <s v="refinancing of existing debt"/>
    <x v="1"/>
    <n v="83"/>
    <n v="15"/>
    <n v="259.86"/>
    <s v="Package ID: 2801009115"/>
    <n v="0"/>
    <n v="0.06"/>
    <m/>
    <n v="0"/>
    <n v="0.04"/>
    <m/>
    <n v="0"/>
    <n v="0.02"/>
    <m/>
    <n v="0"/>
    <n v="0.03"/>
    <m/>
    <n v="0"/>
    <n v="0"/>
    <m/>
    <m/>
    <m/>
    <m/>
    <m/>
    <m/>
    <m/>
    <m/>
    <m/>
    <m/>
    <n v="0"/>
    <n v="0.71921999999999997"/>
  </r>
  <r>
    <x v="0"/>
    <s v="BNP Paribas SA"/>
    <x v="2"/>
    <x v="2"/>
    <s v="Gaz Capital SA"/>
    <s v="Gazprom"/>
    <x v="5"/>
    <x v="0"/>
    <s v="30.01.2013"/>
    <m/>
    <x v="2"/>
    <m/>
    <s v="06.02.2028"/>
    <x v="185"/>
    <m/>
    <m/>
    <m/>
    <n v="1260.0899999999999"/>
    <n v="1700"/>
    <m/>
    <s v="(US)"/>
    <s v="General Corp. Purp."/>
    <m/>
    <x v="0"/>
    <n v="118"/>
    <n v="4"/>
    <n v="315.02"/>
    <s v="Package ID: 2936567"/>
    <n v="0"/>
    <n v="0"/>
    <n v="1.66"/>
    <n v="0"/>
    <n v="0"/>
    <n v="1.47"/>
    <n v="0"/>
    <n v="0"/>
    <n v="0"/>
    <n v="0"/>
    <n v="0"/>
    <n v="0"/>
    <n v="0"/>
    <n v="0"/>
    <n v="0"/>
    <n v="0"/>
    <n v="0"/>
    <n v="0"/>
    <n v="0"/>
    <n v="0"/>
    <n v="0"/>
    <n v="0"/>
    <n v="0"/>
    <n v="0"/>
    <n v="0"/>
    <m/>
  </r>
  <r>
    <x v="1"/>
    <s v="BNP Paribas SA"/>
    <x v="2"/>
    <x v="2"/>
    <s v="Federal Republic of Nigeria"/>
    <s v="Nigeria Liquified Natural Gas"/>
    <x v="0"/>
    <x v="0"/>
    <s v="21.12.2016"/>
    <s v="21.12.2016"/>
    <x v="1"/>
    <s v="21.06.2028"/>
    <s v="21.06.2028"/>
    <x v="186"/>
    <m/>
    <m/>
    <m/>
    <n v="659.13"/>
    <n v="684.5"/>
    <s v="Term Loan"/>
    <s v="(US)"/>
    <s v="Project Finance"/>
    <s v="Refinancing of 2 LNG tankers on charter to Nigeria LNG"/>
    <x v="2"/>
    <n v="60"/>
    <n v="9"/>
    <n v="73.239999999999995"/>
    <s v="Package ID: 3418821115"/>
    <n v="0"/>
    <n v="0"/>
    <m/>
    <n v="0"/>
    <n v="0"/>
    <m/>
    <n v="0"/>
    <n v="0"/>
    <m/>
    <n v="0"/>
    <n v="0"/>
    <m/>
    <n v="0"/>
    <n v="0"/>
    <m/>
    <m/>
    <m/>
    <m/>
    <m/>
    <m/>
    <m/>
    <m/>
    <m/>
    <m/>
    <n v="0"/>
    <n v="0.96292999999999995"/>
  </r>
  <r>
    <x v="1"/>
    <s v="ING"/>
    <x v="7"/>
    <x v="4"/>
    <s v="Federal Republic of Nigeria"/>
    <s v="Nigeria Liquified Natural Gas"/>
    <x v="0"/>
    <x v="0"/>
    <s v="21.12.2016"/>
    <s v="21.12.2016"/>
    <x v="1"/>
    <s v="21.06.2028"/>
    <s v="21.06.2028"/>
    <x v="186"/>
    <m/>
    <m/>
    <m/>
    <n v="659.13"/>
    <n v="684.5"/>
    <s v="Term Loan"/>
    <s v="(US)"/>
    <s v="Project Finance"/>
    <s v="Refinancing of 2 LNG tankers on charter to Nigeria LNG"/>
    <x v="2"/>
    <n v="60"/>
    <n v="9"/>
    <n v="73.239999999999995"/>
    <s v="Package ID: 3418821115"/>
    <n v="0"/>
    <n v="1.02"/>
    <m/>
    <n v="0"/>
    <n v="0"/>
    <m/>
    <n v="0"/>
    <n v="0"/>
    <m/>
    <n v="0"/>
    <n v="0"/>
    <m/>
    <n v="0"/>
    <n v="0"/>
    <m/>
    <m/>
    <m/>
    <m/>
    <m/>
    <m/>
    <m/>
    <m/>
    <m/>
    <m/>
    <n v="0"/>
    <n v="0.96292999999999995"/>
  </r>
  <r>
    <x v="0"/>
    <s v="BNP Paribas SA"/>
    <x v="2"/>
    <x v="2"/>
    <s v="Eni SpA"/>
    <s v="Eni SpA"/>
    <x v="0"/>
    <x v="0"/>
    <s v="22.01.2014"/>
    <m/>
    <x v="6"/>
    <m/>
    <s v="29.01.2029"/>
    <x v="187"/>
    <m/>
    <m/>
    <m/>
    <n v="999.21"/>
    <n v="1000"/>
    <m/>
    <s v="(EUR)"/>
    <s v="General Corp. Purp."/>
    <m/>
    <x v="0"/>
    <n v="79"/>
    <n v="5"/>
    <n v="200"/>
    <s v="Package ID: 3062021"/>
    <n v="0"/>
    <n v="0"/>
    <n v="0.36"/>
    <n v="0"/>
    <n v="0"/>
    <n v="0"/>
    <n v="0"/>
    <n v="0"/>
    <n v="0"/>
    <n v="0"/>
    <n v="0"/>
    <n v="0"/>
    <n v="0"/>
    <n v="0"/>
    <n v="0"/>
    <n v="0"/>
    <n v="0"/>
    <n v="0"/>
    <n v="0"/>
    <n v="0"/>
    <n v="0"/>
    <n v="0"/>
    <n v="0"/>
    <n v="0"/>
    <n v="0"/>
    <m/>
  </r>
  <r>
    <x v="0"/>
    <s v="Deutsche Bank"/>
    <x v="0"/>
    <x v="0"/>
    <s v="Eni SpA"/>
    <s v="Eni SpA"/>
    <x v="0"/>
    <x v="0"/>
    <s v="22.01.2014"/>
    <m/>
    <x v="6"/>
    <m/>
    <s v="29.01.2029"/>
    <x v="187"/>
    <m/>
    <m/>
    <m/>
    <n v="999.21"/>
    <n v="1000"/>
    <m/>
    <s v="(EUR)"/>
    <s v="General Corp. Purp."/>
    <m/>
    <x v="0"/>
    <n v="79"/>
    <n v="5"/>
    <n v="200"/>
    <s v="Package ID: 3062021"/>
    <n v="0"/>
    <n v="0"/>
    <n v="0.36"/>
    <n v="0"/>
    <n v="0"/>
    <n v="0"/>
    <n v="0"/>
    <n v="0"/>
    <n v="0"/>
    <n v="0"/>
    <n v="0"/>
    <n v="0"/>
    <n v="0"/>
    <n v="0"/>
    <n v="0"/>
    <n v="0"/>
    <n v="0"/>
    <n v="0"/>
    <n v="0"/>
    <n v="0"/>
    <n v="0"/>
    <n v="0"/>
    <n v="0"/>
    <n v="0"/>
    <n v="0"/>
    <m/>
  </r>
  <r>
    <x v="0"/>
    <s v="HSBC Bank PLC"/>
    <x v="5"/>
    <x v="3"/>
    <s v="Eni SpA"/>
    <s v="Eni SpA"/>
    <x v="0"/>
    <x v="0"/>
    <s v="22.01.2014"/>
    <m/>
    <x v="6"/>
    <m/>
    <s v="29.01.2029"/>
    <x v="187"/>
    <m/>
    <m/>
    <m/>
    <n v="999.21"/>
    <n v="1000"/>
    <m/>
    <s v="(EUR)"/>
    <s v="General Corp. Purp."/>
    <m/>
    <x v="0"/>
    <n v="79"/>
    <n v="5"/>
    <n v="200"/>
    <s v="Package ID: 3062021"/>
    <n v="0"/>
    <n v="0"/>
    <n v="0.36"/>
    <n v="0"/>
    <n v="0"/>
    <n v="0"/>
    <n v="0"/>
    <n v="0"/>
    <n v="0"/>
    <n v="0"/>
    <n v="0"/>
    <n v="0"/>
    <n v="0"/>
    <n v="0"/>
    <n v="0"/>
    <n v="0"/>
    <n v="0"/>
    <n v="0"/>
    <n v="0"/>
    <n v="0"/>
    <n v="0"/>
    <n v="0"/>
    <n v="0"/>
    <n v="0"/>
    <n v="0"/>
    <m/>
  </r>
  <r>
    <x v="1"/>
    <s v="HSBC Holdings PLC"/>
    <x v="5"/>
    <x v="3"/>
    <s v="Grupo Mexico SAB de CV"/>
    <s v="MGE"/>
    <x v="9"/>
    <x v="0"/>
    <s v="20.11.2013"/>
    <s v="20.11.2013"/>
    <x v="2"/>
    <s v="20.11.2029"/>
    <s v="20.11.2029"/>
    <x v="188"/>
    <m/>
    <m/>
    <m/>
    <n v="70.290000000000006"/>
    <n v="1245"/>
    <s v="Term Loan"/>
    <s v="(MP)"/>
    <s v="Project Finance"/>
    <s v="project finance"/>
    <x v="2"/>
    <n v="164"/>
    <n v="2"/>
    <n v="35.14"/>
    <s v="Package ID: 3053584115"/>
    <n v="0"/>
    <n v="0.61"/>
    <m/>
    <n v="0"/>
    <n v="0"/>
    <m/>
    <n v="0"/>
    <n v="0"/>
    <m/>
    <n v="0"/>
    <n v="0"/>
    <m/>
    <n v="0"/>
    <n v="0"/>
    <m/>
    <m/>
    <m/>
    <m/>
    <m/>
    <m/>
    <m/>
    <m/>
    <m/>
    <m/>
    <n v="0"/>
    <n v="0.73865999999999998"/>
  </r>
  <r>
    <x v="0"/>
    <s v="Credit Agricole Corporate &amp; Investment Bank"/>
    <x v="3"/>
    <x v="2"/>
    <s v="BHP Billiton Finance Ltd"/>
    <s v="BHP Billiton Ltd"/>
    <x v="8"/>
    <x v="2"/>
    <s v="22.04.2015"/>
    <m/>
    <x v="5"/>
    <m/>
    <s v="29.04.2030"/>
    <x v="189"/>
    <m/>
    <m/>
    <m/>
    <n v="1998.09"/>
    <n v="2000"/>
    <m/>
    <s v="(EUR)"/>
    <s v="General Corp. Purp."/>
    <m/>
    <x v="0"/>
    <n v="60"/>
    <n v="6"/>
    <n v="333.33"/>
    <s v="Package ID: 3099560"/>
    <n v="0"/>
    <n v="0"/>
    <n v="0.51"/>
    <n v="0"/>
    <n v="0"/>
    <n v="0.33"/>
    <n v="0"/>
    <n v="0"/>
    <n v="0.28000000000000003"/>
    <n v="0"/>
    <n v="0"/>
    <n v="0"/>
    <n v="0"/>
    <n v="0"/>
    <n v="0"/>
    <n v="0"/>
    <n v="0"/>
    <n v="0"/>
    <n v="0"/>
    <n v="0"/>
    <n v="0"/>
    <n v="0"/>
    <n v="0"/>
    <n v="0"/>
    <n v="0"/>
    <m/>
  </r>
  <r>
    <x v="0"/>
    <s v="Deutsche Bank"/>
    <x v="0"/>
    <x v="0"/>
    <s v="BHP Billiton Finance Ltd"/>
    <s v="BHP Billiton Ltd"/>
    <x v="8"/>
    <x v="2"/>
    <s v="22.04.2015"/>
    <m/>
    <x v="5"/>
    <m/>
    <s v="29.04.2030"/>
    <x v="189"/>
    <m/>
    <m/>
    <m/>
    <n v="1998.09"/>
    <n v="2000"/>
    <m/>
    <s v="(EUR)"/>
    <s v="General Corp. Purp."/>
    <m/>
    <x v="0"/>
    <n v="60"/>
    <n v="6"/>
    <n v="333.33"/>
    <s v="Package ID: 3099560"/>
    <n v="0"/>
    <n v="0"/>
    <n v="0.51"/>
    <n v="0"/>
    <n v="0"/>
    <n v="0.33"/>
    <n v="0"/>
    <n v="0"/>
    <n v="0.28000000000000003"/>
    <n v="0"/>
    <n v="0"/>
    <n v="0"/>
    <n v="0"/>
    <n v="0"/>
    <n v="0"/>
    <n v="0"/>
    <n v="0"/>
    <n v="0"/>
    <n v="0"/>
    <n v="0"/>
    <n v="0"/>
    <n v="0"/>
    <n v="0"/>
    <n v="0"/>
    <n v="0"/>
    <m/>
  </r>
  <r>
    <x v="0"/>
    <s v="Credit Agricole Corporate &amp; Investment Bank"/>
    <x v="3"/>
    <x v="2"/>
    <s v="Gazprom"/>
    <s v="Gazprom"/>
    <x v="5"/>
    <x v="0"/>
    <s v="17.11.2010"/>
    <m/>
    <x v="0"/>
    <m/>
    <s v="29.11.2015"/>
    <x v="190"/>
    <m/>
    <m/>
    <m/>
    <n v="741.18"/>
    <n v="1000"/>
    <m/>
    <s v="(US)"/>
    <s v="General Corp. Purp."/>
    <m/>
    <x v="0"/>
    <n v="105"/>
    <n v="2"/>
    <n v="370.59"/>
    <s v="Package ID: 2660944"/>
    <n v="0"/>
    <n v="0"/>
    <n v="2.99"/>
    <n v="0"/>
    <n v="0"/>
    <n v="0"/>
    <n v="0"/>
    <n v="0"/>
    <n v="0"/>
    <n v="0"/>
    <n v="0"/>
    <n v="0"/>
    <n v="0"/>
    <n v="0"/>
    <n v="0"/>
    <n v="0"/>
    <n v="0"/>
    <n v="0"/>
    <n v="0"/>
    <n v="0"/>
    <n v="0"/>
    <n v="0"/>
    <n v="0"/>
    <n v="0"/>
    <n v="0"/>
    <m/>
  </r>
  <r>
    <x v="1"/>
    <s v="Deutsche Bank"/>
    <x v="0"/>
    <x v="0"/>
    <s v="Gazprom"/>
    <s v="Gazprom"/>
    <x v="5"/>
    <x v="0"/>
    <s v="30.01.2015"/>
    <s v="30.01.2015"/>
    <x v="5"/>
    <s v="30.01.2016"/>
    <s v="30.01.2016"/>
    <x v="191"/>
    <m/>
    <m/>
    <m/>
    <n v="229.42"/>
    <n v="230"/>
    <s v="Term Loan"/>
    <s v="(EUR)"/>
    <s v="General Corp. Purp."/>
    <m/>
    <x v="1"/>
    <n v="104"/>
    <n v="1"/>
    <n v="229.42"/>
    <s v="Package ID: 3131955115"/>
    <n v="0"/>
    <n v="0"/>
    <m/>
    <n v="0"/>
    <n v="0"/>
    <m/>
    <n v="0"/>
    <n v="0"/>
    <m/>
    <n v="0"/>
    <n v="0"/>
    <m/>
    <n v="0"/>
    <n v="0"/>
    <m/>
    <m/>
    <m/>
    <m/>
    <m/>
    <m/>
    <m/>
    <m/>
    <m/>
    <m/>
    <n v="0"/>
    <n v="0.88346999999999998"/>
  </r>
  <r>
    <x v="1"/>
    <s v="Deutsche Bank"/>
    <x v="0"/>
    <x v="0"/>
    <s v="Gazprom"/>
    <s v="Gazprom"/>
    <x v="5"/>
    <x v="0"/>
    <s v="30.03.2015"/>
    <s v="30.03.2015"/>
    <x v="5"/>
    <s v="30.03.2016"/>
    <s v="30.03.2016"/>
    <x v="192"/>
    <m/>
    <m/>
    <m/>
    <n v="129.30000000000001"/>
    <n v="130"/>
    <s v="Term Loan"/>
    <s v="(EUR)"/>
    <s v="General Corp. Purp."/>
    <m/>
    <x v="1"/>
    <n v="105"/>
    <n v="1"/>
    <n v="129.30000000000001"/>
    <s v="Package ID: 3131951115"/>
    <n v="0"/>
    <n v="0"/>
    <m/>
    <n v="0"/>
    <n v="0"/>
    <m/>
    <n v="0"/>
    <n v="0"/>
    <m/>
    <n v="0"/>
    <n v="0"/>
    <m/>
    <n v="0"/>
    <n v="0"/>
    <m/>
    <m/>
    <m/>
    <m/>
    <m/>
    <m/>
    <m/>
    <m/>
    <m/>
    <m/>
    <n v="0"/>
    <n v="0.91852999999999996"/>
  </r>
  <r>
    <x v="1"/>
    <s v="HSBC Holdings PLC"/>
    <x v="5"/>
    <x v="3"/>
    <s v="Gazprom"/>
    <s v="Gazprom neftekhim Salavat"/>
    <x v="5"/>
    <x v="0"/>
    <s v="18.10.2012"/>
    <s v="18.10.2012"/>
    <x v="3"/>
    <s v="30.04.2016"/>
    <s v="30.04.2016"/>
    <x v="193"/>
    <m/>
    <m/>
    <m/>
    <n v="285.89"/>
    <n v="375"/>
    <s v="Pre-Export Financing"/>
    <s v="(US)"/>
    <s v="Capital Expenditures_x000a_Refinancing"/>
    <s v="The facility was used for the refinancing of existing short term debt and capital expenditure"/>
    <x v="1"/>
    <n v="94"/>
    <n v="7"/>
    <n v="40.840000000000003"/>
    <s v="Package ID: 2921511115"/>
    <n v="0"/>
    <n v="0.03"/>
    <m/>
    <n v="0"/>
    <n v="0"/>
    <m/>
    <n v="0"/>
    <n v="0"/>
    <m/>
    <n v="0"/>
    <n v="0"/>
    <m/>
    <n v="0"/>
    <n v="0"/>
    <m/>
    <m/>
    <m/>
    <m/>
    <m/>
    <m/>
    <m/>
    <m/>
    <m/>
    <m/>
    <n v="0"/>
    <n v="0.76236999999999999"/>
  </r>
  <r>
    <x v="1"/>
    <s v="ING"/>
    <x v="7"/>
    <x v="4"/>
    <s v="Gazprom"/>
    <s v="Gazprom neftekhim Salavat"/>
    <x v="5"/>
    <x v="0"/>
    <s v="18.10.2012"/>
    <s v="18.10.2012"/>
    <x v="3"/>
    <s v="30.04.2016"/>
    <s v="30.04.2016"/>
    <x v="193"/>
    <m/>
    <m/>
    <m/>
    <n v="285.89"/>
    <n v="375"/>
    <s v="Pre-Export Financing"/>
    <s v="(US)"/>
    <s v="Capital Expenditures_x000a_Refinancing"/>
    <s v="The facility was used for the refinancing of existing short term debt and capital expenditure"/>
    <x v="1"/>
    <n v="94"/>
    <n v="7"/>
    <n v="40.840000000000003"/>
    <s v="Package ID: 2921511115"/>
    <n v="0"/>
    <n v="0.03"/>
    <m/>
    <n v="0"/>
    <n v="0"/>
    <m/>
    <n v="0"/>
    <n v="0"/>
    <m/>
    <n v="0"/>
    <n v="0"/>
    <m/>
    <n v="0"/>
    <n v="0"/>
    <m/>
    <m/>
    <m/>
    <m/>
    <m/>
    <m/>
    <m/>
    <m/>
    <m/>
    <m/>
    <n v="0"/>
    <n v="0.76236999999999999"/>
  </r>
  <r>
    <x v="0"/>
    <s v="BNP Paribas SA"/>
    <x v="2"/>
    <x v="2"/>
    <s v="Eni SpA"/>
    <s v="Eni SpA"/>
    <x v="0"/>
    <x v="0"/>
    <s v="09.11.2011"/>
    <m/>
    <x v="4"/>
    <m/>
    <s v="21.11.2031"/>
    <x v="194"/>
    <m/>
    <m/>
    <m/>
    <n v="48.9"/>
    <n v="50"/>
    <m/>
    <s v="(EUR)"/>
    <s v="General Corp. Purp."/>
    <m/>
    <x v="0"/>
    <n v="72"/>
    <n v="1"/>
    <n v="50"/>
    <s v="Package ID: 2792396"/>
    <n v="0"/>
    <n v="0"/>
    <n v="0.31"/>
    <n v="0"/>
    <n v="0"/>
    <n v="0"/>
    <n v="0"/>
    <n v="0"/>
    <n v="0"/>
    <n v="0"/>
    <n v="0"/>
    <n v="0"/>
    <n v="0"/>
    <n v="0"/>
    <n v="0"/>
    <n v="0"/>
    <n v="0"/>
    <n v="0"/>
    <n v="0"/>
    <n v="0"/>
    <n v="0"/>
    <n v="0"/>
    <n v="0"/>
    <n v="0"/>
    <n v="0"/>
    <m/>
  </r>
  <r>
    <x v="0"/>
    <s v="HSBC USA Inc(Hongkong &amp; Shanghai Bking Corp/HSBC Hldg)"/>
    <x v="5"/>
    <x v="3"/>
    <s v="MGE"/>
    <s v="Grupo Mexico SAB de CV"/>
    <x v="9"/>
    <x v="0"/>
    <s v="29.11.2012"/>
    <m/>
    <x v="3"/>
    <m/>
    <s v="31.12.2031"/>
    <x v="195"/>
    <m/>
    <m/>
    <m/>
    <n v="443.98"/>
    <n v="575"/>
    <m/>
    <s v="(US)"/>
    <s v="General Corp. Purp."/>
    <m/>
    <x v="0"/>
    <n v="175"/>
    <n v="3"/>
    <n v="147.99"/>
    <s v="Package ID: 2915045"/>
    <n v="0"/>
    <n v="0"/>
    <n v="0.85"/>
    <n v="0"/>
    <n v="0"/>
    <n v="0"/>
    <n v="0"/>
    <n v="0"/>
    <n v="0"/>
    <n v="0"/>
    <n v="0"/>
    <n v="0"/>
    <n v="0"/>
    <n v="0"/>
    <n v="0"/>
    <n v="0"/>
    <n v="0"/>
    <n v="0"/>
    <n v="0"/>
    <n v="0"/>
    <n v="0"/>
    <n v="0"/>
    <n v="0"/>
    <n v="0"/>
    <n v="0"/>
    <m/>
  </r>
  <r>
    <x v="0"/>
    <s v="BNP Paribas SA"/>
    <x v="2"/>
    <x v="2"/>
    <s v="Eni Coordination Center SA"/>
    <s v="Eni SpA"/>
    <x v="0"/>
    <x v="0"/>
    <s v="08.05.2012"/>
    <m/>
    <x v="3"/>
    <m/>
    <s v="24.05.2032"/>
    <x v="196"/>
    <m/>
    <m/>
    <m/>
    <n v="69.73"/>
    <n v="70"/>
    <m/>
    <s v="(EUR)"/>
    <s v="General Corp. Purp."/>
    <m/>
    <x v="0"/>
    <n v="74"/>
    <n v="1"/>
    <n v="70"/>
    <s v="Package ID: 2851204"/>
    <n v="0"/>
    <n v="0"/>
    <n v="0.31"/>
    <n v="0"/>
    <n v="0"/>
    <n v="0"/>
    <n v="0"/>
    <n v="0"/>
    <n v="0"/>
    <n v="0"/>
    <n v="0"/>
    <n v="0"/>
    <n v="0"/>
    <n v="0"/>
    <n v="0"/>
    <n v="0"/>
    <n v="0"/>
    <n v="0"/>
    <n v="0"/>
    <n v="0"/>
    <n v="0"/>
    <n v="0"/>
    <n v="0"/>
    <n v="0"/>
    <n v="0"/>
    <m/>
  </r>
  <r>
    <x v="1"/>
    <s v="Barclays PLC"/>
    <x v="6"/>
    <x v="3"/>
    <s v="Gazprom"/>
    <s v="Gazprom Marketing &amp; Trading"/>
    <x v="5"/>
    <x v="0"/>
    <s v="30.06.2010"/>
    <s v="30.06.2010"/>
    <x v="0"/>
    <s v="30.06.2011"/>
    <s v="30.06.2011"/>
    <x v="197"/>
    <m/>
    <m/>
    <m/>
    <n v="205.27"/>
    <n v="250"/>
    <s v="Revolving Credit Facility"/>
    <s v="(US)"/>
    <s v="General Corp. Purp."/>
    <s v="Liquidity line."/>
    <x v="1"/>
    <n v="74"/>
    <n v="15"/>
    <n v="13.68"/>
    <s v="Package ID: 2610277115"/>
    <n v="0"/>
    <n v="0.03"/>
    <m/>
    <n v="0"/>
    <n v="0"/>
    <m/>
    <n v="0"/>
    <n v="0"/>
    <m/>
    <n v="0"/>
    <n v="0"/>
    <m/>
    <n v="0"/>
    <n v="0"/>
    <m/>
    <m/>
    <m/>
    <m/>
    <m/>
    <m/>
    <m/>
    <m/>
    <m/>
    <m/>
    <n v="0"/>
    <n v="0.82108999999999999"/>
  </r>
  <r>
    <x v="1"/>
    <s v="BNP Paribas SA"/>
    <x v="2"/>
    <x v="2"/>
    <s v="Gazprom"/>
    <s v="Gazprom Marketing &amp; Trading"/>
    <x v="5"/>
    <x v="0"/>
    <s v="30.06.2010"/>
    <s v="30.06.2010"/>
    <x v="0"/>
    <s v="30.06.2011"/>
    <s v="30.06.2011"/>
    <x v="197"/>
    <m/>
    <m/>
    <m/>
    <n v="205.27"/>
    <n v="250"/>
    <s v="Revolving Credit Facility"/>
    <s v="(US)"/>
    <s v="General Corp. Purp."/>
    <s v="Liquidity line."/>
    <x v="1"/>
    <n v="74"/>
    <n v="15"/>
    <n v="13.68"/>
    <s v="Package ID: 2610277115"/>
    <n v="0"/>
    <n v="0.03"/>
    <m/>
    <n v="0"/>
    <n v="0"/>
    <m/>
    <n v="0"/>
    <n v="0"/>
    <m/>
    <n v="0"/>
    <n v="0"/>
    <m/>
    <n v="0"/>
    <n v="0"/>
    <m/>
    <m/>
    <m/>
    <m/>
    <m/>
    <m/>
    <m/>
    <m/>
    <m/>
    <m/>
    <n v="0"/>
    <n v="0.82108999999999999"/>
  </r>
  <r>
    <x v="1"/>
    <s v="Credit Agricole"/>
    <x v="3"/>
    <x v="2"/>
    <s v="Gazprom"/>
    <s v="Gazprom Marketing &amp; Trading"/>
    <x v="5"/>
    <x v="0"/>
    <s v="30.06.2010"/>
    <s v="30.06.2010"/>
    <x v="0"/>
    <s v="30.06.2011"/>
    <s v="30.06.2011"/>
    <x v="197"/>
    <m/>
    <m/>
    <m/>
    <n v="205.27"/>
    <n v="250"/>
    <s v="Revolving Credit Facility"/>
    <s v="(US)"/>
    <s v="General Corp. Purp."/>
    <s v="Liquidity line."/>
    <x v="1"/>
    <n v="74"/>
    <n v="15"/>
    <n v="13.68"/>
    <s v="Package ID: 2610277115"/>
    <n v="0"/>
    <n v="0.03"/>
    <m/>
    <n v="0"/>
    <n v="0"/>
    <m/>
    <n v="0"/>
    <n v="0"/>
    <m/>
    <n v="0"/>
    <n v="0"/>
    <m/>
    <n v="0"/>
    <n v="0"/>
    <m/>
    <m/>
    <m/>
    <m/>
    <m/>
    <m/>
    <m/>
    <m/>
    <m/>
    <m/>
    <n v="0"/>
    <n v="0.82108999999999999"/>
  </r>
  <r>
    <x v="1"/>
    <s v="ING"/>
    <x v="7"/>
    <x v="4"/>
    <s v="Gazprom"/>
    <s v="Gazprom Marketing &amp; Trading"/>
    <x v="5"/>
    <x v="0"/>
    <s v="30.06.2010"/>
    <s v="30.06.2010"/>
    <x v="0"/>
    <s v="30.06.2011"/>
    <s v="30.06.2011"/>
    <x v="197"/>
    <m/>
    <m/>
    <m/>
    <n v="205.27"/>
    <n v="250"/>
    <s v="Revolving Credit Facility"/>
    <s v="(US)"/>
    <s v="General Corp. Purp."/>
    <s v="Liquidity line."/>
    <x v="1"/>
    <n v="74"/>
    <n v="15"/>
    <n v="13.68"/>
    <s v="Package ID: 2610277115"/>
    <n v="0"/>
    <n v="0.03"/>
    <m/>
    <n v="0"/>
    <n v="0"/>
    <m/>
    <n v="0"/>
    <n v="0"/>
    <m/>
    <n v="0"/>
    <n v="0"/>
    <m/>
    <n v="0"/>
    <n v="0"/>
    <m/>
    <m/>
    <m/>
    <m/>
    <m/>
    <m/>
    <m/>
    <m/>
    <m/>
    <m/>
    <n v="0"/>
    <n v="0.82108999999999999"/>
  </r>
  <r>
    <x v="1"/>
    <s v="Cooperatieve Rabobank UA"/>
    <x v="8"/>
    <x v="4"/>
    <s v="Gazprom"/>
    <s v="Gazprom Marketing &amp; Trading"/>
    <x v="5"/>
    <x v="0"/>
    <s v="30.06.2010"/>
    <s v="30.06.2010"/>
    <x v="0"/>
    <s v="30.06.2011"/>
    <s v="30.06.2011"/>
    <x v="197"/>
    <m/>
    <m/>
    <m/>
    <n v="205.27"/>
    <n v="250"/>
    <s v="Revolving Credit Facility"/>
    <s v="(US)"/>
    <s v="General Corp. Purp."/>
    <s v="Liquidity line."/>
    <x v="1"/>
    <n v="74"/>
    <n v="15"/>
    <n v="13.68"/>
    <s v="Package ID: 2610277115"/>
    <n v="0"/>
    <n v="0.03"/>
    <m/>
    <n v="0"/>
    <n v="0"/>
    <m/>
    <n v="0"/>
    <n v="0"/>
    <m/>
    <n v="0"/>
    <n v="0"/>
    <m/>
    <n v="0"/>
    <n v="0"/>
    <m/>
    <m/>
    <m/>
    <m/>
    <m/>
    <m/>
    <m/>
    <m/>
    <m/>
    <m/>
    <n v="0"/>
    <n v="0.82108999999999999"/>
  </r>
  <r>
    <x v="0"/>
    <s v="BNP Paribas SA"/>
    <x v="2"/>
    <x v="2"/>
    <s v="BHP Billiton Finance Ltd"/>
    <s v="BHP Billiton Ltd"/>
    <x v="8"/>
    <x v="2"/>
    <s v="24.04.2013"/>
    <m/>
    <x v="2"/>
    <m/>
    <s v="29.04.2033"/>
    <x v="198"/>
    <m/>
    <m/>
    <m/>
    <n v="751.03"/>
    <n v="750"/>
    <m/>
    <s v="(EUR)"/>
    <s v="General Corp. Purp."/>
    <m/>
    <x v="0"/>
    <n v="57"/>
    <n v="5"/>
    <n v="150"/>
    <s v="Package ID: 2966518"/>
    <n v="0"/>
    <n v="0"/>
    <n v="0.74"/>
    <n v="0"/>
    <n v="0"/>
    <n v="0"/>
    <n v="0"/>
    <n v="0"/>
    <n v="0"/>
    <n v="0"/>
    <n v="0"/>
    <n v="0"/>
    <n v="0"/>
    <n v="0"/>
    <n v="0"/>
    <n v="0"/>
    <n v="0"/>
    <n v="0"/>
    <n v="0"/>
    <n v="0"/>
    <n v="0"/>
    <n v="0"/>
    <n v="0"/>
    <n v="0"/>
    <n v="0"/>
    <m/>
  </r>
  <r>
    <x v="0"/>
    <s v="Deutsche Bank"/>
    <x v="0"/>
    <x v="0"/>
    <s v="BHP Billiton Finance Ltd"/>
    <s v="BHP Billiton Ltd"/>
    <x v="8"/>
    <x v="2"/>
    <s v="24.04.2013"/>
    <m/>
    <x v="2"/>
    <m/>
    <s v="29.04.2033"/>
    <x v="198"/>
    <m/>
    <m/>
    <m/>
    <n v="751.03"/>
    <n v="750"/>
    <m/>
    <s v="(EUR)"/>
    <s v="General Corp. Purp."/>
    <m/>
    <x v="0"/>
    <n v="57"/>
    <n v="5"/>
    <n v="150"/>
    <s v="Package ID: 2966518"/>
    <n v="0"/>
    <n v="0"/>
    <n v="0.74"/>
    <n v="0"/>
    <n v="0"/>
    <n v="0"/>
    <n v="0"/>
    <n v="0"/>
    <n v="0"/>
    <n v="0"/>
    <n v="0"/>
    <n v="0"/>
    <n v="0"/>
    <n v="0"/>
    <n v="0"/>
    <n v="0"/>
    <n v="0"/>
    <n v="0"/>
    <n v="0"/>
    <n v="0"/>
    <n v="0"/>
    <n v="0"/>
    <n v="0"/>
    <n v="0"/>
    <n v="0"/>
    <m/>
  </r>
  <r>
    <x v="1"/>
    <s v="BNP Paribas SA"/>
    <x v="2"/>
    <x v="2"/>
    <s v="Eni SpA"/>
    <s v="Eni E Africa-Coral S FLNG DMCC"/>
    <x v="0"/>
    <x v="0"/>
    <s v="31.05.2017"/>
    <s v="31.05.2017"/>
    <x v="7"/>
    <s v="26.05.2033"/>
    <s v="26.05.2033"/>
    <x v="199"/>
    <m/>
    <m/>
    <m/>
    <n v="4363.3"/>
    <n v="4879.5"/>
    <s v="Term Loan"/>
    <s v="(US)"/>
    <s v="Project Finance"/>
    <s v="for Eni s first 3.4tons/year FLNG in Coral field, Area 4."/>
    <x v="2"/>
    <n v="61"/>
    <n v="17"/>
    <n v="256.66000000000003"/>
    <s v="Package ID: 3449408115"/>
    <n v="0"/>
    <n v="0.75"/>
    <m/>
    <n v="0"/>
    <n v="0"/>
    <m/>
    <n v="0"/>
    <n v="0.62"/>
    <m/>
    <n v="0"/>
    <n v="0.75"/>
    <m/>
    <n v="0"/>
    <n v="0"/>
    <m/>
    <m/>
    <m/>
    <m/>
    <m/>
    <m/>
    <m/>
    <m/>
    <m/>
    <m/>
    <n v="0"/>
    <n v="0.89420999999999995"/>
  </r>
  <r>
    <x v="1"/>
    <s v="Credit Agricole CIB"/>
    <x v="3"/>
    <x v="2"/>
    <s v="Eni SpA"/>
    <s v="Eni E Africa-Coral S FLNG DMCC"/>
    <x v="0"/>
    <x v="0"/>
    <s v="31.05.2017"/>
    <s v="31.05.2017"/>
    <x v="7"/>
    <s v="26.05.2033"/>
    <s v="26.05.2033"/>
    <x v="199"/>
    <m/>
    <m/>
    <m/>
    <n v="4363.3"/>
    <n v="4879.5"/>
    <s v="Term Loan"/>
    <s v="(US)"/>
    <s v="Project Finance"/>
    <s v="for Eni s first 3.4tons/year FLNG in Coral field, Area 4."/>
    <x v="2"/>
    <n v="61"/>
    <n v="17"/>
    <n v="256.66000000000003"/>
    <s v="Package ID: 3449408115"/>
    <n v="0"/>
    <n v="0.75"/>
    <m/>
    <n v="0"/>
    <n v="0"/>
    <m/>
    <n v="0"/>
    <n v="0.62"/>
    <m/>
    <n v="0"/>
    <n v="0.75"/>
    <m/>
    <n v="0"/>
    <n v="0"/>
    <m/>
    <m/>
    <m/>
    <m/>
    <m/>
    <m/>
    <m/>
    <m/>
    <m/>
    <m/>
    <n v="0"/>
    <n v="0.89420999999999995"/>
  </r>
  <r>
    <x v="1"/>
    <s v="HSBC Holdings PLC"/>
    <x v="5"/>
    <x v="3"/>
    <s v="Eni SpA"/>
    <s v="Eni E Africa-Coral S FLNG DMCC"/>
    <x v="0"/>
    <x v="0"/>
    <s v="31.05.2017"/>
    <s v="31.05.2017"/>
    <x v="7"/>
    <s v="26.05.2033"/>
    <s v="26.05.2033"/>
    <x v="199"/>
    <m/>
    <m/>
    <m/>
    <n v="4363.3"/>
    <n v="4879.5"/>
    <s v="Term Loan"/>
    <s v="(US)"/>
    <s v="Project Finance"/>
    <s v="for Eni s first 3.4tons/year FLNG in Coral field, Area 4."/>
    <x v="2"/>
    <n v="61"/>
    <n v="17"/>
    <n v="256.66000000000003"/>
    <s v="Package ID: 3449408115"/>
    <n v="0"/>
    <n v="0.75"/>
    <m/>
    <n v="0"/>
    <n v="0"/>
    <m/>
    <n v="0"/>
    <n v="0.62"/>
    <m/>
    <n v="0"/>
    <n v="0.75"/>
    <m/>
    <n v="0"/>
    <n v="0"/>
    <m/>
    <m/>
    <m/>
    <m/>
    <m/>
    <m/>
    <m/>
    <m/>
    <m/>
    <m/>
    <n v="0"/>
    <n v="0.89420999999999995"/>
  </r>
  <r>
    <x v="0"/>
    <s v="Credit Suisse"/>
    <x v="4"/>
    <x v="1"/>
    <s v="TTX Company"/>
    <s v="Grupo Mexico SAB de CV"/>
    <x v="9"/>
    <x v="0"/>
    <s v="18.11.2010"/>
    <m/>
    <x v="0"/>
    <m/>
    <s v="01.12.2040"/>
    <x v="200"/>
    <m/>
    <m/>
    <m/>
    <n v="110.96"/>
    <n v="150"/>
    <m/>
    <s v="(US)"/>
    <s v="General Corp. Purp._x000a_Working Capital_x000a_Reduce Indebtedness"/>
    <m/>
    <x v="0"/>
    <n v="168"/>
    <n v="3"/>
    <n v="36.99"/>
    <s v="Package ID: 2661435"/>
    <n v="0"/>
    <n v="0"/>
    <n v="0.4"/>
    <n v="0"/>
    <n v="0"/>
    <n v="0"/>
    <n v="0"/>
    <n v="0"/>
    <n v="0"/>
    <n v="0"/>
    <n v="0"/>
    <n v="0"/>
    <n v="0"/>
    <n v="0"/>
    <n v="0"/>
    <n v="0"/>
    <n v="0"/>
    <n v="0"/>
    <n v="0"/>
    <n v="0"/>
    <n v="0"/>
    <n v="0"/>
    <n v="0"/>
    <n v="0"/>
    <n v="0"/>
    <m/>
  </r>
  <r>
    <x v="0"/>
    <s v="Barclays"/>
    <x v="6"/>
    <x v="3"/>
    <s v="BHP Billiton Finance (USA) "/>
    <s v="BHP Billiton Ltd"/>
    <x v="8"/>
    <x v="2"/>
    <s v="21.02.2012"/>
    <m/>
    <x v="3"/>
    <m/>
    <s v="24.02.2042"/>
    <x v="201"/>
    <m/>
    <m/>
    <m/>
    <n v="3965.54"/>
    <n v="5250"/>
    <m/>
    <s v="(US)"/>
    <s v="Refinance Comm Paper_x000a_Reduce Indebtedness_x000a_General Corp. Purp."/>
    <m/>
    <x v="0"/>
    <n v="64"/>
    <n v="22"/>
    <n v="1098.452"/>
    <s v="Package ID: 2821895"/>
    <n v="209229"/>
    <n v="277000"/>
    <n v="1.83"/>
    <n v="209229"/>
    <n v="277000"/>
    <n v="0.94"/>
    <n v="261536"/>
    <n v="346250"/>
    <n v="0.92"/>
    <n v="209229"/>
    <n v="277000"/>
    <n v="0.52"/>
    <n v="209229"/>
    <n v="277000"/>
    <n v="0.42"/>
    <n v="0"/>
    <n v="0"/>
    <n v="0"/>
    <n v="0"/>
    <n v="0"/>
    <n v="0"/>
    <n v="0"/>
    <n v="0"/>
    <n v="0"/>
    <n v="1098452"/>
    <m/>
  </r>
  <r>
    <x v="0"/>
    <s v="BNP Paribas SA"/>
    <x v="2"/>
    <x v="2"/>
    <s v="BHP Billiton Finance (USA) "/>
    <s v="BHP Billiton Ltd"/>
    <x v="8"/>
    <x v="2"/>
    <s v="21.02.2012"/>
    <m/>
    <x v="3"/>
    <m/>
    <s v="24.02.2042"/>
    <x v="201"/>
    <m/>
    <m/>
    <m/>
    <n v="3965.54"/>
    <n v="5250"/>
    <m/>
    <s v="(US)"/>
    <s v="Refinance Comm Paper_x000a_Reduce Indebtedness_x000a_General Corp. Purp."/>
    <m/>
    <x v="0"/>
    <n v="64"/>
    <n v="22"/>
    <n v="198.27699999999999"/>
    <s v="Package ID: 2821895"/>
    <n v="37767"/>
    <n v="50000"/>
    <n v="0.33"/>
    <n v="37767"/>
    <n v="50000"/>
    <n v="0.17"/>
    <n v="47209"/>
    <n v="62500"/>
    <n v="0.17"/>
    <n v="37767"/>
    <n v="50000"/>
    <n v="0.09"/>
    <n v="37767"/>
    <n v="50000"/>
    <n v="0.08"/>
    <n v="0"/>
    <n v="0"/>
    <n v="0"/>
    <n v="0"/>
    <n v="0"/>
    <n v="0"/>
    <n v="0"/>
    <n v="0"/>
    <n v="0"/>
    <n v="198277"/>
    <m/>
  </r>
  <r>
    <x v="0"/>
    <s v="Credit Agricole Corporate &amp; Investment Bank"/>
    <x v="3"/>
    <x v="2"/>
    <s v="BHP Billiton Finance (USA) "/>
    <s v="BHP Billiton Ltd"/>
    <x v="8"/>
    <x v="2"/>
    <s v="21.02.2012"/>
    <m/>
    <x v="3"/>
    <m/>
    <s v="24.02.2042"/>
    <x v="201"/>
    <m/>
    <m/>
    <m/>
    <n v="3965.54"/>
    <n v="5250"/>
    <m/>
    <s v="(US)"/>
    <s v="Refinance Comm Paper_x000a_Reduce Indebtedness_x000a_General Corp. Purp."/>
    <m/>
    <x v="0"/>
    <n v="64"/>
    <n v="22"/>
    <n v="138.79400000000001"/>
    <s v="Package ID: 2821895"/>
    <n v="26437"/>
    <n v="35000"/>
    <n v="0.23"/>
    <n v="26437"/>
    <n v="35000"/>
    <n v="0.12"/>
    <n v="33046"/>
    <n v="43750"/>
    <n v="0.12"/>
    <n v="26437"/>
    <n v="35000"/>
    <n v="7.0000000000000007E-2"/>
    <n v="26437"/>
    <n v="35000"/>
    <n v="0.05"/>
    <n v="0"/>
    <n v="0"/>
    <n v="0"/>
    <n v="0"/>
    <n v="0"/>
    <n v="0"/>
    <n v="0"/>
    <n v="0"/>
    <n v="0"/>
    <n v="138794"/>
    <m/>
  </r>
  <r>
    <x v="0"/>
    <s v="ING"/>
    <x v="7"/>
    <x v="4"/>
    <s v="BHP Billiton Finance (USA) "/>
    <s v="BHP Billiton Ltd"/>
    <x v="8"/>
    <x v="2"/>
    <s v="21.02.2012"/>
    <m/>
    <x v="3"/>
    <m/>
    <s v="24.02.2042"/>
    <x v="201"/>
    <m/>
    <m/>
    <m/>
    <n v="3965.54"/>
    <n v="5250"/>
    <m/>
    <s v="(US)"/>
    <s v="Refinance Comm Paper_x000a_Reduce Indebtedness_x000a_General Corp. Purp."/>
    <m/>
    <x v="0"/>
    <n v="64"/>
    <n v="22"/>
    <n v="47.585999999999999"/>
    <s v="Package ID: 2821895"/>
    <n v="9064"/>
    <n v="12000"/>
    <n v="0.08"/>
    <n v="9064"/>
    <n v="12000"/>
    <n v="0.04"/>
    <n v="11330"/>
    <n v="15000"/>
    <n v="0.04"/>
    <n v="9064"/>
    <n v="12000"/>
    <n v="0.02"/>
    <n v="9064"/>
    <n v="12000"/>
    <n v="0.02"/>
    <n v="0"/>
    <n v="0"/>
    <n v="0"/>
    <n v="0"/>
    <n v="0"/>
    <n v="0"/>
    <n v="0"/>
    <n v="0"/>
    <n v="0"/>
    <n v="47586"/>
    <m/>
  </r>
  <r>
    <x v="0"/>
    <s v="UBS Investment Bank"/>
    <x v="1"/>
    <x v="1"/>
    <s v="BHP Billiton Finance (USA) "/>
    <s v="BHP Billiton Ltd"/>
    <x v="8"/>
    <x v="2"/>
    <s v="21.02.2012"/>
    <m/>
    <x v="3"/>
    <m/>
    <s v="24.02.2042"/>
    <x v="201"/>
    <m/>
    <m/>
    <m/>
    <n v="3965.54"/>
    <n v="5250"/>
    <m/>
    <s v="(US)"/>
    <s v="Refinance Comm Paper_x000a_Reduce Indebtedness_x000a_General Corp. Purp."/>
    <m/>
    <x v="0"/>
    <n v="64"/>
    <n v="22"/>
    <n v="198.27699999999999"/>
    <s v="Package ID: 2821895"/>
    <n v="37767"/>
    <n v="50000"/>
    <n v="0.33"/>
    <n v="37767"/>
    <n v="50000"/>
    <n v="0.17"/>
    <n v="47209"/>
    <n v="62500"/>
    <n v="0.17"/>
    <n v="37767"/>
    <n v="50000"/>
    <n v="0.09"/>
    <n v="37767"/>
    <n v="50000"/>
    <n v="0.08"/>
    <n v="0"/>
    <n v="0"/>
    <n v="0"/>
    <n v="0"/>
    <n v="0"/>
    <n v="0"/>
    <n v="0"/>
    <n v="0"/>
    <n v="0"/>
    <n v="198277"/>
    <m/>
  </r>
  <r>
    <x v="0"/>
    <s v="Barclays Capital Group"/>
    <x v="6"/>
    <x v="3"/>
    <s v="BHP Billiton Finance (USA) "/>
    <s v="BHP Billiton Ltd"/>
    <x v="8"/>
    <x v="2"/>
    <s v="25.09.2013"/>
    <m/>
    <x v="2"/>
    <m/>
    <s v="30.09.2043"/>
    <x v="202"/>
    <m/>
    <m/>
    <m/>
    <n v="3711.4"/>
    <n v="5000"/>
    <m/>
    <s v="(US)"/>
    <s v="General Corp. Purp."/>
    <m/>
    <x v="0"/>
    <n v="65"/>
    <n v="28"/>
    <n v="927.85"/>
    <s v="Package ID: 3021312"/>
    <n v="463925"/>
    <n v="625000"/>
    <n v="4.0599999999999996"/>
    <n v="92785"/>
    <n v="125000"/>
    <n v="0.23"/>
    <n v="92785"/>
    <n v="125000"/>
    <n v="0.32"/>
    <n v="278355"/>
    <n v="375000"/>
    <n v="1.25"/>
    <n v="0"/>
    <n v="0"/>
    <n v="0"/>
    <n v="0"/>
    <n v="0"/>
    <n v="0"/>
    <n v="0"/>
    <n v="0"/>
    <n v="0"/>
    <n v="0"/>
    <n v="0"/>
    <n v="0"/>
    <n v="927850"/>
    <m/>
  </r>
  <r>
    <x v="0"/>
    <s v="BNP Paribas SA"/>
    <x v="2"/>
    <x v="2"/>
    <s v="BHP Billiton Finance (USA) "/>
    <s v="BHP Billiton Ltd"/>
    <x v="8"/>
    <x v="2"/>
    <s v="25.09.2013"/>
    <m/>
    <x v="2"/>
    <m/>
    <s v="30.09.2043"/>
    <x v="202"/>
    <m/>
    <m/>
    <m/>
    <n v="3711.4"/>
    <n v="5000"/>
    <m/>
    <s v="(US)"/>
    <s v="General Corp. Purp."/>
    <m/>
    <x v="0"/>
    <n v="65"/>
    <n v="28"/>
    <n v="37.113"/>
    <s v="Package ID: 3021312"/>
    <n v="18557"/>
    <n v="25000"/>
    <n v="0.16"/>
    <n v="3711"/>
    <n v="5000"/>
    <n v="0.01"/>
    <n v="3711"/>
    <n v="5000"/>
    <n v="0.01"/>
    <n v="11134"/>
    <n v="15000"/>
    <n v="0.05"/>
    <n v="0"/>
    <n v="0"/>
    <n v="0"/>
    <n v="0"/>
    <n v="0"/>
    <n v="0"/>
    <n v="0"/>
    <n v="0"/>
    <n v="0"/>
    <n v="0"/>
    <n v="0"/>
    <n v="0"/>
    <n v="37113"/>
    <m/>
  </r>
  <r>
    <x v="1"/>
    <s v="HSBC Bank USA NA"/>
    <x v="5"/>
    <x v="3"/>
    <s v="Grupo Mexico SAB de CV"/>
    <s v="Tabasco Jackup SA de CV"/>
    <x v="9"/>
    <x v="0"/>
    <s v="31.10.2013"/>
    <s v="31.10.2013"/>
    <x v="2"/>
    <s v="30.10.2014"/>
    <s v="30.10.2014"/>
    <x v="203"/>
    <m/>
    <m/>
    <m/>
    <n v="127.41"/>
    <n v="175"/>
    <s v="Bridge Loan"/>
    <s v="(US)"/>
    <s v="General Corp. Purp._x000a_Acquisition Fin."/>
    <s v="acquisition, GCP"/>
    <x v="1"/>
    <n v="163"/>
    <n v="2"/>
    <n v="63.71"/>
    <s v="Package ID: 3051247115"/>
    <n v="0"/>
    <n v="0"/>
    <m/>
    <n v="0"/>
    <n v="0"/>
    <m/>
    <n v="0"/>
    <n v="0"/>
    <m/>
    <n v="0"/>
    <n v="0"/>
    <m/>
    <n v="0"/>
    <n v="0"/>
    <m/>
    <m/>
    <m/>
    <m/>
    <m/>
    <m/>
    <m/>
    <m/>
    <m/>
    <m/>
    <n v="0"/>
    <n v="0.72806999999999999"/>
  </r>
  <r>
    <x v="0"/>
    <s v="Credit Agricole Corporate &amp; Investment Bank"/>
    <x v="3"/>
    <x v="2"/>
    <s v="BHP Billiton Finance (USA) "/>
    <s v="BHP Billiton Ltd"/>
    <x v="8"/>
    <x v="2"/>
    <s v="25.09.2013"/>
    <m/>
    <x v="2"/>
    <m/>
    <s v="30.09.2043"/>
    <x v="202"/>
    <m/>
    <m/>
    <m/>
    <n v="3711.4"/>
    <n v="5000"/>
    <m/>
    <s v="(US)"/>
    <s v="General Corp. Purp."/>
    <m/>
    <x v="0"/>
    <n v="65"/>
    <n v="28"/>
    <n v="37.113"/>
    <s v="Package ID: 3021312"/>
    <n v="18557"/>
    <n v="25000"/>
    <n v="0.16"/>
    <n v="3711"/>
    <n v="5000"/>
    <n v="0.01"/>
    <n v="3711"/>
    <n v="5000"/>
    <n v="0.01"/>
    <n v="11134"/>
    <n v="15000"/>
    <n v="0.05"/>
    <n v="0"/>
    <n v="0"/>
    <n v="0"/>
    <n v="0"/>
    <n v="0"/>
    <n v="0"/>
    <n v="0"/>
    <n v="0"/>
    <n v="0"/>
    <n v="0"/>
    <n v="0"/>
    <n v="0"/>
    <n v="37113"/>
    <m/>
  </r>
  <r>
    <x v="0"/>
    <s v="HSBC Securities (USA) Inc"/>
    <x v="5"/>
    <x v="3"/>
    <s v="BHP Billiton Finance (USA) "/>
    <s v="BHP Billiton Ltd"/>
    <x v="8"/>
    <x v="2"/>
    <s v="25.09.2013"/>
    <m/>
    <x v="2"/>
    <m/>
    <s v="30.09.2043"/>
    <x v="202"/>
    <m/>
    <m/>
    <m/>
    <n v="3711.4"/>
    <n v="5000"/>
    <m/>
    <s v="(US)"/>
    <s v="General Corp. Purp."/>
    <m/>
    <x v="0"/>
    <n v="65"/>
    <n v="28"/>
    <n v="37.113"/>
    <s v="Package ID: 3021312"/>
    <n v="18557"/>
    <n v="25000"/>
    <n v="0.16"/>
    <n v="3711"/>
    <n v="5000"/>
    <n v="0.01"/>
    <n v="3711"/>
    <n v="5000"/>
    <n v="0.01"/>
    <n v="11134"/>
    <n v="15000"/>
    <n v="0.05"/>
    <n v="0"/>
    <n v="0"/>
    <n v="0"/>
    <n v="0"/>
    <n v="0"/>
    <n v="0"/>
    <n v="0"/>
    <n v="0"/>
    <n v="0"/>
    <n v="0"/>
    <n v="0"/>
    <n v="0"/>
    <n v="37113"/>
    <m/>
  </r>
  <r>
    <x v="0"/>
    <s v="ING"/>
    <x v="7"/>
    <x v="4"/>
    <s v="BHP Billiton Finance (USA) "/>
    <s v="BHP Billiton Ltd"/>
    <x v="8"/>
    <x v="2"/>
    <s v="25.09.2013"/>
    <m/>
    <x v="2"/>
    <m/>
    <s v="30.09.2043"/>
    <x v="202"/>
    <m/>
    <m/>
    <m/>
    <n v="3711.4"/>
    <n v="5000"/>
    <m/>
    <s v="(US)"/>
    <s v="General Corp. Purp."/>
    <m/>
    <x v="0"/>
    <n v="65"/>
    <n v="28"/>
    <n v="37.113"/>
    <s v="Package ID: 3021312"/>
    <n v="18557"/>
    <n v="25000"/>
    <n v="0.16"/>
    <n v="3711"/>
    <n v="5000"/>
    <n v="0.01"/>
    <n v="3711"/>
    <n v="5000"/>
    <n v="0.01"/>
    <n v="11134"/>
    <n v="15000"/>
    <n v="0.05"/>
    <n v="0"/>
    <n v="0"/>
    <n v="0"/>
    <n v="0"/>
    <n v="0"/>
    <n v="0"/>
    <n v="0"/>
    <n v="0"/>
    <n v="0"/>
    <n v="0"/>
    <n v="0"/>
    <n v="0"/>
    <n v="37113"/>
    <m/>
  </r>
  <r>
    <x v="0"/>
    <s v="UBS Securities Inc"/>
    <x v="1"/>
    <x v="1"/>
    <s v="BHP Billiton Finance (USA) "/>
    <s v="BHP Billiton Ltd"/>
    <x v="8"/>
    <x v="2"/>
    <s v="25.09.2013"/>
    <m/>
    <x v="2"/>
    <m/>
    <s v="30.09.2043"/>
    <x v="202"/>
    <m/>
    <m/>
    <m/>
    <n v="3711.4"/>
    <n v="5000"/>
    <m/>
    <s v="(US)"/>
    <s v="General Corp. Purp."/>
    <m/>
    <x v="0"/>
    <n v="65"/>
    <n v="28"/>
    <n v="37.113"/>
    <s v="Package ID: 3021312"/>
    <n v="18557"/>
    <n v="25000"/>
    <n v="0.16"/>
    <n v="3711"/>
    <n v="5000"/>
    <n v="0.01"/>
    <n v="3711"/>
    <n v="5000"/>
    <n v="0.01"/>
    <n v="11134"/>
    <n v="15000"/>
    <n v="0.05"/>
    <n v="0"/>
    <n v="0"/>
    <n v="0"/>
    <n v="0"/>
    <n v="0"/>
    <n v="0"/>
    <n v="0"/>
    <n v="0"/>
    <n v="0"/>
    <n v="0"/>
    <n v="0"/>
    <n v="0"/>
    <n v="37113"/>
    <m/>
  </r>
  <r>
    <x v="1"/>
    <s v="Deutsche Bank"/>
    <x v="0"/>
    <x v="0"/>
    <s v="Glencore International PLC"/>
    <s v="Glencore International AG"/>
    <x v="3"/>
    <x v="1"/>
    <s v="31.10.2012"/>
    <s v="31.10.2012"/>
    <x v="3"/>
    <s v="31.10.2013"/>
    <s v="31.10.2014"/>
    <x v="204"/>
    <m/>
    <m/>
    <m/>
    <n v="582.74"/>
    <n v="755"/>
    <s v="Bonding Facility"/>
    <s v="(US)"/>
    <s v="Refinancing"/>
    <s v="replaces a $1.25 billion, one-year loan agreed in October last year; to issue various types of bonds, including bid and performance bonds and standby letters of credit facilities, and other financial guarantees"/>
    <x v="1"/>
    <n v="122"/>
    <n v="25"/>
    <n v="38.591999999999999"/>
    <s v="Package ID: 2907922115"/>
    <n v="50000"/>
    <n v="0.06"/>
    <m/>
    <n v="0"/>
    <n v="0"/>
    <m/>
    <n v="0"/>
    <n v="0"/>
    <m/>
    <n v="0"/>
    <n v="0"/>
    <m/>
    <n v="0"/>
    <n v="0"/>
    <m/>
    <m/>
    <m/>
    <m/>
    <m/>
    <m/>
    <m/>
    <m/>
    <m/>
    <m/>
    <n v="38592"/>
    <n v="0.77183999999999997"/>
  </r>
  <r>
    <x v="1"/>
    <s v="BNP Paribas SA"/>
    <x v="2"/>
    <x v="2"/>
    <s v="Glencore International PLC"/>
    <s v="Glencore International AG"/>
    <x v="3"/>
    <x v="1"/>
    <s v="31.10.2012"/>
    <s v="31.10.2012"/>
    <x v="3"/>
    <s v="31.10.2013"/>
    <s v="31.10.2014"/>
    <x v="204"/>
    <m/>
    <m/>
    <m/>
    <n v="582.74"/>
    <n v="755"/>
    <s v="Bonding Facility"/>
    <s v="(US)"/>
    <s v="Refinancing"/>
    <s v="replaces a $1.25 billion, one-year loan agreed in October last year; to issue various types of bonds, including bid and performance bonds and standby letters of credit facilities, and other financial guarantees"/>
    <x v="1"/>
    <n v="122"/>
    <n v="25"/>
    <n v="38.591999999999999"/>
    <s v="Package ID: 2907922115"/>
    <n v="50000"/>
    <n v="0.06"/>
    <m/>
    <n v="0"/>
    <n v="0"/>
    <m/>
    <n v="0"/>
    <n v="0"/>
    <m/>
    <n v="0"/>
    <n v="0"/>
    <m/>
    <n v="0"/>
    <n v="0"/>
    <m/>
    <m/>
    <m/>
    <m/>
    <m/>
    <m/>
    <m/>
    <m/>
    <m/>
    <m/>
    <n v="38592"/>
    <n v="0.77183999999999997"/>
  </r>
  <r>
    <x v="1"/>
    <s v="DZ Bank AG Deutsche New York"/>
    <x v="9"/>
    <x v="0"/>
    <s v="Glencore International PLC"/>
    <s v="Glencore International AG"/>
    <x v="3"/>
    <x v="1"/>
    <s v="31.10.2012"/>
    <s v="31.10.2012"/>
    <x v="3"/>
    <s v="31.10.2013"/>
    <s v="31.10.2014"/>
    <x v="204"/>
    <m/>
    <m/>
    <m/>
    <n v="582.74"/>
    <n v="755"/>
    <s v="Bonding Facility"/>
    <s v="(US)"/>
    <s v="Refinancing"/>
    <s v="replaces a $1.25 billion, one-year loan agreed in October last year; to issue various types of bonds, including bid and performance bonds and standby letters of credit facilities, and other financial guarantees"/>
    <x v="1"/>
    <n v="122"/>
    <n v="25"/>
    <n v="23.155200000000001"/>
    <s v="Package ID: 2907922115"/>
    <n v="30000"/>
    <n v="0.04"/>
    <m/>
    <n v="0"/>
    <n v="0"/>
    <m/>
    <n v="0"/>
    <n v="0"/>
    <m/>
    <n v="0"/>
    <n v="0"/>
    <m/>
    <n v="0"/>
    <n v="0"/>
    <m/>
    <m/>
    <m/>
    <m/>
    <m/>
    <m/>
    <m/>
    <m/>
    <m/>
    <m/>
    <n v="23155.200000000001"/>
    <n v="0.77183999999999997"/>
  </r>
  <r>
    <x v="1"/>
    <s v="ING Bank NV"/>
    <x v="7"/>
    <x v="4"/>
    <s v="Glencore International PLC"/>
    <s v="Glencore International AG"/>
    <x v="3"/>
    <x v="1"/>
    <s v="31.10.2012"/>
    <s v="31.10.2012"/>
    <x v="3"/>
    <s v="31.10.2013"/>
    <s v="31.10.2014"/>
    <x v="204"/>
    <m/>
    <m/>
    <m/>
    <n v="582.74"/>
    <n v="755"/>
    <s v="Bonding Facility"/>
    <s v="(US)"/>
    <s v="Refinancing"/>
    <s v="replaces a $1.25 billion, one-year loan agreed in October last year; to issue various types of bonds, including bid and performance bonds and standby letters of credit facilities, and other financial guarantees"/>
    <x v="1"/>
    <n v="122"/>
    <n v="25"/>
    <n v="38.591999999999999"/>
    <s v="Package ID: 2907922115"/>
    <n v="50000"/>
    <n v="0.06"/>
    <m/>
    <n v="0"/>
    <n v="0"/>
    <m/>
    <n v="0"/>
    <n v="0"/>
    <m/>
    <n v="0"/>
    <n v="0"/>
    <m/>
    <n v="0"/>
    <n v="0"/>
    <m/>
    <m/>
    <m/>
    <m/>
    <m/>
    <m/>
    <m/>
    <m/>
    <m/>
    <m/>
    <n v="38592"/>
    <n v="0.77183999999999997"/>
  </r>
  <r>
    <x v="0"/>
    <s v="Barclays"/>
    <x v="6"/>
    <x v="3"/>
    <s v="BHP Billiton Finance (USA) "/>
    <s v="BHP Billiton Ltd"/>
    <x v="8"/>
    <x v="2"/>
    <s v="14.10.2015"/>
    <m/>
    <x v="5"/>
    <m/>
    <s v="19.10.2075"/>
    <x v="205"/>
    <m/>
    <m/>
    <m/>
    <n v="2856.88"/>
    <n v="3250"/>
    <m/>
    <s v="(US)"/>
    <s v="General Corp. Purp."/>
    <m/>
    <x v="0"/>
    <n v="66"/>
    <n v="8"/>
    <n v="357.11"/>
    <s v="Package ID: 3178668"/>
    <n v="0"/>
    <n v="0"/>
    <n v="2.65"/>
    <n v="0"/>
    <n v="0"/>
    <n v="1.18"/>
    <n v="0"/>
    <n v="0"/>
    <n v="0"/>
    <n v="0"/>
    <n v="0"/>
    <n v="0"/>
    <n v="0"/>
    <n v="0"/>
    <n v="0"/>
    <n v="0"/>
    <n v="0"/>
    <n v="0"/>
    <n v="0"/>
    <n v="0"/>
    <n v="0"/>
    <n v="0"/>
    <n v="0"/>
    <n v="0"/>
    <n v="0"/>
    <m/>
  </r>
  <r>
    <x v="0"/>
    <s v="BNP Paribas SA"/>
    <x v="2"/>
    <x v="2"/>
    <s v="BHP Billiton Finance (USA) "/>
    <s v="BHP Billiton Ltd"/>
    <x v="8"/>
    <x v="2"/>
    <s v="14.10.2015"/>
    <m/>
    <x v="5"/>
    <m/>
    <s v="19.10.2075"/>
    <x v="205"/>
    <m/>
    <m/>
    <m/>
    <n v="2856.88"/>
    <n v="3250"/>
    <m/>
    <s v="(US)"/>
    <s v="General Corp. Purp."/>
    <m/>
    <x v="0"/>
    <n v="66"/>
    <n v="8"/>
    <n v="357.11"/>
    <s v="Package ID: 3178668"/>
    <n v="0"/>
    <n v="0"/>
    <n v="2.65"/>
    <n v="0"/>
    <n v="0"/>
    <n v="1.18"/>
    <n v="0"/>
    <n v="0"/>
    <n v="0"/>
    <n v="0"/>
    <n v="0"/>
    <n v="0"/>
    <n v="0"/>
    <n v="0"/>
    <n v="0"/>
    <n v="0"/>
    <n v="0"/>
    <n v="0"/>
    <n v="0"/>
    <n v="0"/>
    <n v="0"/>
    <n v="0"/>
    <n v="0"/>
    <n v="0"/>
    <n v="0"/>
    <m/>
  </r>
  <r>
    <x v="0"/>
    <s v="HSBC Bank USA"/>
    <x v="5"/>
    <x v="3"/>
    <s v="BHP Billiton Finance (USA) "/>
    <s v="BHP Billiton Ltd"/>
    <x v="8"/>
    <x v="2"/>
    <s v="14.10.2015"/>
    <m/>
    <x v="5"/>
    <m/>
    <s v="19.10.2075"/>
    <x v="205"/>
    <m/>
    <m/>
    <m/>
    <n v="2856.88"/>
    <n v="3250"/>
    <m/>
    <s v="(US)"/>
    <s v="General Corp. Purp."/>
    <m/>
    <x v="0"/>
    <n v="66"/>
    <n v="8"/>
    <n v="357.11"/>
    <s v="Package ID: 3178668"/>
    <n v="0"/>
    <n v="0"/>
    <n v="0.59"/>
    <n v="0"/>
    <n v="0"/>
    <n v="0.26"/>
    <n v="0"/>
    <n v="0"/>
    <n v="0"/>
    <n v="0"/>
    <n v="0"/>
    <n v="0"/>
    <n v="0"/>
    <n v="0"/>
    <n v="0"/>
    <n v="0"/>
    <n v="0"/>
    <n v="0"/>
    <n v="0"/>
    <n v="0"/>
    <n v="0"/>
    <n v="0"/>
    <n v="0"/>
    <n v="0"/>
    <n v="0"/>
    <m/>
  </r>
  <r>
    <x v="0"/>
    <s v="UBS Securities Inc"/>
    <x v="1"/>
    <x v="1"/>
    <s v="BHP Billiton Finance (USA) "/>
    <s v="BHP Billiton Ltd"/>
    <x v="8"/>
    <x v="2"/>
    <s v="14.10.2015"/>
    <m/>
    <x v="5"/>
    <m/>
    <s v="19.10.2075"/>
    <x v="205"/>
    <m/>
    <m/>
    <m/>
    <n v="2856.88"/>
    <n v="3250"/>
    <m/>
    <s v="(US)"/>
    <s v="General Corp. Purp."/>
    <m/>
    <x v="0"/>
    <n v="66"/>
    <n v="8"/>
    <n v="357.11"/>
    <s v="Package ID: 3178668"/>
    <n v="0"/>
    <n v="0"/>
    <n v="0.59"/>
    <n v="0"/>
    <n v="0"/>
    <n v="0.26"/>
    <n v="0"/>
    <n v="0"/>
    <n v="0"/>
    <n v="0"/>
    <n v="0"/>
    <n v="0"/>
    <n v="0"/>
    <n v="0"/>
    <n v="0"/>
    <n v="0"/>
    <n v="0"/>
    <n v="0"/>
    <n v="0"/>
    <n v="0"/>
    <n v="0"/>
    <n v="0"/>
    <n v="0"/>
    <n v="0"/>
    <n v="0"/>
    <m/>
  </r>
  <r>
    <x v="0"/>
    <s v="Barclays Capital Group"/>
    <x v="6"/>
    <x v="3"/>
    <s v="BHP Billiton Finance Ltd"/>
    <s v="BHP Billiton Ltd"/>
    <x v="8"/>
    <x v="2"/>
    <s v="14.10.2015"/>
    <m/>
    <x v="5"/>
    <m/>
    <s v="22.04.2076"/>
    <x v="206"/>
    <m/>
    <m/>
    <m/>
    <n v="2834.5"/>
    <n v="2809.22"/>
    <m/>
    <s v="(EUR)"/>
    <s v="Reduce Indebtedness_x000a_General Corp. Purp."/>
    <m/>
    <x v="0"/>
    <n v="61"/>
    <n v="8"/>
    <n v="351.15"/>
    <s v="Package ID: 3178583"/>
    <n v="0"/>
    <n v="0"/>
    <n v="1.1000000000000001"/>
    <n v="0"/>
    <n v="0"/>
    <n v="0.66"/>
    <n v="0"/>
    <n v="0"/>
    <n v="0.71"/>
    <n v="0"/>
    <n v="0"/>
    <n v="0"/>
    <n v="0"/>
    <n v="0"/>
    <n v="0"/>
    <n v="0"/>
    <n v="0"/>
    <n v="0"/>
    <n v="0"/>
    <n v="0"/>
    <n v="0"/>
    <n v="0"/>
    <n v="0"/>
    <n v="0"/>
    <n v="0"/>
    <m/>
  </r>
  <r>
    <x v="0"/>
    <s v="BNP Paribas SA"/>
    <x v="2"/>
    <x v="2"/>
    <s v="BHP Billiton Finance Ltd"/>
    <s v="BHP Billiton Ltd"/>
    <x v="8"/>
    <x v="2"/>
    <s v="14.10.2015"/>
    <m/>
    <x v="5"/>
    <m/>
    <s v="22.04.2076"/>
    <x v="206"/>
    <m/>
    <m/>
    <m/>
    <n v="2834.5"/>
    <n v="2809.22"/>
    <m/>
    <s v="(EUR)"/>
    <s v="Reduce Indebtedness_x000a_General Corp. Purp."/>
    <m/>
    <x v="0"/>
    <n v="61"/>
    <n v="8"/>
    <n v="351.15"/>
    <s v="Package ID: 3178583"/>
    <n v="0"/>
    <n v="0"/>
    <n v="1.1000000000000001"/>
    <n v="0"/>
    <n v="0"/>
    <n v="0.66"/>
    <n v="0"/>
    <n v="0"/>
    <n v="0.71"/>
    <n v="0"/>
    <n v="0"/>
    <n v="0"/>
    <n v="0"/>
    <n v="0"/>
    <n v="0"/>
    <n v="0"/>
    <n v="0"/>
    <n v="0"/>
    <n v="0"/>
    <n v="0"/>
    <n v="0"/>
    <n v="0"/>
    <n v="0"/>
    <n v="0"/>
    <n v="0"/>
    <m/>
  </r>
  <r>
    <x v="0"/>
    <s v="HSBC Bank PLC"/>
    <x v="5"/>
    <x v="3"/>
    <s v="BHP Billiton Finance Ltd"/>
    <s v="BHP Billiton Ltd"/>
    <x v="8"/>
    <x v="2"/>
    <s v="14.10.2015"/>
    <m/>
    <x v="5"/>
    <m/>
    <s v="22.04.2076"/>
    <x v="206"/>
    <m/>
    <m/>
    <m/>
    <n v="2834.5"/>
    <n v="2809.22"/>
    <m/>
    <s v="(EUR)"/>
    <s v="Reduce Indebtedness_x000a_General Corp. Purp."/>
    <m/>
    <x v="0"/>
    <n v="61"/>
    <n v="8"/>
    <n v="351.15"/>
    <s v="Package ID: 3178583"/>
    <n v="0"/>
    <n v="0"/>
    <n v="0.97"/>
    <n v="0"/>
    <n v="0"/>
    <n v="0.57999999999999996"/>
    <n v="0"/>
    <n v="0"/>
    <n v="0.63"/>
    <n v="0"/>
    <n v="0"/>
    <n v="0"/>
    <n v="0"/>
    <n v="0"/>
    <n v="0"/>
    <n v="0"/>
    <n v="0"/>
    <n v="0"/>
    <n v="0"/>
    <n v="0"/>
    <n v="0"/>
    <n v="0"/>
    <n v="0"/>
    <n v="0"/>
    <n v="0"/>
    <m/>
  </r>
  <r>
    <x v="0"/>
    <s v="UBS Investment Bank"/>
    <x v="1"/>
    <x v="1"/>
    <s v="BHP Billiton Finance Ltd"/>
    <s v="BHP Billiton Ltd"/>
    <x v="8"/>
    <x v="2"/>
    <s v="14.10.2015"/>
    <m/>
    <x v="5"/>
    <m/>
    <s v="22.04.2076"/>
    <x v="206"/>
    <m/>
    <m/>
    <m/>
    <n v="2834.5"/>
    <n v="2809.22"/>
    <m/>
    <s v="(EUR)"/>
    <s v="Reduce Indebtedness_x000a_General Corp. Purp."/>
    <m/>
    <x v="0"/>
    <n v="61"/>
    <n v="8"/>
    <n v="351.15"/>
    <s v="Package ID: 3178583"/>
    <n v="0"/>
    <n v="0"/>
    <n v="0.97"/>
    <n v="0"/>
    <n v="0"/>
    <n v="0.57999999999999996"/>
    <n v="0"/>
    <n v="0"/>
    <n v="0.63"/>
    <n v="0"/>
    <n v="0"/>
    <n v="0"/>
    <n v="0"/>
    <n v="0"/>
    <n v="0"/>
    <n v="0"/>
    <n v="0"/>
    <n v="0"/>
    <n v="0"/>
    <n v="0"/>
    <n v="0"/>
    <n v="0"/>
    <n v="0"/>
    <n v="0"/>
    <n v="0"/>
    <m/>
  </r>
  <r>
    <x v="1"/>
    <m/>
    <x v="10"/>
    <x v="5"/>
    <s v="Anglo American PLC"/>
    <m/>
    <x v="1"/>
    <x v="1"/>
    <m/>
    <m/>
    <x v="4"/>
    <m/>
    <m/>
    <x v="207"/>
    <m/>
    <m/>
    <m/>
    <m/>
    <m/>
    <m/>
    <m/>
    <m/>
    <m/>
    <x v="1"/>
    <m/>
    <m/>
    <n v="0"/>
    <m/>
    <m/>
    <m/>
    <m/>
    <m/>
    <m/>
    <m/>
    <m/>
    <m/>
    <m/>
    <m/>
    <m/>
    <m/>
    <m/>
    <m/>
    <m/>
    <m/>
    <m/>
    <m/>
    <m/>
    <m/>
    <m/>
    <m/>
    <m/>
    <m/>
    <m/>
    <m/>
  </r>
  <r>
    <x v="2"/>
    <s v="Barclays Bank PLC (Barclays Capital Fund Solutions)"/>
    <x v="6"/>
    <x v="3"/>
    <m/>
    <s v="AngloAmerican"/>
    <x v="1"/>
    <x v="1"/>
    <m/>
    <m/>
    <x v="8"/>
    <m/>
    <m/>
    <x v="207"/>
    <m/>
    <m/>
    <m/>
    <m/>
    <m/>
    <m/>
    <m/>
    <m/>
    <m/>
    <x v="0"/>
    <m/>
    <m/>
    <n v="0"/>
    <m/>
    <m/>
    <m/>
    <m/>
    <m/>
    <m/>
    <m/>
    <m/>
    <m/>
    <m/>
    <m/>
    <m/>
    <m/>
    <m/>
    <m/>
    <m/>
    <m/>
    <m/>
    <m/>
    <m/>
    <m/>
    <m/>
    <m/>
    <m/>
    <m/>
    <m/>
    <m/>
  </r>
  <r>
    <x v="2"/>
    <s v="Barclays Wealth"/>
    <x v="6"/>
    <x v="3"/>
    <m/>
    <s v="AngloAmerican"/>
    <x v="1"/>
    <x v="1"/>
    <m/>
    <m/>
    <x v="8"/>
    <m/>
    <m/>
    <x v="207"/>
    <m/>
    <m/>
    <m/>
    <m/>
    <m/>
    <m/>
    <m/>
    <m/>
    <m/>
    <x v="0"/>
    <m/>
    <m/>
    <n v="1.1709131697999999"/>
    <m/>
    <m/>
    <m/>
    <m/>
    <m/>
    <m/>
    <m/>
    <m/>
    <m/>
    <m/>
    <m/>
    <m/>
    <m/>
    <m/>
    <m/>
    <m/>
    <m/>
    <m/>
    <m/>
    <m/>
    <m/>
    <m/>
    <m/>
    <m/>
    <m/>
    <m/>
    <m/>
  </r>
  <r>
    <x v="2"/>
    <s v="BNP Paribas Asset Management Nederland N.V."/>
    <x v="2"/>
    <x v="2"/>
    <m/>
    <s v="AngloAmerican"/>
    <x v="1"/>
    <x v="1"/>
    <m/>
    <m/>
    <x v="8"/>
    <m/>
    <m/>
    <x v="207"/>
    <m/>
    <m/>
    <m/>
    <m/>
    <m/>
    <m/>
    <m/>
    <m/>
    <m/>
    <x v="0"/>
    <m/>
    <m/>
    <n v="0"/>
    <m/>
    <m/>
    <m/>
    <m/>
    <m/>
    <m/>
    <m/>
    <m/>
    <m/>
    <m/>
    <m/>
    <m/>
    <m/>
    <m/>
    <m/>
    <m/>
    <m/>
    <m/>
    <m/>
    <m/>
    <m/>
    <m/>
    <m/>
    <m/>
    <m/>
    <m/>
    <m/>
  </r>
  <r>
    <x v="2"/>
    <s v="BNP Paribas Asset Management UK Limited"/>
    <x v="2"/>
    <x v="2"/>
    <m/>
    <s v="AngloAmerican"/>
    <x v="1"/>
    <x v="1"/>
    <m/>
    <m/>
    <x v="8"/>
    <m/>
    <m/>
    <x v="207"/>
    <m/>
    <m/>
    <m/>
    <m/>
    <m/>
    <m/>
    <m/>
    <m/>
    <m/>
    <x v="0"/>
    <m/>
    <m/>
    <n v="0"/>
    <m/>
    <m/>
    <m/>
    <m/>
    <m/>
    <m/>
    <m/>
    <m/>
    <m/>
    <m/>
    <m/>
    <m/>
    <m/>
    <m/>
    <m/>
    <m/>
    <m/>
    <m/>
    <m/>
    <m/>
    <m/>
    <m/>
    <m/>
    <m/>
    <m/>
    <m/>
    <m/>
  </r>
  <r>
    <x v="2"/>
    <s v="BNP Paribas Investment Partners (France)"/>
    <x v="2"/>
    <x v="2"/>
    <m/>
    <s v="AngloAmerican"/>
    <x v="1"/>
    <x v="1"/>
    <m/>
    <m/>
    <x v="8"/>
    <m/>
    <m/>
    <x v="207"/>
    <m/>
    <m/>
    <m/>
    <m/>
    <m/>
    <m/>
    <m/>
    <m/>
    <m/>
    <x v="0"/>
    <m/>
    <m/>
    <n v="1.5831048408999999"/>
    <m/>
    <m/>
    <m/>
    <m/>
    <m/>
    <m/>
    <m/>
    <m/>
    <m/>
    <m/>
    <m/>
    <m/>
    <m/>
    <m/>
    <m/>
    <m/>
    <m/>
    <m/>
    <m/>
    <m/>
    <m/>
    <m/>
    <m/>
    <m/>
    <m/>
    <m/>
    <m/>
  </r>
  <r>
    <x v="2"/>
    <s v="BNP Paribas Investment Partners Belgium S.A."/>
    <x v="2"/>
    <x v="2"/>
    <m/>
    <s v="AngloAmerican"/>
    <x v="1"/>
    <x v="1"/>
    <m/>
    <m/>
    <x v="8"/>
    <m/>
    <m/>
    <x v="207"/>
    <m/>
    <m/>
    <m/>
    <m/>
    <m/>
    <m/>
    <m/>
    <m/>
    <m/>
    <x v="0"/>
    <m/>
    <m/>
    <n v="3.4250041100000003E-2"/>
    <m/>
    <m/>
    <m/>
    <m/>
    <m/>
    <m/>
    <m/>
    <m/>
    <m/>
    <m/>
    <m/>
    <m/>
    <m/>
    <m/>
    <m/>
    <m/>
    <m/>
    <m/>
    <m/>
    <m/>
    <m/>
    <m/>
    <m/>
    <m/>
    <m/>
    <m/>
    <m/>
  </r>
  <r>
    <x v="2"/>
    <s v="BNP Paribas Luxembourg"/>
    <x v="2"/>
    <x v="2"/>
    <m/>
    <s v="AngloAmerican"/>
    <x v="1"/>
    <x v="1"/>
    <m/>
    <m/>
    <x v="8"/>
    <m/>
    <m/>
    <x v="207"/>
    <m/>
    <m/>
    <m/>
    <m/>
    <m/>
    <m/>
    <m/>
    <m/>
    <m/>
    <x v="0"/>
    <m/>
    <m/>
    <n v="0"/>
    <m/>
    <m/>
    <m/>
    <m/>
    <m/>
    <m/>
    <m/>
    <m/>
    <m/>
    <m/>
    <m/>
    <m/>
    <m/>
    <m/>
    <m/>
    <m/>
    <m/>
    <m/>
    <m/>
    <m/>
    <m/>
    <m/>
    <m/>
    <m/>
    <m/>
    <m/>
    <m/>
  </r>
  <r>
    <x v="2"/>
    <s v="BNP Paribas SA"/>
    <x v="2"/>
    <x v="2"/>
    <m/>
    <s v="AngloAmerican"/>
    <x v="1"/>
    <x v="1"/>
    <m/>
    <m/>
    <x v="8"/>
    <m/>
    <m/>
    <x v="207"/>
    <m/>
    <m/>
    <m/>
    <m/>
    <m/>
    <m/>
    <m/>
    <m/>
    <m/>
    <x v="0"/>
    <m/>
    <m/>
    <n v="6.2872281328999993"/>
    <m/>
    <m/>
    <m/>
    <m/>
    <m/>
    <m/>
    <m/>
    <m/>
    <m/>
    <m/>
    <m/>
    <m/>
    <m/>
    <m/>
    <m/>
    <m/>
    <m/>
    <m/>
    <m/>
    <m/>
    <m/>
    <m/>
    <m/>
    <m/>
    <m/>
    <m/>
    <m/>
  </r>
  <r>
    <x v="2"/>
    <s v="CamGestion"/>
    <x v="2"/>
    <x v="2"/>
    <m/>
    <s v="AngloAmerican"/>
    <x v="1"/>
    <x v="1"/>
    <m/>
    <m/>
    <x v="8"/>
    <m/>
    <m/>
    <x v="207"/>
    <m/>
    <m/>
    <m/>
    <m/>
    <m/>
    <m/>
    <m/>
    <m/>
    <m/>
    <x v="0"/>
    <m/>
    <m/>
    <n v="0"/>
    <m/>
    <m/>
    <m/>
    <m/>
    <m/>
    <m/>
    <m/>
    <m/>
    <m/>
    <m/>
    <m/>
    <m/>
    <m/>
    <m/>
    <m/>
    <m/>
    <m/>
    <m/>
    <m/>
    <m/>
    <m/>
    <m/>
    <m/>
    <m/>
    <m/>
    <m/>
    <m/>
  </r>
  <r>
    <x v="2"/>
    <s v="THEAM"/>
    <x v="2"/>
    <x v="2"/>
    <m/>
    <s v="AngloAmerican"/>
    <x v="1"/>
    <x v="1"/>
    <m/>
    <m/>
    <x v="8"/>
    <m/>
    <m/>
    <x v="207"/>
    <m/>
    <m/>
    <m/>
    <m/>
    <m/>
    <m/>
    <m/>
    <m/>
    <m/>
    <x v="0"/>
    <m/>
    <m/>
    <n v="4.4636377093000004"/>
    <m/>
    <m/>
    <m/>
    <m/>
    <m/>
    <m/>
    <m/>
    <m/>
    <m/>
    <m/>
    <m/>
    <m/>
    <m/>
    <m/>
    <m/>
    <m/>
    <m/>
    <m/>
    <m/>
    <m/>
    <m/>
    <m/>
    <m/>
    <m/>
    <m/>
    <m/>
    <m/>
  </r>
  <r>
    <x v="2"/>
    <s v="Alfred Berg Kapitalförvaltning AB"/>
    <x v="2"/>
    <x v="2"/>
    <m/>
    <s v="AngloAmerican"/>
    <x v="1"/>
    <x v="1"/>
    <m/>
    <m/>
    <x v="8"/>
    <m/>
    <m/>
    <x v="207"/>
    <m/>
    <m/>
    <m/>
    <m/>
    <m/>
    <m/>
    <m/>
    <m/>
    <m/>
    <x v="0"/>
    <m/>
    <m/>
    <n v="0.76089797189999997"/>
    <m/>
    <m/>
    <m/>
    <m/>
    <m/>
    <m/>
    <m/>
    <m/>
    <m/>
    <m/>
    <m/>
    <m/>
    <m/>
    <m/>
    <m/>
    <m/>
    <m/>
    <m/>
    <m/>
    <m/>
    <m/>
    <m/>
    <m/>
    <m/>
    <m/>
    <m/>
    <m/>
  </r>
  <r>
    <x v="2"/>
    <s v="Alfred Berg Kapitalforvaltning AS"/>
    <x v="2"/>
    <x v="2"/>
    <m/>
    <s v="AngloAmerican"/>
    <x v="1"/>
    <x v="1"/>
    <m/>
    <m/>
    <x v="8"/>
    <m/>
    <m/>
    <x v="207"/>
    <m/>
    <m/>
    <m/>
    <m/>
    <m/>
    <m/>
    <m/>
    <m/>
    <m/>
    <x v="0"/>
    <m/>
    <m/>
    <n v="0.11526484419999999"/>
    <m/>
    <m/>
    <m/>
    <m/>
    <m/>
    <m/>
    <m/>
    <m/>
    <m/>
    <m/>
    <m/>
    <m/>
    <m/>
    <m/>
    <m/>
    <m/>
    <m/>
    <m/>
    <m/>
    <m/>
    <m/>
    <m/>
    <m/>
    <m/>
    <m/>
    <m/>
    <m/>
  </r>
  <r>
    <x v="2"/>
    <s v="Amundi (UK)"/>
    <x v="3"/>
    <x v="2"/>
    <m/>
    <s v="AngloAmerican"/>
    <x v="1"/>
    <x v="1"/>
    <m/>
    <m/>
    <x v="8"/>
    <m/>
    <m/>
    <x v="207"/>
    <m/>
    <m/>
    <m/>
    <m/>
    <m/>
    <m/>
    <m/>
    <m/>
    <m/>
    <x v="0"/>
    <m/>
    <m/>
    <n v="0"/>
    <m/>
    <m/>
    <m/>
    <m/>
    <m/>
    <m/>
    <m/>
    <m/>
    <m/>
    <m/>
    <m/>
    <m/>
    <m/>
    <m/>
    <m/>
    <m/>
    <m/>
    <m/>
    <m/>
    <m/>
    <m/>
    <m/>
    <m/>
    <m/>
    <m/>
    <m/>
    <m/>
  </r>
  <r>
    <x v="2"/>
    <s v="Amundi Asset Management"/>
    <x v="3"/>
    <x v="2"/>
    <m/>
    <s v="AngloAmerican"/>
    <x v="1"/>
    <x v="1"/>
    <m/>
    <m/>
    <x v="8"/>
    <m/>
    <m/>
    <x v="207"/>
    <m/>
    <m/>
    <m/>
    <m/>
    <m/>
    <m/>
    <m/>
    <m/>
    <m/>
    <x v="0"/>
    <m/>
    <m/>
    <n v="0"/>
    <m/>
    <m/>
    <m/>
    <m/>
    <m/>
    <m/>
    <m/>
    <m/>
    <m/>
    <m/>
    <m/>
    <m/>
    <m/>
    <m/>
    <m/>
    <m/>
    <m/>
    <m/>
    <m/>
    <m/>
    <m/>
    <m/>
    <m/>
    <m/>
    <m/>
    <m/>
    <m/>
  </r>
  <r>
    <x v="2"/>
    <s v="Amundi Hong Kong Limited"/>
    <x v="3"/>
    <x v="2"/>
    <m/>
    <s v="AngloAmerican"/>
    <x v="1"/>
    <x v="1"/>
    <m/>
    <m/>
    <x v="8"/>
    <m/>
    <m/>
    <x v="207"/>
    <m/>
    <m/>
    <m/>
    <m/>
    <m/>
    <m/>
    <m/>
    <m/>
    <m/>
    <x v="0"/>
    <m/>
    <m/>
    <n v="0.2399414644"/>
    <m/>
    <m/>
    <m/>
    <m/>
    <m/>
    <m/>
    <m/>
    <m/>
    <m/>
    <m/>
    <m/>
    <m/>
    <m/>
    <m/>
    <m/>
    <m/>
    <m/>
    <m/>
    <m/>
    <m/>
    <m/>
    <m/>
    <m/>
    <m/>
    <m/>
    <m/>
    <m/>
  </r>
  <r>
    <x v="2"/>
    <s v="CFM Indosuez Wealth"/>
    <x v="3"/>
    <x v="2"/>
    <m/>
    <s v="AngloAmerican"/>
    <x v="1"/>
    <x v="1"/>
    <m/>
    <m/>
    <x v="8"/>
    <m/>
    <m/>
    <x v="207"/>
    <m/>
    <m/>
    <m/>
    <m/>
    <m/>
    <m/>
    <m/>
    <m/>
    <m/>
    <x v="0"/>
    <m/>
    <m/>
    <n v="4.8600205378999997"/>
    <m/>
    <m/>
    <m/>
    <m/>
    <m/>
    <m/>
    <m/>
    <m/>
    <m/>
    <m/>
    <m/>
    <m/>
    <m/>
    <m/>
    <m/>
    <m/>
    <m/>
    <m/>
    <m/>
    <m/>
    <m/>
    <m/>
    <m/>
    <m/>
    <m/>
    <m/>
    <m/>
  </r>
  <r>
    <x v="2"/>
    <s v="CPR Asset Management"/>
    <x v="3"/>
    <x v="2"/>
    <m/>
    <s v="AngloAmerican"/>
    <x v="1"/>
    <x v="1"/>
    <m/>
    <m/>
    <x v="8"/>
    <m/>
    <m/>
    <x v="207"/>
    <m/>
    <m/>
    <m/>
    <m/>
    <m/>
    <m/>
    <m/>
    <m/>
    <m/>
    <x v="0"/>
    <m/>
    <m/>
    <n v="1.1359866573000001"/>
    <m/>
    <m/>
    <m/>
    <m/>
    <m/>
    <m/>
    <m/>
    <m/>
    <m/>
    <m/>
    <m/>
    <m/>
    <m/>
    <m/>
    <m/>
    <m/>
    <m/>
    <m/>
    <m/>
    <m/>
    <m/>
    <m/>
    <m/>
    <m/>
    <m/>
    <m/>
    <m/>
  </r>
  <r>
    <x v="2"/>
    <s v="Credit Suisse (Luxembourg) S.A."/>
    <x v="4"/>
    <x v="1"/>
    <m/>
    <s v="AngloAmerican"/>
    <x v="1"/>
    <x v="1"/>
    <m/>
    <m/>
    <x v="8"/>
    <m/>
    <m/>
    <x v="207"/>
    <m/>
    <m/>
    <m/>
    <m/>
    <m/>
    <m/>
    <m/>
    <m/>
    <m/>
    <x v="0"/>
    <m/>
    <m/>
    <n v="5.0121089556999996"/>
    <m/>
    <m/>
    <m/>
    <m/>
    <m/>
    <m/>
    <m/>
    <m/>
    <m/>
    <m/>
    <m/>
    <m/>
    <m/>
    <m/>
    <m/>
    <m/>
    <m/>
    <m/>
    <m/>
    <m/>
    <m/>
    <m/>
    <m/>
    <m/>
    <m/>
    <m/>
    <m/>
  </r>
  <r>
    <x v="2"/>
    <s v="Credit Suisse Asset Management"/>
    <x v="4"/>
    <x v="1"/>
    <m/>
    <s v="AngloAmerican"/>
    <x v="1"/>
    <x v="1"/>
    <m/>
    <m/>
    <x v="8"/>
    <m/>
    <m/>
    <x v="207"/>
    <m/>
    <m/>
    <m/>
    <m/>
    <m/>
    <m/>
    <m/>
    <m/>
    <m/>
    <x v="0"/>
    <m/>
    <m/>
    <n v="53.985594194400001"/>
    <m/>
    <m/>
    <m/>
    <m/>
    <m/>
    <m/>
    <m/>
    <m/>
    <m/>
    <m/>
    <m/>
    <m/>
    <m/>
    <m/>
    <m/>
    <m/>
    <m/>
    <m/>
    <m/>
    <m/>
    <m/>
    <m/>
    <m/>
    <m/>
    <m/>
    <m/>
    <m/>
  </r>
  <r>
    <x v="2"/>
    <s v="Credit Suisse Asset Management Limited"/>
    <x v="4"/>
    <x v="1"/>
    <m/>
    <s v="AngloAmerican"/>
    <x v="1"/>
    <x v="1"/>
    <m/>
    <m/>
    <x v="8"/>
    <m/>
    <m/>
    <x v="207"/>
    <m/>
    <m/>
    <m/>
    <m/>
    <m/>
    <m/>
    <m/>
    <m/>
    <m/>
    <x v="0"/>
    <m/>
    <m/>
    <n v="0"/>
    <m/>
    <m/>
    <m/>
    <m/>
    <m/>
    <m/>
    <m/>
    <m/>
    <m/>
    <m/>
    <m/>
    <m/>
    <m/>
    <m/>
    <m/>
    <m/>
    <m/>
    <m/>
    <m/>
    <m/>
    <m/>
    <m/>
    <m/>
    <m/>
    <m/>
    <m/>
    <m/>
  </r>
  <r>
    <x v="2"/>
    <s v="Credit Suisse Asset Management, LLC (US)"/>
    <x v="4"/>
    <x v="1"/>
    <m/>
    <s v="AngloAmerican"/>
    <x v="1"/>
    <x v="1"/>
    <m/>
    <m/>
    <x v="8"/>
    <m/>
    <m/>
    <x v="207"/>
    <m/>
    <m/>
    <m/>
    <m/>
    <m/>
    <m/>
    <m/>
    <m/>
    <m/>
    <x v="0"/>
    <m/>
    <m/>
    <n v="3.3069892624999997"/>
    <m/>
    <m/>
    <m/>
    <m/>
    <m/>
    <m/>
    <m/>
    <m/>
    <m/>
    <m/>
    <m/>
    <m/>
    <m/>
    <m/>
    <m/>
    <m/>
    <m/>
    <m/>
    <m/>
    <m/>
    <m/>
    <m/>
    <m/>
    <m/>
    <m/>
    <m/>
    <m/>
  </r>
  <r>
    <x v="2"/>
    <s v="Credit Suisse Private Banking (Switzerland)"/>
    <x v="4"/>
    <x v="1"/>
    <m/>
    <s v="AngloAmerican"/>
    <x v="1"/>
    <x v="1"/>
    <m/>
    <m/>
    <x v="8"/>
    <m/>
    <m/>
    <x v="207"/>
    <m/>
    <m/>
    <m/>
    <m/>
    <m/>
    <m/>
    <m/>
    <m/>
    <m/>
    <x v="0"/>
    <m/>
    <m/>
    <n v="0"/>
    <m/>
    <m/>
    <m/>
    <m/>
    <m/>
    <m/>
    <m/>
    <m/>
    <m/>
    <m/>
    <m/>
    <m/>
    <m/>
    <m/>
    <m/>
    <m/>
    <m/>
    <m/>
    <m/>
    <m/>
    <m/>
    <m/>
    <m/>
    <m/>
    <m/>
    <m/>
    <m/>
  </r>
  <r>
    <x v="2"/>
    <s v="ICBC Credit Suisse Asset Management Co. Ltd."/>
    <x v="4"/>
    <x v="1"/>
    <m/>
    <s v="AngloAmerican"/>
    <x v="1"/>
    <x v="1"/>
    <m/>
    <m/>
    <x v="8"/>
    <m/>
    <m/>
    <x v="207"/>
    <m/>
    <m/>
    <m/>
    <m/>
    <m/>
    <m/>
    <m/>
    <m/>
    <m/>
    <x v="0"/>
    <m/>
    <m/>
    <n v="0"/>
    <m/>
    <m/>
    <m/>
    <m/>
    <m/>
    <m/>
    <m/>
    <m/>
    <m/>
    <m/>
    <m/>
    <m/>
    <m/>
    <m/>
    <m/>
    <m/>
    <m/>
    <m/>
    <m/>
    <m/>
    <m/>
    <m/>
    <m/>
    <m/>
    <m/>
    <m/>
    <m/>
  </r>
  <r>
    <x v="2"/>
    <s v="HSBC Global Asset Management (France)"/>
    <x v="5"/>
    <x v="3"/>
    <m/>
    <s v="AngloAmerican"/>
    <x v="1"/>
    <x v="1"/>
    <m/>
    <m/>
    <x v="8"/>
    <m/>
    <m/>
    <x v="207"/>
    <m/>
    <m/>
    <m/>
    <m/>
    <m/>
    <m/>
    <m/>
    <m/>
    <m/>
    <x v="0"/>
    <m/>
    <m/>
    <n v="25.624001337000003"/>
    <m/>
    <m/>
    <m/>
    <m/>
    <m/>
    <m/>
    <m/>
    <m/>
    <m/>
    <m/>
    <m/>
    <m/>
    <m/>
    <m/>
    <m/>
    <m/>
    <m/>
    <m/>
    <m/>
    <m/>
    <m/>
    <m/>
    <m/>
    <m/>
    <m/>
    <m/>
    <m/>
  </r>
  <r>
    <x v="2"/>
    <s v="HSBC Global Asset Management (Hong Kong) Limited"/>
    <x v="5"/>
    <x v="3"/>
    <m/>
    <s v="AngloAmerican"/>
    <x v="1"/>
    <x v="1"/>
    <m/>
    <m/>
    <x v="8"/>
    <m/>
    <m/>
    <x v="207"/>
    <m/>
    <m/>
    <m/>
    <m/>
    <m/>
    <m/>
    <m/>
    <m/>
    <m/>
    <x v="0"/>
    <m/>
    <m/>
    <n v="7.4676560199999992E-2"/>
    <m/>
    <m/>
    <m/>
    <m/>
    <m/>
    <m/>
    <m/>
    <m/>
    <m/>
    <m/>
    <m/>
    <m/>
    <m/>
    <m/>
    <m/>
    <m/>
    <m/>
    <m/>
    <m/>
    <m/>
    <m/>
    <m/>
    <m/>
    <m/>
    <m/>
    <m/>
    <m/>
  </r>
  <r>
    <x v="2"/>
    <s v="HSBC Global Asset Management (UK) Limited"/>
    <x v="5"/>
    <x v="3"/>
    <m/>
    <s v="AngloAmerican"/>
    <x v="1"/>
    <x v="1"/>
    <m/>
    <m/>
    <x v="8"/>
    <m/>
    <m/>
    <x v="207"/>
    <m/>
    <m/>
    <m/>
    <m/>
    <m/>
    <m/>
    <m/>
    <m/>
    <m/>
    <x v="0"/>
    <m/>
    <m/>
    <n v="0"/>
    <m/>
    <m/>
    <m/>
    <m/>
    <m/>
    <m/>
    <m/>
    <m/>
    <m/>
    <m/>
    <m/>
    <m/>
    <m/>
    <m/>
    <m/>
    <m/>
    <m/>
    <m/>
    <m/>
    <m/>
    <m/>
    <m/>
    <m/>
    <m/>
    <m/>
    <m/>
    <m/>
  </r>
  <r>
    <x v="2"/>
    <s v="HSBC Private Bank (Suisse) S.A."/>
    <x v="5"/>
    <x v="3"/>
    <m/>
    <s v="AngloAmerican"/>
    <x v="1"/>
    <x v="1"/>
    <m/>
    <m/>
    <x v="8"/>
    <m/>
    <m/>
    <x v="207"/>
    <m/>
    <m/>
    <m/>
    <m/>
    <m/>
    <m/>
    <m/>
    <m/>
    <m/>
    <x v="0"/>
    <m/>
    <m/>
    <n v="0"/>
    <m/>
    <m/>
    <m/>
    <m/>
    <m/>
    <m/>
    <m/>
    <m/>
    <m/>
    <m/>
    <m/>
    <m/>
    <m/>
    <m/>
    <m/>
    <m/>
    <m/>
    <m/>
    <m/>
    <m/>
    <m/>
    <m/>
    <m/>
    <m/>
    <m/>
    <m/>
    <m/>
  </r>
  <r>
    <x v="2"/>
    <s v="UBS (Luxembourg) S.A."/>
    <x v="1"/>
    <x v="1"/>
    <m/>
    <s v="AngloAmerican"/>
    <x v="1"/>
    <x v="1"/>
    <m/>
    <m/>
    <x v="8"/>
    <m/>
    <m/>
    <x v="207"/>
    <m/>
    <m/>
    <m/>
    <m/>
    <m/>
    <m/>
    <m/>
    <m/>
    <m/>
    <x v="0"/>
    <m/>
    <m/>
    <n v="27.213047361499999"/>
    <m/>
    <m/>
    <m/>
    <m/>
    <m/>
    <m/>
    <m/>
    <m/>
    <m/>
    <m/>
    <m/>
    <m/>
    <m/>
    <m/>
    <m/>
    <m/>
    <m/>
    <m/>
    <m/>
    <m/>
    <m/>
    <m/>
    <m/>
    <m/>
    <m/>
    <m/>
    <m/>
  </r>
  <r>
    <x v="2"/>
    <s v="UBS Asset Management (Americas), Inc."/>
    <x v="1"/>
    <x v="1"/>
    <m/>
    <s v="AngloAmerican"/>
    <x v="1"/>
    <x v="1"/>
    <m/>
    <m/>
    <x v="8"/>
    <m/>
    <m/>
    <x v="207"/>
    <m/>
    <m/>
    <m/>
    <m/>
    <m/>
    <m/>
    <m/>
    <m/>
    <m/>
    <x v="0"/>
    <m/>
    <m/>
    <n v="0"/>
    <m/>
    <m/>
    <m/>
    <m/>
    <m/>
    <m/>
    <m/>
    <m/>
    <m/>
    <m/>
    <m/>
    <m/>
    <m/>
    <m/>
    <m/>
    <m/>
    <m/>
    <m/>
    <m/>
    <m/>
    <m/>
    <m/>
    <m/>
    <m/>
    <m/>
    <m/>
    <m/>
  </r>
  <r>
    <x v="2"/>
    <s v="UBS Asset Management (Australia) Ltd."/>
    <x v="1"/>
    <x v="1"/>
    <m/>
    <s v="AngloAmerican"/>
    <x v="1"/>
    <x v="1"/>
    <m/>
    <m/>
    <x v="8"/>
    <m/>
    <m/>
    <x v="207"/>
    <m/>
    <m/>
    <m/>
    <m/>
    <m/>
    <m/>
    <m/>
    <m/>
    <m/>
    <x v="0"/>
    <m/>
    <m/>
    <n v="2.9441211800000002E-2"/>
    <m/>
    <m/>
    <m/>
    <m/>
    <m/>
    <m/>
    <m/>
    <m/>
    <m/>
    <m/>
    <m/>
    <m/>
    <m/>
    <m/>
    <m/>
    <m/>
    <m/>
    <m/>
    <m/>
    <m/>
    <m/>
    <m/>
    <m/>
    <m/>
    <m/>
    <m/>
    <m/>
  </r>
  <r>
    <x v="2"/>
    <s v="UBS Asset Management (Canada) Inc."/>
    <x v="1"/>
    <x v="1"/>
    <m/>
    <s v="AngloAmerican"/>
    <x v="1"/>
    <x v="1"/>
    <m/>
    <m/>
    <x v="8"/>
    <m/>
    <m/>
    <x v="207"/>
    <m/>
    <m/>
    <m/>
    <m/>
    <m/>
    <m/>
    <m/>
    <m/>
    <m/>
    <x v="0"/>
    <m/>
    <m/>
    <n v="0"/>
    <m/>
    <m/>
    <m/>
    <m/>
    <m/>
    <m/>
    <m/>
    <m/>
    <m/>
    <m/>
    <m/>
    <m/>
    <m/>
    <m/>
    <m/>
    <m/>
    <m/>
    <m/>
    <m/>
    <m/>
    <m/>
    <m/>
    <m/>
    <m/>
    <m/>
    <m/>
    <m/>
  </r>
  <r>
    <x v="2"/>
    <s v="UBS Asset Management (Deutschland) GmbH"/>
    <x v="1"/>
    <x v="1"/>
    <m/>
    <s v="AngloAmerican"/>
    <x v="1"/>
    <x v="1"/>
    <m/>
    <m/>
    <x v="8"/>
    <m/>
    <m/>
    <x v="207"/>
    <m/>
    <m/>
    <m/>
    <m/>
    <m/>
    <m/>
    <m/>
    <m/>
    <m/>
    <x v="0"/>
    <m/>
    <m/>
    <n v="1.11176604"/>
    <m/>
    <m/>
    <m/>
    <m/>
    <m/>
    <m/>
    <m/>
    <m/>
    <m/>
    <m/>
    <m/>
    <m/>
    <m/>
    <m/>
    <m/>
    <m/>
    <m/>
    <m/>
    <m/>
    <m/>
    <m/>
    <m/>
    <m/>
    <m/>
    <m/>
    <m/>
    <m/>
  </r>
  <r>
    <x v="2"/>
    <s v="UBS Asset Management (Japan) Ltd."/>
    <x v="1"/>
    <x v="1"/>
    <m/>
    <s v="AngloAmerican"/>
    <x v="1"/>
    <x v="1"/>
    <m/>
    <m/>
    <x v="8"/>
    <m/>
    <m/>
    <x v="207"/>
    <m/>
    <m/>
    <m/>
    <m/>
    <m/>
    <m/>
    <m/>
    <m/>
    <m/>
    <x v="0"/>
    <m/>
    <m/>
    <n v="0"/>
    <m/>
    <m/>
    <m/>
    <m/>
    <m/>
    <m/>
    <m/>
    <m/>
    <m/>
    <m/>
    <m/>
    <m/>
    <m/>
    <m/>
    <m/>
    <m/>
    <m/>
    <m/>
    <m/>
    <m/>
    <m/>
    <m/>
    <m/>
    <m/>
    <m/>
    <m/>
    <m/>
  </r>
  <r>
    <x v="2"/>
    <s v="UBS Asset Management (Switzerland)"/>
    <x v="1"/>
    <x v="1"/>
    <m/>
    <s v="AngloAmerican"/>
    <x v="1"/>
    <x v="1"/>
    <m/>
    <m/>
    <x v="8"/>
    <m/>
    <m/>
    <x v="207"/>
    <m/>
    <m/>
    <m/>
    <m/>
    <m/>
    <m/>
    <m/>
    <m/>
    <m/>
    <x v="0"/>
    <m/>
    <m/>
    <n v="135.43144192930001"/>
    <m/>
    <m/>
    <m/>
    <m/>
    <m/>
    <m/>
    <m/>
    <m/>
    <m/>
    <m/>
    <m/>
    <m/>
    <m/>
    <m/>
    <m/>
    <m/>
    <m/>
    <m/>
    <m/>
    <m/>
    <m/>
    <m/>
    <m/>
    <m/>
    <m/>
    <m/>
    <m/>
  </r>
  <r>
    <x v="2"/>
    <s v="UBS Asset Management (UK) Ltd."/>
    <x v="1"/>
    <x v="1"/>
    <m/>
    <s v="AngloAmerican"/>
    <x v="1"/>
    <x v="1"/>
    <m/>
    <m/>
    <x v="8"/>
    <m/>
    <m/>
    <x v="207"/>
    <m/>
    <m/>
    <m/>
    <m/>
    <m/>
    <m/>
    <m/>
    <m/>
    <m/>
    <x v="0"/>
    <m/>
    <m/>
    <n v="253.61909846019998"/>
    <m/>
    <m/>
    <m/>
    <m/>
    <m/>
    <m/>
    <m/>
    <m/>
    <m/>
    <m/>
    <m/>
    <m/>
    <m/>
    <m/>
    <m/>
    <m/>
    <m/>
    <m/>
    <m/>
    <m/>
    <m/>
    <m/>
    <m/>
    <m/>
    <m/>
    <m/>
    <m/>
  </r>
  <r>
    <x v="2"/>
    <s v="UBS Gestión, S.G.I.I.C., S.A."/>
    <x v="1"/>
    <x v="1"/>
    <m/>
    <s v="AngloAmerican"/>
    <x v="1"/>
    <x v="1"/>
    <m/>
    <m/>
    <x v="8"/>
    <m/>
    <m/>
    <x v="207"/>
    <m/>
    <m/>
    <m/>
    <m/>
    <m/>
    <m/>
    <m/>
    <m/>
    <m/>
    <x v="0"/>
    <m/>
    <m/>
    <n v="0.21288260840000001"/>
    <m/>
    <m/>
    <m/>
    <m/>
    <m/>
    <m/>
    <m/>
    <m/>
    <m/>
    <m/>
    <m/>
    <m/>
    <m/>
    <m/>
    <m/>
    <m/>
    <m/>
    <m/>
    <m/>
    <m/>
    <m/>
    <m/>
    <m/>
    <m/>
    <m/>
    <m/>
    <m/>
  </r>
  <r>
    <x v="2"/>
    <s v="UBS Hana Asset Management Company Ltd."/>
    <x v="1"/>
    <x v="1"/>
    <m/>
    <s v="AngloAmerican"/>
    <x v="1"/>
    <x v="1"/>
    <m/>
    <m/>
    <x v="8"/>
    <m/>
    <m/>
    <x v="207"/>
    <m/>
    <m/>
    <m/>
    <m/>
    <m/>
    <m/>
    <m/>
    <m/>
    <m/>
    <x v="0"/>
    <m/>
    <m/>
    <n v="1.7323550200000003E-2"/>
    <m/>
    <m/>
    <m/>
    <m/>
    <m/>
    <m/>
    <m/>
    <m/>
    <m/>
    <m/>
    <m/>
    <m/>
    <m/>
    <m/>
    <m/>
    <m/>
    <m/>
    <m/>
    <m/>
    <m/>
    <m/>
    <m/>
    <m/>
    <m/>
    <m/>
    <m/>
    <m/>
  </r>
  <r>
    <x v="3"/>
    <s v="Barclays"/>
    <x v="6"/>
    <x v="3"/>
    <s v="Barrick Gold Corp"/>
    <s v="Barrick Gold Corp"/>
    <x v="7"/>
    <x v="0"/>
    <s v="31.10.2013"/>
    <m/>
    <x v="2"/>
    <m/>
    <m/>
    <x v="207"/>
    <n v="163500000"/>
    <m/>
    <s v="Canada-North America_x000a_United States of America-North America"/>
    <n v="2184.37"/>
    <n v="3000.23"/>
    <m/>
    <s v="(US)"/>
    <s v="General Corp. Purp._x000a_Improve Balance Sht_x000a_Redeem Class of Shs_x000a_Stock Repurchase_x000a_Reduce Indebtedness_x000a_Capital Expenditures"/>
    <m/>
    <x v="0"/>
    <n v="20"/>
    <n v="15"/>
    <n v="145.62"/>
    <s v="Package ID: 3033015"/>
    <n v="0"/>
    <n v="14.56"/>
    <m/>
    <n v="0"/>
    <n v="0"/>
    <m/>
    <n v="0"/>
    <n v="0"/>
    <m/>
    <n v="0"/>
    <n v="0"/>
    <m/>
    <n v="0"/>
    <n v="0"/>
    <m/>
    <m/>
    <m/>
    <m/>
    <m/>
    <m/>
    <m/>
    <m/>
    <m/>
    <m/>
    <m/>
    <m/>
  </r>
  <r>
    <x v="2"/>
    <s v="Barclays Bank (Suisse) S.A."/>
    <x v="6"/>
    <x v="3"/>
    <m/>
    <s v="Barrick Gold"/>
    <x v="7"/>
    <x v="0"/>
    <m/>
    <m/>
    <x v="8"/>
    <m/>
    <m/>
    <x v="207"/>
    <m/>
    <m/>
    <m/>
    <m/>
    <m/>
    <m/>
    <m/>
    <m/>
    <m/>
    <x v="0"/>
    <m/>
    <m/>
    <n v="1.3932399999999999E-2"/>
    <m/>
    <m/>
    <m/>
    <m/>
    <m/>
    <m/>
    <m/>
    <m/>
    <m/>
    <m/>
    <m/>
    <m/>
    <m/>
    <m/>
    <m/>
    <m/>
    <m/>
    <m/>
    <m/>
    <m/>
    <m/>
    <m/>
    <m/>
    <m/>
    <m/>
    <m/>
    <m/>
  </r>
  <r>
    <x v="2"/>
    <s v="Barclays Bank PLC Hong Kong"/>
    <x v="6"/>
    <x v="3"/>
    <m/>
    <s v="Barrick Gold"/>
    <x v="7"/>
    <x v="0"/>
    <m/>
    <m/>
    <x v="8"/>
    <m/>
    <m/>
    <x v="207"/>
    <m/>
    <m/>
    <m/>
    <m/>
    <m/>
    <m/>
    <m/>
    <m/>
    <m/>
    <x v="0"/>
    <m/>
    <m/>
    <n v="0.18181782000000002"/>
    <m/>
    <m/>
    <m/>
    <m/>
    <m/>
    <m/>
    <m/>
    <m/>
    <m/>
    <m/>
    <m/>
    <m/>
    <m/>
    <m/>
    <m/>
    <m/>
    <m/>
    <m/>
    <m/>
    <m/>
    <m/>
    <m/>
    <m/>
    <m/>
    <m/>
    <m/>
    <m/>
  </r>
  <r>
    <x v="2"/>
    <s v="Barclays Capital"/>
    <x v="6"/>
    <x v="3"/>
    <m/>
    <s v="Barrick Gold"/>
    <x v="7"/>
    <x v="0"/>
    <m/>
    <m/>
    <x v="8"/>
    <m/>
    <m/>
    <x v="207"/>
    <m/>
    <m/>
    <m/>
    <m/>
    <m/>
    <m/>
    <m/>
    <m/>
    <m/>
    <x v="0"/>
    <m/>
    <m/>
    <n v="5.8128062659999999"/>
    <m/>
    <m/>
    <m/>
    <m/>
    <m/>
    <m/>
    <m/>
    <m/>
    <m/>
    <m/>
    <m/>
    <m/>
    <m/>
    <m/>
    <m/>
    <m/>
    <m/>
    <m/>
    <m/>
    <m/>
    <m/>
    <m/>
    <m/>
    <m/>
    <m/>
    <m/>
    <m/>
  </r>
  <r>
    <x v="2"/>
    <s v="Barclays Capital Inc."/>
    <x v="6"/>
    <x v="3"/>
    <m/>
    <s v="Barrick Gold"/>
    <x v="7"/>
    <x v="0"/>
    <m/>
    <m/>
    <x v="8"/>
    <m/>
    <m/>
    <x v="207"/>
    <m/>
    <m/>
    <m/>
    <m/>
    <m/>
    <m/>
    <m/>
    <m/>
    <m/>
    <x v="0"/>
    <m/>
    <m/>
    <n v="9.0714553019999986"/>
    <m/>
    <m/>
    <m/>
    <m/>
    <m/>
    <m/>
    <m/>
    <m/>
    <m/>
    <m/>
    <m/>
    <m/>
    <m/>
    <m/>
    <m/>
    <m/>
    <m/>
    <m/>
    <m/>
    <m/>
    <m/>
    <m/>
    <m/>
    <m/>
    <m/>
    <m/>
    <m/>
  </r>
  <r>
    <x v="2"/>
    <s v="Barclays Wealth Managers España, S.A., S.G.I.I.C."/>
    <x v="6"/>
    <x v="3"/>
    <m/>
    <s v="Barrick Gold"/>
    <x v="7"/>
    <x v="0"/>
    <m/>
    <m/>
    <x v="8"/>
    <m/>
    <m/>
    <x v="207"/>
    <m/>
    <m/>
    <m/>
    <m/>
    <m/>
    <m/>
    <m/>
    <m/>
    <m/>
    <x v="0"/>
    <m/>
    <m/>
    <n v="0"/>
    <m/>
    <m/>
    <m/>
    <m/>
    <m/>
    <m/>
    <m/>
    <m/>
    <m/>
    <m/>
    <m/>
    <m/>
    <m/>
    <m/>
    <m/>
    <m/>
    <m/>
    <m/>
    <m/>
    <m/>
    <m/>
    <m/>
    <m/>
    <m/>
    <m/>
    <m/>
    <m/>
  </r>
  <r>
    <x v="2"/>
    <s v="Barclays Wealth Trustees (Singapore) Ltd."/>
    <x v="6"/>
    <x v="3"/>
    <m/>
    <s v="Barrick Gold"/>
    <x v="7"/>
    <x v="0"/>
    <m/>
    <m/>
    <x v="8"/>
    <m/>
    <m/>
    <x v="207"/>
    <m/>
    <m/>
    <m/>
    <m/>
    <m/>
    <m/>
    <m/>
    <m/>
    <m/>
    <x v="0"/>
    <m/>
    <m/>
    <n v="0.69564473199999999"/>
    <m/>
    <m/>
    <m/>
    <m/>
    <m/>
    <m/>
    <m/>
    <m/>
    <m/>
    <m/>
    <m/>
    <m/>
    <m/>
    <m/>
    <m/>
    <m/>
    <m/>
    <m/>
    <m/>
    <m/>
    <m/>
    <m/>
    <m/>
    <m/>
    <m/>
    <m/>
    <m/>
  </r>
  <r>
    <x v="3"/>
    <s v="BNP Paribas Canada"/>
    <x v="2"/>
    <x v="2"/>
    <s v="Barrick Gold Corp"/>
    <s v="Barrick Gold Corp"/>
    <x v="7"/>
    <x v="0"/>
    <s v="31.10.2013"/>
    <m/>
    <x v="2"/>
    <m/>
    <m/>
    <x v="207"/>
    <n v="163500000"/>
    <m/>
    <s v="Canada-North America_x000a_United States of America-North America"/>
    <n v="2184.37"/>
    <n v="3000.23"/>
    <m/>
    <s v="(US)"/>
    <s v="General Corp. Purp._x000a_Improve Balance Sht_x000a_Redeem Class of Shs_x000a_Stock Repurchase_x000a_Reduce Indebtedness_x000a_Capital Expenditures"/>
    <m/>
    <x v="0"/>
    <n v="20"/>
    <n v="15"/>
    <n v="145.62"/>
    <s v="Package ID: 3033015"/>
    <n v="0"/>
    <n v="0.28999999999999998"/>
    <m/>
    <n v="0"/>
    <n v="0"/>
    <m/>
    <n v="0"/>
    <n v="0"/>
    <m/>
    <n v="0"/>
    <n v="0"/>
    <m/>
    <n v="0"/>
    <n v="0"/>
    <m/>
    <m/>
    <m/>
    <m/>
    <m/>
    <m/>
    <m/>
    <m/>
    <m/>
    <m/>
    <m/>
    <m/>
  </r>
  <r>
    <x v="2"/>
    <s v="BNP Paribas Asset Management Nederland N.V."/>
    <x v="2"/>
    <x v="2"/>
    <m/>
    <s v="Barrick Gold"/>
    <x v="7"/>
    <x v="0"/>
    <m/>
    <m/>
    <x v="8"/>
    <m/>
    <m/>
    <x v="207"/>
    <m/>
    <m/>
    <m/>
    <m/>
    <m/>
    <m/>
    <m/>
    <m/>
    <m/>
    <x v="0"/>
    <m/>
    <m/>
    <n v="6.8268759999999995E-4"/>
    <m/>
    <m/>
    <m/>
    <m/>
    <m/>
    <m/>
    <m/>
    <m/>
    <m/>
    <m/>
    <m/>
    <m/>
    <m/>
    <m/>
    <m/>
    <m/>
    <m/>
    <m/>
    <m/>
    <m/>
    <m/>
    <m/>
    <m/>
    <m/>
    <m/>
    <m/>
    <m/>
  </r>
  <r>
    <x v="2"/>
    <s v="BNP Paribas Asset Management UK Limited"/>
    <x v="2"/>
    <x v="2"/>
    <m/>
    <s v="Barrick Gold"/>
    <x v="7"/>
    <x v="0"/>
    <m/>
    <m/>
    <x v="8"/>
    <m/>
    <m/>
    <x v="207"/>
    <m/>
    <m/>
    <m/>
    <m/>
    <m/>
    <m/>
    <m/>
    <m/>
    <m/>
    <x v="0"/>
    <m/>
    <m/>
    <n v="0"/>
    <m/>
    <m/>
    <m/>
    <m/>
    <m/>
    <m/>
    <m/>
    <m/>
    <m/>
    <m/>
    <m/>
    <m/>
    <m/>
    <m/>
    <m/>
    <m/>
    <m/>
    <m/>
    <m/>
    <m/>
    <m/>
    <m/>
    <m/>
    <m/>
    <m/>
    <m/>
    <m/>
  </r>
  <r>
    <x v="2"/>
    <s v="BNP Paribas Asset Management USA, Inc."/>
    <x v="2"/>
    <x v="2"/>
    <m/>
    <s v="Barrick Gold"/>
    <x v="7"/>
    <x v="0"/>
    <m/>
    <m/>
    <x v="8"/>
    <m/>
    <m/>
    <x v="207"/>
    <m/>
    <m/>
    <m/>
    <m/>
    <m/>
    <m/>
    <m/>
    <m/>
    <m/>
    <x v="0"/>
    <m/>
    <m/>
    <n v="0.8814193535999999"/>
    <m/>
    <m/>
    <m/>
    <m/>
    <m/>
    <m/>
    <m/>
    <m/>
    <m/>
    <m/>
    <m/>
    <m/>
    <m/>
    <m/>
    <m/>
    <m/>
    <m/>
    <m/>
    <m/>
    <m/>
    <m/>
    <m/>
    <m/>
    <m/>
    <m/>
    <m/>
    <m/>
  </r>
  <r>
    <x v="2"/>
    <s v="BNP Paribas Investment Partners (France)"/>
    <x v="2"/>
    <x v="2"/>
    <m/>
    <s v="Barrick Gold"/>
    <x v="7"/>
    <x v="0"/>
    <m/>
    <m/>
    <x v="8"/>
    <m/>
    <m/>
    <x v="207"/>
    <m/>
    <m/>
    <m/>
    <m/>
    <m/>
    <m/>
    <m/>
    <m/>
    <m/>
    <x v="0"/>
    <m/>
    <m/>
    <n v="0"/>
    <m/>
    <m/>
    <m/>
    <m/>
    <m/>
    <m/>
    <m/>
    <m/>
    <m/>
    <m/>
    <m/>
    <m/>
    <m/>
    <m/>
    <m/>
    <m/>
    <m/>
    <m/>
    <m/>
    <m/>
    <m/>
    <m/>
    <m/>
    <m/>
    <m/>
    <m/>
    <m/>
  </r>
  <r>
    <x v="2"/>
    <s v="BNP Paribas Investment Partners Belgium S.A."/>
    <x v="2"/>
    <x v="2"/>
    <m/>
    <s v="Barrick Gold"/>
    <x v="7"/>
    <x v="0"/>
    <m/>
    <m/>
    <x v="8"/>
    <m/>
    <m/>
    <x v="207"/>
    <m/>
    <m/>
    <m/>
    <m/>
    <m/>
    <m/>
    <m/>
    <m/>
    <m/>
    <x v="0"/>
    <m/>
    <m/>
    <n v="4.2215172000000002E-3"/>
    <m/>
    <m/>
    <m/>
    <m/>
    <m/>
    <m/>
    <m/>
    <m/>
    <m/>
    <m/>
    <m/>
    <m/>
    <m/>
    <m/>
    <m/>
    <m/>
    <m/>
    <m/>
    <m/>
    <m/>
    <m/>
    <m/>
    <m/>
    <m/>
    <m/>
    <m/>
    <m/>
  </r>
  <r>
    <x v="2"/>
    <s v="BNP Paribas Luxembourg"/>
    <x v="2"/>
    <x v="2"/>
    <m/>
    <s v="Barrick Gold"/>
    <x v="7"/>
    <x v="0"/>
    <m/>
    <m/>
    <x v="8"/>
    <m/>
    <m/>
    <x v="207"/>
    <m/>
    <m/>
    <m/>
    <m/>
    <m/>
    <m/>
    <m/>
    <m/>
    <m/>
    <x v="0"/>
    <m/>
    <m/>
    <n v="0"/>
    <m/>
    <m/>
    <m/>
    <m/>
    <m/>
    <m/>
    <m/>
    <m/>
    <m/>
    <m/>
    <m/>
    <m/>
    <m/>
    <m/>
    <m/>
    <m/>
    <m/>
    <m/>
    <m/>
    <m/>
    <m/>
    <m/>
    <m/>
    <m/>
    <m/>
    <m/>
    <m/>
  </r>
  <r>
    <x v="2"/>
    <s v="BNP Paribas Securities Corp. North America"/>
    <x v="2"/>
    <x v="2"/>
    <m/>
    <s v="Barrick Gold"/>
    <x v="7"/>
    <x v="0"/>
    <m/>
    <m/>
    <x v="8"/>
    <m/>
    <m/>
    <x v="207"/>
    <m/>
    <m/>
    <m/>
    <m/>
    <m/>
    <m/>
    <m/>
    <m/>
    <m/>
    <x v="0"/>
    <m/>
    <m/>
    <n v="24.991939119999998"/>
    <m/>
    <m/>
    <m/>
    <m/>
    <m/>
    <m/>
    <m/>
    <m/>
    <m/>
    <m/>
    <m/>
    <m/>
    <m/>
    <m/>
    <m/>
    <m/>
    <m/>
    <m/>
    <m/>
    <m/>
    <m/>
    <m/>
    <m/>
    <m/>
    <m/>
    <m/>
    <m/>
  </r>
  <r>
    <x v="2"/>
    <s v="Shinhan BNP Paribas Asset Management Co., Ltd."/>
    <x v="2"/>
    <x v="2"/>
    <m/>
    <s v="Barrick Gold"/>
    <x v="7"/>
    <x v="0"/>
    <m/>
    <m/>
    <x v="8"/>
    <m/>
    <m/>
    <x v="207"/>
    <m/>
    <m/>
    <m/>
    <m/>
    <m/>
    <m/>
    <m/>
    <m/>
    <m/>
    <x v="0"/>
    <m/>
    <m/>
    <n v="1.0495555567999999"/>
    <m/>
    <m/>
    <m/>
    <m/>
    <m/>
    <m/>
    <m/>
    <m/>
    <m/>
    <m/>
    <m/>
    <m/>
    <m/>
    <m/>
    <m/>
    <m/>
    <m/>
    <m/>
    <m/>
    <m/>
    <m/>
    <m/>
    <m/>
    <m/>
    <m/>
    <m/>
    <m/>
  </r>
  <r>
    <x v="2"/>
    <s v="THEAM"/>
    <x v="2"/>
    <x v="2"/>
    <m/>
    <s v="Barrick Gold"/>
    <x v="7"/>
    <x v="0"/>
    <m/>
    <m/>
    <x v="8"/>
    <m/>
    <m/>
    <x v="207"/>
    <m/>
    <m/>
    <m/>
    <m/>
    <m/>
    <m/>
    <m/>
    <m/>
    <m/>
    <x v="0"/>
    <m/>
    <m/>
    <n v="0.53975510840000007"/>
    <m/>
    <m/>
    <m/>
    <m/>
    <m/>
    <m/>
    <m/>
    <m/>
    <m/>
    <m/>
    <m/>
    <m/>
    <m/>
    <m/>
    <m/>
    <m/>
    <m/>
    <m/>
    <m/>
    <m/>
    <m/>
    <m/>
    <m/>
    <m/>
    <m/>
    <m/>
    <m/>
  </r>
  <r>
    <x v="2"/>
    <s v="Alfred Berg Kapitalförvaltning AB"/>
    <x v="2"/>
    <x v="2"/>
    <m/>
    <s v="Barrick Gold"/>
    <x v="7"/>
    <x v="0"/>
    <m/>
    <m/>
    <x v="8"/>
    <m/>
    <m/>
    <x v="207"/>
    <m/>
    <m/>
    <m/>
    <m/>
    <m/>
    <m/>
    <m/>
    <m/>
    <m/>
    <x v="0"/>
    <m/>
    <m/>
    <n v="0"/>
    <m/>
    <m/>
    <m/>
    <m/>
    <m/>
    <m/>
    <m/>
    <m/>
    <m/>
    <m/>
    <m/>
    <m/>
    <m/>
    <m/>
    <m/>
    <m/>
    <m/>
    <m/>
    <m/>
    <m/>
    <m/>
    <m/>
    <m/>
    <m/>
    <m/>
    <m/>
    <m/>
  </r>
  <r>
    <x v="2"/>
    <s v="Amundi Asset Management"/>
    <x v="3"/>
    <x v="2"/>
    <m/>
    <s v="Barrick Gold"/>
    <x v="7"/>
    <x v="0"/>
    <m/>
    <m/>
    <x v="8"/>
    <m/>
    <m/>
    <x v="207"/>
    <m/>
    <m/>
    <m/>
    <m/>
    <m/>
    <m/>
    <m/>
    <m/>
    <m/>
    <x v="0"/>
    <m/>
    <m/>
    <n v="22.6745212308"/>
    <m/>
    <m/>
    <m/>
    <m/>
    <m/>
    <m/>
    <m/>
    <m/>
    <m/>
    <m/>
    <m/>
    <m/>
    <m/>
    <m/>
    <m/>
    <m/>
    <m/>
    <m/>
    <m/>
    <m/>
    <m/>
    <m/>
    <m/>
    <m/>
    <m/>
    <m/>
    <m/>
  </r>
  <r>
    <x v="2"/>
    <s v="Amundi Investment Solutions"/>
    <x v="3"/>
    <x v="2"/>
    <m/>
    <s v="Barrick Gold"/>
    <x v="7"/>
    <x v="0"/>
    <m/>
    <m/>
    <x v="8"/>
    <m/>
    <m/>
    <x v="207"/>
    <m/>
    <m/>
    <m/>
    <m/>
    <m/>
    <m/>
    <m/>
    <m/>
    <m/>
    <x v="0"/>
    <m/>
    <m/>
    <n v="0.82471448560000005"/>
    <m/>
    <m/>
    <m/>
    <m/>
    <m/>
    <m/>
    <m/>
    <m/>
    <m/>
    <m/>
    <m/>
    <m/>
    <m/>
    <m/>
    <m/>
    <m/>
    <m/>
    <m/>
    <m/>
    <m/>
    <m/>
    <m/>
    <m/>
    <m/>
    <m/>
    <m/>
    <m/>
  </r>
  <r>
    <x v="2"/>
    <s v="CPR Asset Management"/>
    <x v="3"/>
    <x v="2"/>
    <m/>
    <s v="Barrick Gold"/>
    <x v="7"/>
    <x v="0"/>
    <m/>
    <m/>
    <x v="8"/>
    <m/>
    <m/>
    <x v="207"/>
    <m/>
    <m/>
    <m/>
    <m/>
    <m/>
    <m/>
    <m/>
    <m/>
    <m/>
    <x v="0"/>
    <m/>
    <m/>
    <n v="16.627580982799998"/>
    <m/>
    <m/>
    <m/>
    <m/>
    <m/>
    <m/>
    <m/>
    <m/>
    <m/>
    <m/>
    <m/>
    <m/>
    <m/>
    <m/>
    <m/>
    <m/>
    <m/>
    <m/>
    <m/>
    <m/>
    <m/>
    <m/>
    <m/>
    <m/>
    <m/>
    <m/>
    <m/>
  </r>
  <r>
    <x v="3"/>
    <s v="Credit Suisse Securities (Canada) Ltd"/>
    <x v="4"/>
    <x v="1"/>
    <s v="Barrick Gold Corp"/>
    <s v="Barrick Gold Corp"/>
    <x v="7"/>
    <x v="0"/>
    <s v="31.10.2013"/>
    <m/>
    <x v="2"/>
    <m/>
    <m/>
    <x v="207"/>
    <n v="163500000"/>
    <m/>
    <s v="Canada-North America_x000a_United States of America-North America"/>
    <n v="2184.37"/>
    <n v="3000.23"/>
    <m/>
    <s v="(US)"/>
    <s v="General Corp. Purp._x000a_Improve Balance Sht_x000a_Redeem Class of Shs_x000a_Stock Repurchase_x000a_Reduce Indebtedness_x000a_Capital Expenditures"/>
    <m/>
    <x v="0"/>
    <n v="20"/>
    <n v="15"/>
    <n v="145.62"/>
    <s v="Package ID: 3033015"/>
    <n v="0"/>
    <n v="0.28999999999999998"/>
    <m/>
    <n v="0"/>
    <n v="0"/>
    <m/>
    <n v="0"/>
    <n v="0"/>
    <m/>
    <n v="0"/>
    <n v="0"/>
    <m/>
    <n v="0"/>
    <n v="0"/>
    <m/>
    <m/>
    <m/>
    <m/>
    <m/>
    <m/>
    <m/>
    <m/>
    <m/>
    <m/>
    <m/>
    <m/>
  </r>
  <r>
    <x v="2"/>
    <s v="Credit Suisse (Deutschland) AG"/>
    <x v="4"/>
    <x v="1"/>
    <m/>
    <s v="Barrick Gold"/>
    <x v="7"/>
    <x v="0"/>
    <m/>
    <m/>
    <x v="8"/>
    <m/>
    <m/>
    <x v="207"/>
    <m/>
    <m/>
    <m/>
    <m/>
    <m/>
    <m/>
    <m/>
    <m/>
    <m/>
    <x v="0"/>
    <m/>
    <m/>
    <n v="0.139324"/>
    <m/>
    <m/>
    <m/>
    <m/>
    <m/>
    <m/>
    <m/>
    <m/>
    <m/>
    <m/>
    <m/>
    <m/>
    <m/>
    <m/>
    <m/>
    <m/>
    <m/>
    <m/>
    <m/>
    <m/>
    <m/>
    <m/>
    <m/>
    <m/>
    <m/>
    <m/>
    <m/>
  </r>
  <r>
    <x v="2"/>
    <s v="Credit Suisse (Luxembourg) S.A."/>
    <x v="4"/>
    <x v="1"/>
    <m/>
    <s v="Barrick Gold"/>
    <x v="7"/>
    <x v="0"/>
    <m/>
    <m/>
    <x v="8"/>
    <m/>
    <m/>
    <x v="207"/>
    <m/>
    <m/>
    <m/>
    <m/>
    <m/>
    <m/>
    <m/>
    <m/>
    <m/>
    <x v="0"/>
    <m/>
    <m/>
    <n v="2.3685079999999997E-2"/>
    <m/>
    <m/>
    <m/>
    <m/>
    <m/>
    <m/>
    <m/>
    <m/>
    <m/>
    <m/>
    <m/>
    <m/>
    <m/>
    <m/>
    <m/>
    <m/>
    <m/>
    <m/>
    <m/>
    <m/>
    <m/>
    <m/>
    <m/>
    <m/>
    <m/>
    <m/>
    <m/>
  </r>
  <r>
    <x v="2"/>
    <s v="Credit Suisse Asset Management"/>
    <x v="4"/>
    <x v="1"/>
    <m/>
    <s v="Barrick Gold"/>
    <x v="7"/>
    <x v="0"/>
    <m/>
    <m/>
    <x v="8"/>
    <m/>
    <m/>
    <x v="207"/>
    <m/>
    <m/>
    <m/>
    <m/>
    <m/>
    <m/>
    <m/>
    <m/>
    <m/>
    <x v="0"/>
    <m/>
    <m/>
    <n v="16.489901006"/>
    <m/>
    <m/>
    <m/>
    <m/>
    <m/>
    <m/>
    <m/>
    <m/>
    <m/>
    <m/>
    <m/>
    <m/>
    <m/>
    <m/>
    <m/>
    <m/>
    <m/>
    <m/>
    <m/>
    <m/>
    <m/>
    <m/>
    <m/>
    <m/>
    <m/>
    <m/>
    <m/>
  </r>
  <r>
    <x v="2"/>
    <s v="Credit Suisse Securities (USA) LLC"/>
    <x v="4"/>
    <x v="1"/>
    <m/>
    <s v="Barrick Gold"/>
    <x v="7"/>
    <x v="0"/>
    <m/>
    <m/>
    <x v="8"/>
    <m/>
    <m/>
    <x v="207"/>
    <m/>
    <m/>
    <m/>
    <m/>
    <m/>
    <m/>
    <m/>
    <m/>
    <m/>
    <x v="0"/>
    <m/>
    <m/>
    <n v="113.32231019"/>
    <m/>
    <m/>
    <m/>
    <m/>
    <m/>
    <m/>
    <m/>
    <m/>
    <m/>
    <m/>
    <m/>
    <m/>
    <m/>
    <m/>
    <m/>
    <m/>
    <m/>
    <m/>
    <m/>
    <m/>
    <m/>
    <m/>
    <m/>
    <m/>
    <m/>
    <m/>
    <m/>
  </r>
  <r>
    <x v="2"/>
    <s v="ICBC Credit Suisse Asset Management Co. Ltd."/>
    <x v="4"/>
    <x v="1"/>
    <m/>
    <s v="Barrick Gold"/>
    <x v="7"/>
    <x v="0"/>
    <m/>
    <m/>
    <x v="8"/>
    <m/>
    <m/>
    <x v="207"/>
    <m/>
    <m/>
    <m/>
    <m/>
    <m/>
    <m/>
    <m/>
    <m/>
    <m/>
    <x v="0"/>
    <m/>
    <m/>
    <n v="0"/>
    <m/>
    <m/>
    <m/>
    <m/>
    <m/>
    <m/>
    <m/>
    <m/>
    <m/>
    <m/>
    <m/>
    <m/>
    <m/>
    <m/>
    <m/>
    <m/>
    <m/>
    <m/>
    <m/>
    <m/>
    <m/>
    <m/>
    <m/>
    <m/>
    <m/>
    <m/>
    <m/>
  </r>
  <r>
    <x v="1"/>
    <m/>
    <x v="10"/>
    <x v="5"/>
    <m/>
    <m/>
    <x v="7"/>
    <x v="0"/>
    <m/>
    <m/>
    <x v="7"/>
    <m/>
    <m/>
    <x v="207"/>
    <m/>
    <m/>
    <m/>
    <m/>
    <m/>
    <m/>
    <m/>
    <m/>
    <m/>
    <x v="1"/>
    <m/>
    <m/>
    <n v="0"/>
    <m/>
    <m/>
    <m/>
    <m/>
    <m/>
    <m/>
    <m/>
    <m/>
    <m/>
    <m/>
    <m/>
    <m/>
    <m/>
    <m/>
    <m/>
    <m/>
    <m/>
    <m/>
    <m/>
    <m/>
    <m/>
    <m/>
    <m/>
    <m/>
    <m/>
    <m/>
    <m/>
  </r>
  <r>
    <x v="1"/>
    <m/>
    <x v="10"/>
    <x v="5"/>
    <m/>
    <m/>
    <x v="8"/>
    <x v="2"/>
    <m/>
    <m/>
    <x v="7"/>
    <m/>
    <m/>
    <x v="207"/>
    <m/>
    <m/>
    <m/>
    <m/>
    <m/>
    <m/>
    <m/>
    <m/>
    <m/>
    <x v="1"/>
    <m/>
    <m/>
    <n v="0"/>
    <m/>
    <m/>
    <m/>
    <m/>
    <m/>
    <m/>
    <m/>
    <m/>
    <m/>
    <m/>
    <m/>
    <m/>
    <m/>
    <m/>
    <m/>
    <m/>
    <m/>
    <m/>
    <m/>
    <m/>
    <m/>
    <m/>
    <m/>
    <m/>
    <m/>
    <m/>
    <m/>
  </r>
  <r>
    <x v="1"/>
    <m/>
    <x v="10"/>
    <x v="5"/>
    <m/>
    <m/>
    <x v="3"/>
    <x v="1"/>
    <m/>
    <m/>
    <x v="0"/>
    <m/>
    <m/>
    <x v="207"/>
    <m/>
    <m/>
    <m/>
    <m/>
    <m/>
    <m/>
    <m/>
    <m/>
    <m/>
    <x v="1"/>
    <m/>
    <m/>
    <n v="0"/>
    <m/>
    <m/>
    <m/>
    <m/>
    <m/>
    <m/>
    <m/>
    <m/>
    <m/>
    <m/>
    <m/>
    <m/>
    <m/>
    <m/>
    <m/>
    <m/>
    <m/>
    <m/>
    <m/>
    <m/>
    <m/>
    <m/>
    <m/>
    <m/>
    <m/>
    <m/>
    <m/>
  </r>
  <r>
    <x v="1"/>
    <m/>
    <x v="10"/>
    <x v="5"/>
    <m/>
    <m/>
    <x v="6"/>
    <x v="1"/>
    <m/>
    <m/>
    <x v="6"/>
    <m/>
    <m/>
    <x v="207"/>
    <m/>
    <m/>
    <m/>
    <m/>
    <m/>
    <m/>
    <m/>
    <m/>
    <m/>
    <x v="1"/>
    <m/>
    <m/>
    <n v="0"/>
    <m/>
    <m/>
    <m/>
    <m/>
    <m/>
    <m/>
    <m/>
    <m/>
    <m/>
    <m/>
    <m/>
    <m/>
    <m/>
    <m/>
    <m/>
    <m/>
    <m/>
    <m/>
    <m/>
    <m/>
    <m/>
    <m/>
    <m/>
    <m/>
    <m/>
    <m/>
    <m/>
  </r>
  <r>
    <x v="1"/>
    <m/>
    <x v="10"/>
    <x v="5"/>
    <m/>
    <m/>
    <x v="6"/>
    <x v="1"/>
    <m/>
    <m/>
    <x v="1"/>
    <m/>
    <m/>
    <x v="207"/>
    <m/>
    <m/>
    <m/>
    <m/>
    <m/>
    <m/>
    <m/>
    <m/>
    <m/>
    <x v="1"/>
    <m/>
    <m/>
    <n v="0"/>
    <m/>
    <m/>
    <m/>
    <m/>
    <m/>
    <m/>
    <m/>
    <m/>
    <m/>
    <m/>
    <m/>
    <m/>
    <m/>
    <m/>
    <m/>
    <m/>
    <m/>
    <m/>
    <m/>
    <m/>
    <m/>
    <m/>
    <m/>
    <m/>
    <m/>
    <m/>
    <m/>
  </r>
  <r>
    <x v="1"/>
    <m/>
    <x v="10"/>
    <x v="5"/>
    <m/>
    <m/>
    <x v="6"/>
    <x v="1"/>
    <m/>
    <m/>
    <x v="7"/>
    <m/>
    <m/>
    <x v="207"/>
    <m/>
    <m/>
    <m/>
    <m/>
    <m/>
    <m/>
    <m/>
    <m/>
    <m/>
    <x v="1"/>
    <m/>
    <m/>
    <n v="0"/>
    <m/>
    <m/>
    <m/>
    <m/>
    <m/>
    <m/>
    <m/>
    <m/>
    <m/>
    <m/>
    <m/>
    <m/>
    <m/>
    <m/>
    <m/>
    <m/>
    <m/>
    <m/>
    <m/>
    <m/>
    <m/>
    <m/>
    <m/>
    <m/>
    <m/>
    <m/>
    <m/>
  </r>
  <r>
    <x v="1"/>
    <m/>
    <x v="10"/>
    <x v="5"/>
    <m/>
    <m/>
    <x v="9"/>
    <x v="0"/>
    <m/>
    <m/>
    <x v="1"/>
    <m/>
    <m/>
    <x v="207"/>
    <m/>
    <m/>
    <m/>
    <m/>
    <m/>
    <m/>
    <m/>
    <m/>
    <m/>
    <x v="1"/>
    <m/>
    <m/>
    <n v="0"/>
    <m/>
    <m/>
    <m/>
    <m/>
    <m/>
    <m/>
    <m/>
    <m/>
    <m/>
    <m/>
    <m/>
    <m/>
    <m/>
    <m/>
    <m/>
    <m/>
    <m/>
    <m/>
    <m/>
    <m/>
    <m/>
    <m/>
    <m/>
    <m/>
    <m/>
    <m/>
    <m/>
  </r>
  <r>
    <x v="1"/>
    <m/>
    <x v="10"/>
    <x v="5"/>
    <m/>
    <m/>
    <x v="9"/>
    <x v="0"/>
    <m/>
    <m/>
    <x v="7"/>
    <m/>
    <m/>
    <x v="207"/>
    <m/>
    <m/>
    <m/>
    <m/>
    <m/>
    <m/>
    <m/>
    <m/>
    <m/>
    <x v="1"/>
    <m/>
    <m/>
    <n v="0"/>
    <m/>
    <m/>
    <m/>
    <m/>
    <m/>
    <m/>
    <m/>
    <m/>
    <m/>
    <m/>
    <m/>
    <m/>
    <m/>
    <m/>
    <m/>
    <m/>
    <m/>
    <m/>
    <m/>
    <m/>
    <m/>
    <m/>
    <m/>
    <m/>
    <m/>
    <m/>
    <m/>
  </r>
  <r>
    <x v="1"/>
    <m/>
    <x v="10"/>
    <x v="5"/>
    <m/>
    <m/>
    <x v="2"/>
    <x v="0"/>
    <m/>
    <m/>
    <x v="3"/>
    <m/>
    <m/>
    <x v="207"/>
    <m/>
    <m/>
    <m/>
    <m/>
    <m/>
    <m/>
    <m/>
    <m/>
    <m/>
    <x v="1"/>
    <m/>
    <m/>
    <n v="0"/>
    <m/>
    <m/>
    <m/>
    <m/>
    <m/>
    <m/>
    <m/>
    <m/>
    <m/>
    <m/>
    <m/>
    <m/>
    <m/>
    <m/>
    <m/>
    <m/>
    <m/>
    <m/>
    <m/>
    <m/>
    <m/>
    <m/>
    <m/>
    <m/>
    <m/>
    <m/>
    <m/>
  </r>
  <r>
    <x v="3"/>
    <s v="HSBC Securities (Canada) Inc"/>
    <x v="5"/>
    <x v="3"/>
    <s v="Barrick Gold Corp"/>
    <s v="Barrick Gold Corp"/>
    <x v="7"/>
    <x v="0"/>
    <s v="31.10.2013"/>
    <m/>
    <x v="2"/>
    <m/>
    <m/>
    <x v="207"/>
    <n v="163500000"/>
    <m/>
    <s v="Canada-North America_x000a_United States of America-North America"/>
    <n v="2184.37"/>
    <n v="3000.23"/>
    <m/>
    <s v="(US)"/>
    <s v="General Corp. Purp._x000a_Improve Balance Sht_x000a_Redeem Class of Shs_x000a_Stock Repurchase_x000a_Reduce Indebtedness_x000a_Capital Expenditures"/>
    <m/>
    <x v="0"/>
    <n v="20"/>
    <n v="15"/>
    <n v="145.62"/>
    <s v="Package ID: 3033015"/>
    <n v="0"/>
    <n v="0.98"/>
    <m/>
    <n v="0"/>
    <n v="0"/>
    <m/>
    <n v="0"/>
    <n v="0"/>
    <m/>
    <n v="0"/>
    <n v="0"/>
    <m/>
    <n v="0"/>
    <n v="0"/>
    <m/>
    <m/>
    <m/>
    <m/>
    <m/>
    <m/>
    <m/>
    <m/>
    <m/>
    <m/>
    <m/>
    <m/>
  </r>
  <r>
    <x v="2"/>
    <s v="HSBC Global Asset Management (Canada) Limited"/>
    <x v="5"/>
    <x v="3"/>
    <m/>
    <s v="Barrick Gold"/>
    <x v="7"/>
    <x v="0"/>
    <m/>
    <m/>
    <x v="8"/>
    <m/>
    <m/>
    <x v="207"/>
    <m/>
    <m/>
    <m/>
    <m/>
    <m/>
    <m/>
    <m/>
    <m/>
    <m/>
    <x v="0"/>
    <m/>
    <m/>
    <n v="9.076122655999999"/>
    <m/>
    <m/>
    <m/>
    <m/>
    <m/>
    <m/>
    <m/>
    <m/>
    <m/>
    <m/>
    <m/>
    <m/>
    <m/>
    <m/>
    <m/>
    <m/>
    <m/>
    <m/>
    <m/>
    <m/>
    <m/>
    <m/>
    <m/>
    <m/>
    <m/>
    <m/>
    <m/>
  </r>
  <r>
    <x v="2"/>
    <s v="HSBC Global Asset Management (France)"/>
    <x v="5"/>
    <x v="3"/>
    <m/>
    <s v="Barrick Gold"/>
    <x v="7"/>
    <x v="0"/>
    <m/>
    <m/>
    <x v="8"/>
    <m/>
    <m/>
    <x v="207"/>
    <m/>
    <m/>
    <m/>
    <m/>
    <m/>
    <m/>
    <m/>
    <m/>
    <m/>
    <x v="0"/>
    <m/>
    <m/>
    <n v="1.4004569832"/>
    <m/>
    <m/>
    <m/>
    <m/>
    <m/>
    <m/>
    <m/>
    <m/>
    <m/>
    <m/>
    <m/>
    <m/>
    <m/>
    <m/>
    <m/>
    <m/>
    <m/>
    <m/>
    <m/>
    <m/>
    <m/>
    <m/>
    <m/>
    <m/>
    <m/>
    <m/>
    <m/>
  </r>
  <r>
    <x v="2"/>
    <s v="HSBC Global Asset Management (Hong Kong) Limited"/>
    <x v="5"/>
    <x v="3"/>
    <m/>
    <s v="Barrick Gold"/>
    <x v="7"/>
    <x v="0"/>
    <m/>
    <m/>
    <x v="8"/>
    <m/>
    <m/>
    <x v="207"/>
    <m/>
    <m/>
    <m/>
    <m/>
    <m/>
    <m/>
    <m/>
    <m/>
    <m/>
    <x v="0"/>
    <m/>
    <m/>
    <n v="7.6990442399999998E-2"/>
    <m/>
    <m/>
    <m/>
    <m/>
    <m/>
    <m/>
    <m/>
    <m/>
    <m/>
    <m/>
    <m/>
    <m/>
    <m/>
    <m/>
    <m/>
    <m/>
    <m/>
    <m/>
    <m/>
    <m/>
    <m/>
    <m/>
    <m/>
    <m/>
    <m/>
    <m/>
    <m/>
  </r>
  <r>
    <x v="2"/>
    <s v="HSBC Global Asset Management (UK) Limited"/>
    <x v="5"/>
    <x v="3"/>
    <m/>
    <s v="Barrick Gold"/>
    <x v="7"/>
    <x v="0"/>
    <m/>
    <m/>
    <x v="8"/>
    <m/>
    <m/>
    <x v="207"/>
    <m/>
    <m/>
    <m/>
    <m/>
    <m/>
    <m/>
    <m/>
    <m/>
    <m/>
    <x v="0"/>
    <m/>
    <m/>
    <n v="15.616019080799999"/>
    <m/>
    <m/>
    <m/>
    <m/>
    <m/>
    <m/>
    <m/>
    <m/>
    <m/>
    <m/>
    <m/>
    <m/>
    <m/>
    <m/>
    <m/>
    <m/>
    <m/>
    <m/>
    <m/>
    <m/>
    <m/>
    <m/>
    <m/>
    <m/>
    <m/>
    <m/>
    <m/>
  </r>
  <r>
    <x v="2"/>
    <s v="HSBC Global Asset Management Deutschland GmbH"/>
    <x v="5"/>
    <x v="3"/>
    <m/>
    <s v="Barrick Gold"/>
    <x v="7"/>
    <x v="0"/>
    <m/>
    <m/>
    <x v="8"/>
    <m/>
    <m/>
    <x v="207"/>
    <m/>
    <m/>
    <m/>
    <m/>
    <m/>
    <m/>
    <m/>
    <m/>
    <m/>
    <x v="0"/>
    <m/>
    <m/>
    <n v="1.2333239128"/>
    <m/>
    <m/>
    <m/>
    <m/>
    <m/>
    <m/>
    <m/>
    <m/>
    <m/>
    <m/>
    <m/>
    <m/>
    <m/>
    <m/>
    <m/>
    <m/>
    <m/>
    <m/>
    <m/>
    <m/>
    <m/>
    <m/>
    <m/>
    <m/>
    <m/>
    <m/>
    <m/>
  </r>
  <r>
    <x v="2"/>
    <s v="ING Bank N.V."/>
    <x v="7"/>
    <x v="4"/>
    <m/>
    <s v="Barrick Gold"/>
    <x v="7"/>
    <x v="0"/>
    <m/>
    <m/>
    <x v="8"/>
    <m/>
    <m/>
    <x v="207"/>
    <m/>
    <m/>
    <m/>
    <m/>
    <m/>
    <m/>
    <m/>
    <m/>
    <m/>
    <x v="0"/>
    <m/>
    <m/>
    <n v="0"/>
    <m/>
    <m/>
    <m/>
    <m/>
    <m/>
    <m/>
    <m/>
    <m/>
    <m/>
    <m/>
    <m/>
    <m/>
    <m/>
    <m/>
    <m/>
    <m/>
    <m/>
    <m/>
    <m/>
    <m/>
    <m/>
    <m/>
    <m/>
    <m/>
    <m/>
    <m/>
    <m/>
  </r>
  <r>
    <x v="3"/>
    <s v="UBS Securities Canada Inc."/>
    <x v="1"/>
    <x v="1"/>
    <s v="Barrick Gold Corp"/>
    <s v="Barrick Gold Corp"/>
    <x v="7"/>
    <x v="0"/>
    <s v="31.10.2013"/>
    <m/>
    <x v="2"/>
    <m/>
    <m/>
    <x v="207"/>
    <n v="163500000"/>
    <m/>
    <s v="Canada-North America_x000a_United States of America-North America"/>
    <n v="2184.37"/>
    <n v="3000.23"/>
    <m/>
    <s v="(US)"/>
    <s v="General Corp. Purp._x000a_Improve Balance Sht_x000a_Redeem Class of Shs_x000a_Stock Repurchase_x000a_Reduce Indebtedness_x000a_Capital Expenditures"/>
    <m/>
    <x v="0"/>
    <n v="20"/>
    <n v="15"/>
    <n v="145.62"/>
    <s v="Package ID: 3033015"/>
    <n v="0"/>
    <n v="0.98"/>
    <m/>
    <n v="0"/>
    <n v="0"/>
    <m/>
    <n v="0"/>
    <n v="0"/>
    <m/>
    <n v="0"/>
    <n v="0"/>
    <m/>
    <n v="0"/>
    <n v="0"/>
    <m/>
    <m/>
    <m/>
    <m/>
    <m/>
    <m/>
    <m/>
    <m/>
    <m/>
    <m/>
    <m/>
    <m/>
  </r>
  <r>
    <x v="2"/>
    <s v="UBS Asset Management (Americas), Inc."/>
    <x v="1"/>
    <x v="1"/>
    <m/>
    <s v="Barrick Gold"/>
    <x v="7"/>
    <x v="0"/>
    <m/>
    <m/>
    <x v="8"/>
    <m/>
    <m/>
    <x v="207"/>
    <m/>
    <m/>
    <m/>
    <m/>
    <m/>
    <m/>
    <m/>
    <m/>
    <m/>
    <x v="0"/>
    <m/>
    <m/>
    <n v="0"/>
    <m/>
    <m/>
    <m/>
    <m/>
    <m/>
    <m/>
    <m/>
    <m/>
    <m/>
    <m/>
    <m/>
    <m/>
    <m/>
    <m/>
    <m/>
    <m/>
    <m/>
    <m/>
    <m/>
    <m/>
    <m/>
    <m/>
    <m/>
    <m/>
    <m/>
    <m/>
    <m/>
  </r>
  <r>
    <x v="2"/>
    <s v="UBS Asset Management (Australia) Ltd."/>
    <x v="1"/>
    <x v="1"/>
    <m/>
    <s v="Barrick Gold"/>
    <x v="7"/>
    <x v="0"/>
    <m/>
    <m/>
    <x v="8"/>
    <m/>
    <m/>
    <x v="207"/>
    <m/>
    <m/>
    <m/>
    <m/>
    <m/>
    <m/>
    <m/>
    <m/>
    <m/>
    <x v="0"/>
    <m/>
    <m/>
    <n v="1.31939828E-2"/>
    <m/>
    <m/>
    <m/>
    <m/>
    <m/>
    <m/>
    <m/>
    <m/>
    <m/>
    <m/>
    <m/>
    <m/>
    <m/>
    <m/>
    <m/>
    <m/>
    <m/>
    <m/>
    <m/>
    <m/>
    <m/>
    <m/>
    <m/>
    <m/>
    <m/>
    <m/>
    <m/>
  </r>
  <r>
    <x v="2"/>
    <s v="UBS Asset Management (Switzerland)"/>
    <x v="1"/>
    <x v="1"/>
    <m/>
    <s v="Barrick Gold"/>
    <x v="7"/>
    <x v="0"/>
    <m/>
    <m/>
    <x v="8"/>
    <m/>
    <m/>
    <x v="207"/>
    <m/>
    <m/>
    <m/>
    <m/>
    <m/>
    <m/>
    <m/>
    <m/>
    <m/>
    <x v="0"/>
    <m/>
    <m/>
    <n v="2.2138583599999997"/>
    <m/>
    <m/>
    <m/>
    <m/>
    <m/>
    <m/>
    <m/>
    <m/>
    <m/>
    <m/>
    <m/>
    <m/>
    <m/>
    <m/>
    <m/>
    <m/>
    <m/>
    <m/>
    <m/>
    <m/>
    <m/>
    <m/>
    <m/>
    <m/>
    <m/>
    <m/>
    <m/>
  </r>
  <r>
    <x v="2"/>
    <s v="UBS Asset Management (UK) Ltd."/>
    <x v="1"/>
    <x v="1"/>
    <m/>
    <s v="Barrick Gold"/>
    <x v="7"/>
    <x v="0"/>
    <m/>
    <m/>
    <x v="8"/>
    <m/>
    <m/>
    <x v="207"/>
    <m/>
    <m/>
    <m/>
    <m/>
    <m/>
    <m/>
    <m/>
    <m/>
    <m/>
    <x v="0"/>
    <m/>
    <m/>
    <n v="9.0845517579999999"/>
    <m/>
    <m/>
    <m/>
    <m/>
    <m/>
    <m/>
    <m/>
    <m/>
    <m/>
    <m/>
    <m/>
    <m/>
    <m/>
    <m/>
    <m/>
    <m/>
    <m/>
    <m/>
    <m/>
    <m/>
    <m/>
    <m/>
    <m/>
    <m/>
    <m/>
    <m/>
    <m/>
  </r>
  <r>
    <x v="2"/>
    <s v="UBS Asset Management France S.A."/>
    <x v="1"/>
    <x v="1"/>
    <m/>
    <s v="Barrick Gold"/>
    <x v="7"/>
    <x v="0"/>
    <m/>
    <m/>
    <x v="8"/>
    <m/>
    <m/>
    <x v="207"/>
    <m/>
    <m/>
    <m/>
    <m/>
    <m/>
    <m/>
    <m/>
    <m/>
    <m/>
    <x v="0"/>
    <m/>
    <m/>
    <n v="3.3437760000000004E-2"/>
    <m/>
    <m/>
    <m/>
    <m/>
    <m/>
    <m/>
    <m/>
    <m/>
    <m/>
    <m/>
    <m/>
    <m/>
    <m/>
    <m/>
    <m/>
    <m/>
    <m/>
    <m/>
    <m/>
    <m/>
    <m/>
    <m/>
    <m/>
    <m/>
    <m/>
    <m/>
    <m/>
  </r>
  <r>
    <x v="2"/>
    <s v="UBS Financial Services, Inc."/>
    <x v="1"/>
    <x v="1"/>
    <m/>
    <s v="Barrick Gold"/>
    <x v="7"/>
    <x v="0"/>
    <m/>
    <m/>
    <x v="8"/>
    <m/>
    <m/>
    <x v="207"/>
    <m/>
    <m/>
    <m/>
    <m/>
    <m/>
    <m/>
    <m/>
    <m/>
    <m/>
    <x v="0"/>
    <m/>
    <m/>
    <n v="42.752224222800002"/>
    <m/>
    <m/>
    <m/>
    <m/>
    <m/>
    <m/>
    <m/>
    <m/>
    <m/>
    <m/>
    <m/>
    <m/>
    <m/>
    <m/>
    <m/>
    <m/>
    <m/>
    <m/>
    <m/>
    <m/>
    <m/>
    <m/>
    <m/>
    <m/>
    <m/>
    <m/>
    <m/>
  </r>
  <r>
    <x v="2"/>
    <s v="UBS O'Connor LLC"/>
    <x v="1"/>
    <x v="1"/>
    <m/>
    <s v="Barrick Gold"/>
    <x v="7"/>
    <x v="0"/>
    <m/>
    <m/>
    <x v="8"/>
    <m/>
    <m/>
    <x v="207"/>
    <m/>
    <m/>
    <m/>
    <m/>
    <m/>
    <m/>
    <m/>
    <m/>
    <m/>
    <x v="0"/>
    <m/>
    <m/>
    <n v="4.8396141936000001"/>
    <m/>
    <m/>
    <m/>
    <m/>
    <m/>
    <m/>
    <m/>
    <m/>
    <m/>
    <m/>
    <m/>
    <m/>
    <m/>
    <m/>
    <m/>
    <m/>
    <m/>
    <m/>
    <m/>
    <m/>
    <m/>
    <m/>
    <m/>
    <m/>
    <m/>
    <m/>
    <m/>
  </r>
  <r>
    <x v="2"/>
    <s v="Barclays Bank PLC (Barclays Capital Fund Solutions)"/>
    <x v="6"/>
    <x v="3"/>
    <m/>
    <s v="BHP Billiton Ltd"/>
    <x v="8"/>
    <x v="2"/>
    <m/>
    <m/>
    <x v="8"/>
    <m/>
    <m/>
    <x v="207"/>
    <m/>
    <m/>
    <m/>
    <m/>
    <m/>
    <m/>
    <m/>
    <m/>
    <m/>
    <x v="0"/>
    <m/>
    <m/>
    <n v="0"/>
    <m/>
    <m/>
    <m/>
    <m/>
    <m/>
    <m/>
    <m/>
    <m/>
    <m/>
    <m/>
    <m/>
    <m/>
    <m/>
    <m/>
    <m/>
    <m/>
    <m/>
    <m/>
    <m/>
    <m/>
    <m/>
    <m/>
    <m/>
    <m/>
    <m/>
    <m/>
    <m/>
  </r>
  <r>
    <x v="2"/>
    <s v="Barclays Bank PLC (Barclays Capital Fund Solutions)"/>
    <x v="6"/>
    <x v="3"/>
    <m/>
    <s v="BHP Billiton plc"/>
    <x v="8"/>
    <x v="2"/>
    <m/>
    <m/>
    <x v="8"/>
    <m/>
    <m/>
    <x v="207"/>
    <m/>
    <m/>
    <m/>
    <m/>
    <m/>
    <m/>
    <m/>
    <m/>
    <m/>
    <x v="0"/>
    <m/>
    <m/>
    <n v="0.96294272880000009"/>
    <m/>
    <m/>
    <m/>
    <m/>
    <m/>
    <m/>
    <m/>
    <m/>
    <m/>
    <m/>
    <m/>
    <m/>
    <m/>
    <m/>
    <m/>
    <m/>
    <m/>
    <m/>
    <m/>
    <m/>
    <m/>
    <m/>
    <m/>
    <m/>
    <m/>
    <m/>
    <m/>
  </r>
  <r>
    <x v="2"/>
    <s v="Barclays Wealth"/>
    <x v="6"/>
    <x v="3"/>
    <m/>
    <s v="BHP Billiton plc"/>
    <x v="8"/>
    <x v="2"/>
    <m/>
    <m/>
    <x v="8"/>
    <m/>
    <m/>
    <x v="207"/>
    <m/>
    <m/>
    <m/>
    <m/>
    <m/>
    <m/>
    <m/>
    <m/>
    <m/>
    <x v="0"/>
    <m/>
    <m/>
    <n v="0"/>
    <m/>
    <m/>
    <m/>
    <m/>
    <m/>
    <m/>
    <m/>
    <m/>
    <m/>
    <m/>
    <m/>
    <m/>
    <m/>
    <m/>
    <m/>
    <m/>
    <m/>
    <m/>
    <m/>
    <m/>
    <m/>
    <m/>
    <m/>
    <m/>
    <m/>
    <m/>
    <m/>
  </r>
  <r>
    <x v="2"/>
    <s v="Barclays Wealth Managers España, S.A., S.G.I.I.C."/>
    <x v="6"/>
    <x v="3"/>
    <m/>
    <s v="BHP Billiton plc"/>
    <x v="8"/>
    <x v="2"/>
    <m/>
    <m/>
    <x v="8"/>
    <m/>
    <m/>
    <x v="207"/>
    <m/>
    <m/>
    <m/>
    <m/>
    <m/>
    <m/>
    <m/>
    <m/>
    <m/>
    <x v="0"/>
    <m/>
    <m/>
    <n v="1.1636538966000001"/>
    <m/>
    <m/>
    <m/>
    <m/>
    <m/>
    <m/>
    <m/>
    <m/>
    <m/>
    <m/>
    <m/>
    <m/>
    <m/>
    <m/>
    <m/>
    <m/>
    <m/>
    <m/>
    <m/>
    <m/>
    <m/>
    <m/>
    <m/>
    <m/>
    <m/>
    <m/>
    <m/>
  </r>
  <r>
    <x v="2"/>
    <s v="Barclays Wealth Managers France S.A."/>
    <x v="6"/>
    <x v="3"/>
    <m/>
    <s v="BHP Billiton plc"/>
    <x v="8"/>
    <x v="2"/>
    <m/>
    <m/>
    <x v="8"/>
    <m/>
    <m/>
    <x v="207"/>
    <m/>
    <m/>
    <m/>
    <m/>
    <m/>
    <m/>
    <m/>
    <m/>
    <m/>
    <x v="0"/>
    <m/>
    <m/>
    <n v="0.26006879039999997"/>
    <m/>
    <m/>
    <m/>
    <m/>
    <m/>
    <m/>
    <m/>
    <m/>
    <m/>
    <m/>
    <m/>
    <m/>
    <m/>
    <m/>
    <m/>
    <m/>
    <m/>
    <m/>
    <m/>
    <m/>
    <m/>
    <m/>
    <m/>
    <m/>
    <m/>
    <m/>
    <m/>
  </r>
  <r>
    <x v="2"/>
    <s v="BNP Paribas Asset Management Asia Limited"/>
    <x v="2"/>
    <x v="2"/>
    <m/>
    <s v="BHP Billiton Ltd"/>
    <x v="8"/>
    <x v="2"/>
    <m/>
    <m/>
    <x v="8"/>
    <m/>
    <m/>
    <x v="207"/>
    <m/>
    <m/>
    <m/>
    <m/>
    <m/>
    <m/>
    <m/>
    <m/>
    <m/>
    <x v="0"/>
    <m/>
    <m/>
    <n v="11.463152716600002"/>
    <m/>
    <m/>
    <m/>
    <m/>
    <m/>
    <m/>
    <m/>
    <m/>
    <m/>
    <m/>
    <m/>
    <m/>
    <m/>
    <m/>
    <m/>
    <m/>
    <m/>
    <m/>
    <m/>
    <m/>
    <m/>
    <m/>
    <m/>
    <m/>
    <m/>
    <m/>
    <m/>
  </r>
  <r>
    <x v="2"/>
    <s v="BNP Paribas Asset Management Nederland N.V."/>
    <x v="2"/>
    <x v="2"/>
    <m/>
    <s v="BHP Billiton Ltd"/>
    <x v="8"/>
    <x v="2"/>
    <m/>
    <m/>
    <x v="8"/>
    <m/>
    <m/>
    <x v="207"/>
    <m/>
    <m/>
    <m/>
    <m/>
    <m/>
    <m/>
    <m/>
    <m/>
    <m/>
    <x v="0"/>
    <m/>
    <m/>
    <n v="0.90107037670000012"/>
    <m/>
    <m/>
    <m/>
    <m/>
    <m/>
    <m/>
    <m/>
    <m/>
    <m/>
    <m/>
    <m/>
    <m/>
    <m/>
    <m/>
    <m/>
    <m/>
    <m/>
    <m/>
    <m/>
    <m/>
    <m/>
    <m/>
    <m/>
    <m/>
    <m/>
    <m/>
    <m/>
  </r>
  <r>
    <x v="2"/>
    <s v="BNP Paribas Asset Management Nederland N.V."/>
    <x v="2"/>
    <x v="2"/>
    <m/>
    <s v="BHP Billiton plc"/>
    <x v="8"/>
    <x v="2"/>
    <m/>
    <m/>
    <x v="8"/>
    <m/>
    <m/>
    <x v="207"/>
    <m/>
    <m/>
    <m/>
    <m/>
    <m/>
    <m/>
    <m/>
    <m/>
    <m/>
    <x v="0"/>
    <m/>
    <m/>
    <n v="4.1956315999999994E-3"/>
    <m/>
    <m/>
    <m/>
    <m/>
    <m/>
    <m/>
    <m/>
    <m/>
    <m/>
    <m/>
    <m/>
    <m/>
    <m/>
    <m/>
    <m/>
    <m/>
    <m/>
    <m/>
    <m/>
    <m/>
    <m/>
    <m/>
    <m/>
    <m/>
    <m/>
    <m/>
    <m/>
  </r>
  <r>
    <x v="2"/>
    <s v="BNP Paribas Asset Management UK Limited"/>
    <x v="2"/>
    <x v="2"/>
    <m/>
    <s v="BHP Billiton Ltd"/>
    <x v="8"/>
    <x v="2"/>
    <m/>
    <m/>
    <x v="8"/>
    <m/>
    <m/>
    <x v="207"/>
    <m/>
    <m/>
    <m/>
    <m/>
    <m/>
    <m/>
    <m/>
    <m/>
    <m/>
    <x v="0"/>
    <m/>
    <m/>
    <n v="8.8107496100000002E-2"/>
    <m/>
    <m/>
    <m/>
    <m/>
    <m/>
    <m/>
    <m/>
    <m/>
    <m/>
    <m/>
    <m/>
    <m/>
    <m/>
    <m/>
    <m/>
    <m/>
    <m/>
    <m/>
    <m/>
    <m/>
    <m/>
    <m/>
    <m/>
    <m/>
    <m/>
    <m/>
    <m/>
  </r>
  <r>
    <x v="2"/>
    <s v="BNP Paribas Asset Management UK Limited"/>
    <x v="2"/>
    <x v="2"/>
    <m/>
    <s v="BHP Billiton plc"/>
    <x v="8"/>
    <x v="2"/>
    <m/>
    <m/>
    <x v="8"/>
    <m/>
    <m/>
    <x v="207"/>
    <m/>
    <m/>
    <m/>
    <m/>
    <m/>
    <m/>
    <m/>
    <m/>
    <m/>
    <x v="0"/>
    <m/>
    <m/>
    <n v="0"/>
    <m/>
    <m/>
    <m/>
    <m/>
    <m/>
    <m/>
    <m/>
    <m/>
    <m/>
    <m/>
    <m/>
    <m/>
    <m/>
    <m/>
    <m/>
    <m/>
    <m/>
    <m/>
    <m/>
    <m/>
    <m/>
    <m/>
    <m/>
    <m/>
    <m/>
    <m/>
    <m/>
  </r>
  <r>
    <x v="2"/>
    <s v="BNP Paribas Asset Management USA, Inc."/>
    <x v="2"/>
    <x v="2"/>
    <m/>
    <s v="BHP Billiton Ltd"/>
    <x v="8"/>
    <x v="2"/>
    <m/>
    <m/>
    <x v="8"/>
    <m/>
    <m/>
    <x v="207"/>
    <m/>
    <m/>
    <m/>
    <m/>
    <m/>
    <m/>
    <m/>
    <m/>
    <m/>
    <x v="0"/>
    <m/>
    <m/>
    <n v="3.3021074723000003"/>
    <m/>
    <m/>
    <m/>
    <m/>
    <m/>
    <m/>
    <m/>
    <m/>
    <m/>
    <m/>
    <m/>
    <m/>
    <m/>
    <m/>
    <m/>
    <m/>
    <m/>
    <m/>
    <m/>
    <m/>
    <m/>
    <m/>
    <m/>
    <m/>
    <m/>
    <m/>
    <m/>
  </r>
  <r>
    <x v="2"/>
    <s v="BNP Paribas Asset Management USA, Inc."/>
    <x v="2"/>
    <x v="2"/>
    <m/>
    <s v="BHP Billiton plc"/>
    <x v="8"/>
    <x v="2"/>
    <m/>
    <m/>
    <x v="8"/>
    <m/>
    <m/>
    <x v="207"/>
    <m/>
    <m/>
    <m/>
    <m/>
    <m/>
    <m/>
    <m/>
    <m/>
    <m/>
    <x v="0"/>
    <m/>
    <m/>
    <n v="1.5495916350000001"/>
    <m/>
    <m/>
    <m/>
    <m/>
    <m/>
    <m/>
    <m/>
    <m/>
    <m/>
    <m/>
    <m/>
    <m/>
    <m/>
    <m/>
    <m/>
    <m/>
    <m/>
    <m/>
    <m/>
    <m/>
    <m/>
    <m/>
    <m/>
    <m/>
    <m/>
    <m/>
    <m/>
  </r>
  <r>
    <x v="2"/>
    <s v="BNP Paribas Investment Partners (France)"/>
    <x v="2"/>
    <x v="2"/>
    <m/>
    <s v="BHP Billiton Ltd"/>
    <x v="8"/>
    <x v="2"/>
    <m/>
    <m/>
    <x v="8"/>
    <m/>
    <m/>
    <x v="207"/>
    <m/>
    <m/>
    <m/>
    <m/>
    <m/>
    <m/>
    <m/>
    <m/>
    <m/>
    <x v="0"/>
    <m/>
    <m/>
    <n v="4.5317651548000004"/>
    <m/>
    <m/>
    <m/>
    <m/>
    <m/>
    <m/>
    <m/>
    <m/>
    <m/>
    <m/>
    <m/>
    <m/>
    <m/>
    <m/>
    <m/>
    <m/>
    <m/>
    <m/>
    <m/>
    <m/>
    <m/>
    <m/>
    <m/>
    <m/>
    <m/>
    <m/>
    <m/>
  </r>
  <r>
    <x v="2"/>
    <s v="BNP Paribas Investment Partners (France)"/>
    <x v="2"/>
    <x v="2"/>
    <m/>
    <s v="BHP Billiton plc"/>
    <x v="8"/>
    <x v="2"/>
    <m/>
    <m/>
    <x v="8"/>
    <m/>
    <m/>
    <x v="207"/>
    <m/>
    <m/>
    <m/>
    <m/>
    <m/>
    <m/>
    <m/>
    <m/>
    <m/>
    <x v="0"/>
    <m/>
    <m/>
    <n v="2.6659314846000002"/>
    <m/>
    <m/>
    <m/>
    <m/>
    <m/>
    <m/>
    <m/>
    <m/>
    <m/>
    <m/>
    <m/>
    <m/>
    <m/>
    <m/>
    <m/>
    <m/>
    <m/>
    <m/>
    <m/>
    <m/>
    <m/>
    <m/>
    <m/>
    <m/>
    <m/>
    <m/>
    <m/>
  </r>
  <r>
    <x v="2"/>
    <s v="BNP Paribas Investment Partners Belgium S.A."/>
    <x v="2"/>
    <x v="2"/>
    <m/>
    <s v="BHP Billiton Ltd"/>
    <x v="8"/>
    <x v="2"/>
    <m/>
    <m/>
    <x v="8"/>
    <m/>
    <m/>
    <x v="207"/>
    <m/>
    <m/>
    <m/>
    <m/>
    <m/>
    <m/>
    <m/>
    <m/>
    <m/>
    <x v="0"/>
    <m/>
    <m/>
    <n v="0.87265583860000018"/>
    <m/>
    <m/>
    <m/>
    <m/>
    <m/>
    <m/>
    <m/>
    <m/>
    <m/>
    <m/>
    <m/>
    <m/>
    <m/>
    <m/>
    <m/>
    <m/>
    <m/>
    <m/>
    <m/>
    <m/>
    <m/>
    <m/>
    <m/>
    <m/>
    <m/>
    <m/>
    <m/>
  </r>
  <r>
    <x v="2"/>
    <s v="BNP Paribas Investment Partners Belgium S.A."/>
    <x v="2"/>
    <x v="2"/>
    <m/>
    <s v="BHP Billiton plc"/>
    <x v="8"/>
    <x v="2"/>
    <m/>
    <m/>
    <x v="8"/>
    <m/>
    <m/>
    <x v="207"/>
    <m/>
    <m/>
    <m/>
    <m/>
    <m/>
    <m/>
    <m/>
    <m/>
    <m/>
    <x v="0"/>
    <m/>
    <m/>
    <n v="0.1542271918"/>
    <m/>
    <m/>
    <m/>
    <m/>
    <m/>
    <m/>
    <m/>
    <m/>
    <m/>
    <m/>
    <m/>
    <m/>
    <m/>
    <m/>
    <m/>
    <m/>
    <m/>
    <m/>
    <m/>
    <m/>
    <m/>
    <m/>
    <m/>
    <m/>
    <m/>
    <m/>
    <m/>
  </r>
  <r>
    <x v="2"/>
    <s v="BNP Paribas Investment Partners España SA SGIIC"/>
    <x v="2"/>
    <x v="2"/>
    <m/>
    <s v="BHP Billiton plc"/>
    <x v="8"/>
    <x v="2"/>
    <m/>
    <m/>
    <x v="8"/>
    <m/>
    <m/>
    <x v="207"/>
    <m/>
    <m/>
    <m/>
    <m/>
    <m/>
    <m/>
    <m/>
    <m/>
    <m/>
    <x v="0"/>
    <m/>
    <m/>
    <n v="0"/>
    <m/>
    <m/>
    <m/>
    <m/>
    <m/>
    <m/>
    <m/>
    <m/>
    <m/>
    <m/>
    <m/>
    <m/>
    <m/>
    <m/>
    <m/>
    <m/>
    <m/>
    <m/>
    <m/>
    <m/>
    <m/>
    <m/>
    <m/>
    <m/>
    <m/>
    <m/>
    <m/>
  </r>
  <r>
    <x v="2"/>
    <s v="BNP Paribas Luxembourg"/>
    <x v="2"/>
    <x v="2"/>
    <m/>
    <s v="BHP Billiton Ltd"/>
    <x v="8"/>
    <x v="2"/>
    <m/>
    <m/>
    <x v="8"/>
    <m/>
    <m/>
    <x v="207"/>
    <m/>
    <m/>
    <m/>
    <m/>
    <m/>
    <m/>
    <m/>
    <m/>
    <m/>
    <x v="0"/>
    <m/>
    <m/>
    <n v="0"/>
    <m/>
    <m/>
    <m/>
    <m/>
    <m/>
    <m/>
    <m/>
    <m/>
    <m/>
    <m/>
    <m/>
    <m/>
    <m/>
    <m/>
    <m/>
    <m/>
    <m/>
    <m/>
    <m/>
    <m/>
    <m/>
    <m/>
    <m/>
    <m/>
    <m/>
    <m/>
    <m/>
  </r>
  <r>
    <x v="2"/>
    <s v="BNP Paribas SA"/>
    <x v="2"/>
    <x v="2"/>
    <m/>
    <s v="BHP Billiton plc"/>
    <x v="8"/>
    <x v="2"/>
    <m/>
    <m/>
    <x v="8"/>
    <m/>
    <m/>
    <x v="207"/>
    <m/>
    <m/>
    <m/>
    <m/>
    <m/>
    <m/>
    <m/>
    <m/>
    <m/>
    <x v="0"/>
    <m/>
    <m/>
    <n v="0"/>
    <m/>
    <m/>
    <m/>
    <m/>
    <m/>
    <m/>
    <m/>
    <m/>
    <m/>
    <m/>
    <m/>
    <m/>
    <m/>
    <m/>
    <m/>
    <m/>
    <m/>
    <m/>
    <m/>
    <m/>
    <m/>
    <m/>
    <m/>
    <m/>
    <m/>
    <m/>
    <m/>
  </r>
  <r>
    <x v="2"/>
    <s v="THEAM"/>
    <x v="2"/>
    <x v="2"/>
    <m/>
    <s v="BHP Billiton Ltd"/>
    <x v="8"/>
    <x v="2"/>
    <m/>
    <m/>
    <x v="8"/>
    <m/>
    <m/>
    <x v="207"/>
    <m/>
    <m/>
    <m/>
    <m/>
    <m/>
    <m/>
    <m/>
    <m/>
    <m/>
    <x v="0"/>
    <m/>
    <m/>
    <n v="4.701458777600001"/>
    <m/>
    <m/>
    <m/>
    <m/>
    <m/>
    <m/>
    <m/>
    <m/>
    <m/>
    <m/>
    <m/>
    <m/>
    <m/>
    <m/>
    <m/>
    <m/>
    <m/>
    <m/>
    <m/>
    <m/>
    <m/>
    <m/>
    <m/>
    <m/>
    <m/>
    <m/>
    <m/>
  </r>
  <r>
    <x v="2"/>
    <s v="THEAM"/>
    <x v="2"/>
    <x v="2"/>
    <m/>
    <s v="BHP Billiton plc"/>
    <x v="8"/>
    <x v="2"/>
    <m/>
    <m/>
    <x v="8"/>
    <m/>
    <m/>
    <x v="207"/>
    <m/>
    <m/>
    <m/>
    <m/>
    <m/>
    <m/>
    <m/>
    <m/>
    <m/>
    <x v="0"/>
    <m/>
    <m/>
    <n v="4.9145334548000008"/>
    <m/>
    <m/>
    <m/>
    <m/>
    <m/>
    <m/>
    <m/>
    <m/>
    <m/>
    <m/>
    <m/>
    <m/>
    <m/>
    <m/>
    <m/>
    <m/>
    <m/>
    <m/>
    <m/>
    <m/>
    <m/>
    <m/>
    <m/>
    <m/>
    <m/>
    <m/>
    <m/>
  </r>
  <r>
    <x v="2"/>
    <s v="Alfred Berg Kapitalförvaltning AB"/>
    <x v="2"/>
    <x v="2"/>
    <m/>
    <s v="BHP Billiton Ltd"/>
    <x v="8"/>
    <x v="2"/>
    <m/>
    <m/>
    <x v="8"/>
    <m/>
    <m/>
    <x v="207"/>
    <m/>
    <m/>
    <m/>
    <m/>
    <m/>
    <m/>
    <m/>
    <m/>
    <m/>
    <x v="0"/>
    <m/>
    <m/>
    <n v="2.0246609188"/>
    <m/>
    <m/>
    <m/>
    <m/>
    <m/>
    <m/>
    <m/>
    <m/>
    <m/>
    <m/>
    <m/>
    <m/>
    <m/>
    <m/>
    <m/>
    <m/>
    <m/>
    <m/>
    <m/>
    <m/>
    <m/>
    <m/>
    <m/>
    <m/>
    <m/>
    <m/>
    <m/>
  </r>
  <r>
    <x v="2"/>
    <s v="Alfred Berg Kapitalförvaltning AB"/>
    <x v="2"/>
    <x v="2"/>
    <m/>
    <s v="BHP Billiton plc"/>
    <x v="8"/>
    <x v="2"/>
    <m/>
    <m/>
    <x v="8"/>
    <m/>
    <m/>
    <x v="207"/>
    <m/>
    <m/>
    <m/>
    <m/>
    <m/>
    <m/>
    <m/>
    <m/>
    <m/>
    <x v="0"/>
    <m/>
    <m/>
    <n v="1.2593988134"/>
    <m/>
    <m/>
    <m/>
    <m/>
    <m/>
    <m/>
    <m/>
    <m/>
    <m/>
    <m/>
    <m/>
    <m/>
    <m/>
    <m/>
    <m/>
    <m/>
    <m/>
    <m/>
    <m/>
    <m/>
    <m/>
    <m/>
    <m/>
    <m/>
    <m/>
    <m/>
    <m/>
  </r>
  <r>
    <x v="2"/>
    <s v="Amundi (UK)"/>
    <x v="3"/>
    <x v="2"/>
    <m/>
    <s v="BHP Billiton Ltd"/>
    <x v="8"/>
    <x v="2"/>
    <m/>
    <m/>
    <x v="8"/>
    <m/>
    <m/>
    <x v="207"/>
    <m/>
    <m/>
    <m/>
    <m/>
    <m/>
    <m/>
    <m/>
    <m/>
    <m/>
    <x v="0"/>
    <m/>
    <m/>
    <n v="0"/>
    <m/>
    <m/>
    <m/>
    <m/>
    <m/>
    <m/>
    <m/>
    <m/>
    <m/>
    <m/>
    <m/>
    <m/>
    <m/>
    <m/>
    <m/>
    <m/>
    <m/>
    <m/>
    <m/>
    <m/>
    <m/>
    <m/>
    <m/>
    <m/>
    <m/>
    <m/>
    <m/>
  </r>
  <r>
    <x v="2"/>
    <s v="Amundi Asset Management"/>
    <x v="3"/>
    <x v="2"/>
    <m/>
    <s v="BHP Billiton Ltd"/>
    <x v="8"/>
    <x v="2"/>
    <m/>
    <m/>
    <x v="8"/>
    <m/>
    <m/>
    <x v="207"/>
    <m/>
    <m/>
    <m/>
    <m/>
    <m/>
    <m/>
    <m/>
    <m/>
    <m/>
    <x v="0"/>
    <m/>
    <m/>
    <n v="9.1817948261000009"/>
    <m/>
    <m/>
    <m/>
    <m/>
    <m/>
    <m/>
    <m/>
    <m/>
    <m/>
    <m/>
    <m/>
    <m/>
    <m/>
    <m/>
    <m/>
    <m/>
    <m/>
    <m/>
    <m/>
    <m/>
    <m/>
    <m/>
    <m/>
    <m/>
    <m/>
    <m/>
    <m/>
  </r>
  <r>
    <x v="2"/>
    <s v="Amundi Asset Management"/>
    <x v="3"/>
    <x v="2"/>
    <m/>
    <s v="BHP Billiton plc"/>
    <x v="8"/>
    <x v="2"/>
    <m/>
    <m/>
    <x v="8"/>
    <m/>
    <m/>
    <x v="207"/>
    <m/>
    <m/>
    <m/>
    <m/>
    <m/>
    <m/>
    <m/>
    <m/>
    <m/>
    <x v="0"/>
    <m/>
    <m/>
    <n v="19.007569445999998"/>
    <m/>
    <m/>
    <m/>
    <m/>
    <m/>
    <m/>
    <m/>
    <m/>
    <m/>
    <m/>
    <m/>
    <m/>
    <m/>
    <m/>
    <m/>
    <m/>
    <m/>
    <m/>
    <m/>
    <m/>
    <m/>
    <m/>
    <m/>
    <m/>
    <m/>
    <m/>
    <m/>
  </r>
  <r>
    <x v="2"/>
    <s v="Amundi Hong Kong Limited"/>
    <x v="3"/>
    <x v="2"/>
    <m/>
    <s v="BHP Billiton Ltd"/>
    <x v="8"/>
    <x v="2"/>
    <m/>
    <m/>
    <x v="8"/>
    <m/>
    <m/>
    <x v="207"/>
    <m/>
    <m/>
    <m/>
    <m/>
    <m/>
    <m/>
    <m/>
    <m/>
    <m/>
    <x v="0"/>
    <m/>
    <m/>
    <n v="0.81618906070000008"/>
    <m/>
    <m/>
    <m/>
    <m/>
    <m/>
    <m/>
    <m/>
    <m/>
    <m/>
    <m/>
    <m/>
    <m/>
    <m/>
    <m/>
    <m/>
    <m/>
    <m/>
    <m/>
    <m/>
    <m/>
    <m/>
    <m/>
    <m/>
    <m/>
    <m/>
    <m/>
    <m/>
  </r>
  <r>
    <x v="2"/>
    <s v="Amundi Hong Kong Limited"/>
    <x v="3"/>
    <x v="2"/>
    <m/>
    <s v="BHP Billiton plc"/>
    <x v="8"/>
    <x v="2"/>
    <m/>
    <m/>
    <x v="8"/>
    <m/>
    <m/>
    <x v="207"/>
    <m/>
    <m/>
    <m/>
    <m/>
    <m/>
    <m/>
    <m/>
    <m/>
    <m/>
    <x v="0"/>
    <m/>
    <m/>
    <n v="0.81339411899999992"/>
    <m/>
    <m/>
    <m/>
    <m/>
    <m/>
    <m/>
    <m/>
    <m/>
    <m/>
    <m/>
    <m/>
    <m/>
    <m/>
    <m/>
    <m/>
    <m/>
    <m/>
    <m/>
    <m/>
    <m/>
    <m/>
    <m/>
    <m/>
    <m/>
    <m/>
    <m/>
    <m/>
  </r>
  <r>
    <x v="2"/>
    <s v="Amundi Japan Ltd."/>
    <x v="3"/>
    <x v="2"/>
    <m/>
    <s v="BHP Billiton Ltd"/>
    <x v="8"/>
    <x v="2"/>
    <m/>
    <m/>
    <x v="8"/>
    <m/>
    <m/>
    <x v="207"/>
    <m/>
    <m/>
    <m/>
    <m/>
    <m/>
    <m/>
    <m/>
    <m/>
    <m/>
    <x v="0"/>
    <m/>
    <m/>
    <n v="6.3797797739000002"/>
    <m/>
    <m/>
    <m/>
    <m/>
    <m/>
    <m/>
    <m/>
    <m/>
    <m/>
    <m/>
    <m/>
    <m/>
    <m/>
    <m/>
    <m/>
    <m/>
    <m/>
    <m/>
    <m/>
    <m/>
    <m/>
    <m/>
    <m/>
    <m/>
    <m/>
    <m/>
    <m/>
  </r>
  <r>
    <x v="2"/>
    <s v="Amundi Japan Ltd."/>
    <x v="3"/>
    <x v="2"/>
    <m/>
    <s v="BHP Billiton plc"/>
    <x v="8"/>
    <x v="2"/>
    <m/>
    <m/>
    <x v="8"/>
    <m/>
    <m/>
    <x v="207"/>
    <m/>
    <m/>
    <m/>
    <m/>
    <m/>
    <m/>
    <m/>
    <m/>
    <m/>
    <x v="0"/>
    <m/>
    <m/>
    <n v="0.4376738"/>
    <m/>
    <m/>
    <m/>
    <m/>
    <m/>
    <m/>
    <m/>
    <m/>
    <m/>
    <m/>
    <m/>
    <m/>
    <m/>
    <m/>
    <m/>
    <m/>
    <m/>
    <m/>
    <m/>
    <m/>
    <m/>
    <m/>
    <m/>
    <m/>
    <m/>
    <m/>
    <m/>
  </r>
  <r>
    <x v="2"/>
    <s v="CFM Indosuez Wealth"/>
    <x v="3"/>
    <x v="2"/>
    <m/>
    <s v="BHP Billiton plc"/>
    <x v="8"/>
    <x v="2"/>
    <m/>
    <m/>
    <x v="8"/>
    <m/>
    <m/>
    <x v="207"/>
    <m/>
    <m/>
    <m/>
    <m/>
    <m/>
    <m/>
    <m/>
    <m/>
    <m/>
    <x v="0"/>
    <m/>
    <m/>
    <n v="19.242056957400003"/>
    <m/>
    <m/>
    <m/>
    <m/>
    <m/>
    <m/>
    <m/>
    <m/>
    <m/>
    <m/>
    <m/>
    <m/>
    <m/>
    <m/>
    <m/>
    <m/>
    <m/>
    <m/>
    <m/>
    <m/>
    <m/>
    <m/>
    <m/>
    <m/>
    <m/>
    <m/>
    <m/>
  </r>
  <r>
    <x v="2"/>
    <s v="CPR Asset Management"/>
    <x v="3"/>
    <x v="2"/>
    <m/>
    <s v="BHP Billiton Ltd"/>
    <x v="8"/>
    <x v="2"/>
    <m/>
    <m/>
    <x v="8"/>
    <m/>
    <m/>
    <x v="207"/>
    <m/>
    <m/>
    <m/>
    <m/>
    <m/>
    <m/>
    <m/>
    <m/>
    <m/>
    <x v="0"/>
    <m/>
    <m/>
    <n v="3.9653031366000002"/>
    <m/>
    <m/>
    <m/>
    <m/>
    <m/>
    <m/>
    <m/>
    <m/>
    <m/>
    <m/>
    <m/>
    <m/>
    <m/>
    <m/>
    <m/>
    <m/>
    <m/>
    <m/>
    <m/>
    <m/>
    <m/>
    <m/>
    <m/>
    <m/>
    <m/>
    <m/>
    <m/>
  </r>
  <r>
    <x v="2"/>
    <s v="CPR Asset Management"/>
    <x v="3"/>
    <x v="2"/>
    <m/>
    <s v="BHP Billiton plc"/>
    <x v="8"/>
    <x v="2"/>
    <m/>
    <m/>
    <x v="8"/>
    <m/>
    <m/>
    <x v="207"/>
    <m/>
    <m/>
    <m/>
    <m/>
    <m/>
    <m/>
    <m/>
    <m/>
    <m/>
    <x v="0"/>
    <m/>
    <m/>
    <n v="1.843814074"/>
    <m/>
    <m/>
    <m/>
    <m/>
    <m/>
    <m/>
    <m/>
    <m/>
    <m/>
    <m/>
    <m/>
    <m/>
    <m/>
    <m/>
    <m/>
    <m/>
    <m/>
    <m/>
    <m/>
    <m/>
    <m/>
    <m/>
    <m/>
    <m/>
    <m/>
    <m/>
    <m/>
  </r>
  <r>
    <x v="2"/>
    <s v="Credit Suisse (Deutschland) AG"/>
    <x v="4"/>
    <x v="1"/>
    <m/>
    <s v="BHP Billiton plc"/>
    <x v="8"/>
    <x v="2"/>
    <m/>
    <m/>
    <x v="8"/>
    <m/>
    <m/>
    <x v="207"/>
    <m/>
    <m/>
    <m/>
    <m/>
    <m/>
    <m/>
    <m/>
    <m/>
    <m/>
    <x v="0"/>
    <m/>
    <m/>
    <n v="0.6187802"/>
    <m/>
    <m/>
    <m/>
    <m/>
    <m/>
    <m/>
    <m/>
    <m/>
    <m/>
    <m/>
    <m/>
    <m/>
    <m/>
    <m/>
    <m/>
    <m/>
    <m/>
    <m/>
    <m/>
    <m/>
    <m/>
    <m/>
    <m/>
    <m/>
    <m/>
    <m/>
    <m/>
  </r>
  <r>
    <x v="2"/>
    <s v="Credit Suisse (Luxembourg) S.A."/>
    <x v="4"/>
    <x v="1"/>
    <m/>
    <s v="BHP Billiton plc"/>
    <x v="8"/>
    <x v="2"/>
    <m/>
    <m/>
    <x v="8"/>
    <m/>
    <m/>
    <x v="207"/>
    <m/>
    <m/>
    <m/>
    <m/>
    <m/>
    <m/>
    <m/>
    <m/>
    <m/>
    <x v="0"/>
    <m/>
    <m/>
    <n v="8.8919318428"/>
    <m/>
    <m/>
    <m/>
    <m/>
    <m/>
    <m/>
    <m/>
    <m/>
    <m/>
    <m/>
    <m/>
    <m/>
    <m/>
    <m/>
    <m/>
    <m/>
    <m/>
    <m/>
    <m/>
    <m/>
    <m/>
    <m/>
    <m/>
    <m/>
    <m/>
    <m/>
    <m/>
  </r>
  <r>
    <x v="2"/>
    <s v="Credit Suisse Asset Management"/>
    <x v="4"/>
    <x v="1"/>
    <m/>
    <s v="BHP Billiton Ltd"/>
    <x v="8"/>
    <x v="2"/>
    <m/>
    <m/>
    <x v="8"/>
    <m/>
    <m/>
    <x v="207"/>
    <m/>
    <m/>
    <m/>
    <m/>
    <m/>
    <m/>
    <m/>
    <m/>
    <m/>
    <x v="0"/>
    <m/>
    <m/>
    <n v="46.8908025235"/>
    <m/>
    <m/>
    <m/>
    <m/>
    <m/>
    <m/>
    <m/>
    <m/>
    <m/>
    <m/>
    <m/>
    <m/>
    <m/>
    <m/>
    <m/>
    <m/>
    <m/>
    <m/>
    <m/>
    <m/>
    <m/>
    <m/>
    <m/>
    <m/>
    <m/>
    <m/>
    <m/>
  </r>
  <r>
    <x v="2"/>
    <s v="Credit Suisse Asset Management"/>
    <x v="4"/>
    <x v="1"/>
    <m/>
    <s v="BHP Billiton plc"/>
    <x v="8"/>
    <x v="2"/>
    <m/>
    <m/>
    <x v="8"/>
    <m/>
    <m/>
    <x v="207"/>
    <m/>
    <m/>
    <m/>
    <m/>
    <m/>
    <m/>
    <m/>
    <m/>
    <m/>
    <x v="0"/>
    <m/>
    <m/>
    <n v="114.1923845196"/>
    <m/>
    <m/>
    <m/>
    <m/>
    <m/>
    <m/>
    <m/>
    <m/>
    <m/>
    <m/>
    <m/>
    <m/>
    <m/>
    <m/>
    <m/>
    <m/>
    <m/>
    <m/>
    <m/>
    <m/>
    <m/>
    <m/>
    <m/>
    <m/>
    <m/>
    <m/>
    <m/>
  </r>
  <r>
    <x v="2"/>
    <s v="Credit Suisse Private Banking (Singapore)"/>
    <x v="4"/>
    <x v="1"/>
    <m/>
    <s v="BHP Billiton Ltd"/>
    <x v="8"/>
    <x v="2"/>
    <m/>
    <m/>
    <x v="8"/>
    <m/>
    <m/>
    <x v="207"/>
    <m/>
    <m/>
    <m/>
    <m/>
    <m/>
    <m/>
    <m/>
    <m/>
    <m/>
    <x v="0"/>
    <m/>
    <m/>
    <n v="0.51756900000000006"/>
    <m/>
    <m/>
    <m/>
    <m/>
    <m/>
    <m/>
    <m/>
    <m/>
    <m/>
    <m/>
    <m/>
    <m/>
    <m/>
    <m/>
    <m/>
    <m/>
    <m/>
    <m/>
    <m/>
    <m/>
    <m/>
    <m/>
    <m/>
    <m/>
    <m/>
    <m/>
    <m/>
  </r>
  <r>
    <x v="2"/>
    <s v="Credit Suisse Private Banking (Switzerland)"/>
    <x v="4"/>
    <x v="1"/>
    <m/>
    <s v="BHP Billiton Ltd"/>
    <x v="8"/>
    <x v="2"/>
    <m/>
    <m/>
    <x v="8"/>
    <m/>
    <m/>
    <x v="207"/>
    <m/>
    <m/>
    <m/>
    <m/>
    <m/>
    <m/>
    <m/>
    <m/>
    <m/>
    <x v="0"/>
    <m/>
    <m/>
    <n v="0.18977530000000001"/>
    <m/>
    <m/>
    <m/>
    <m/>
    <m/>
    <m/>
    <m/>
    <m/>
    <m/>
    <m/>
    <m/>
    <m/>
    <m/>
    <m/>
    <m/>
    <m/>
    <m/>
    <m/>
    <m/>
    <m/>
    <m/>
    <m/>
    <m/>
    <m/>
    <m/>
    <m/>
    <m/>
  </r>
  <r>
    <x v="2"/>
    <s v="ICBC Credit Suisse Asset Management Co. Ltd."/>
    <x v="4"/>
    <x v="1"/>
    <m/>
    <s v="BHP Billiton Ltd"/>
    <x v="8"/>
    <x v="2"/>
    <m/>
    <m/>
    <x v="8"/>
    <m/>
    <m/>
    <x v="207"/>
    <m/>
    <m/>
    <m/>
    <m/>
    <m/>
    <m/>
    <m/>
    <m/>
    <m/>
    <x v="0"/>
    <m/>
    <m/>
    <n v="0"/>
    <m/>
    <m/>
    <m/>
    <m/>
    <m/>
    <m/>
    <m/>
    <m/>
    <m/>
    <m/>
    <m/>
    <m/>
    <m/>
    <m/>
    <m/>
    <m/>
    <m/>
    <m/>
    <m/>
    <m/>
    <m/>
    <m/>
    <m/>
    <m/>
    <m/>
    <m/>
    <m/>
  </r>
  <r>
    <x v="2"/>
    <s v="DB Platinum Advisors"/>
    <x v="0"/>
    <x v="0"/>
    <m/>
    <s v="AngloAmerican"/>
    <x v="1"/>
    <x v="1"/>
    <m/>
    <m/>
    <x v="8"/>
    <m/>
    <m/>
    <x v="207"/>
    <m/>
    <m/>
    <m/>
    <m/>
    <m/>
    <m/>
    <m/>
    <m/>
    <m/>
    <x v="0"/>
    <m/>
    <m/>
    <n v="0"/>
    <m/>
    <m/>
    <m/>
    <m/>
    <m/>
    <m/>
    <m/>
    <m/>
    <m/>
    <m/>
    <m/>
    <m/>
    <m/>
    <m/>
    <m/>
    <m/>
    <m/>
    <m/>
    <m/>
    <m/>
    <m/>
    <m/>
    <m/>
    <m/>
    <m/>
    <m/>
    <m/>
  </r>
  <r>
    <x v="2"/>
    <s v="DBX Strategic Advisors LLC"/>
    <x v="0"/>
    <x v="0"/>
    <m/>
    <s v="AngloAmerican"/>
    <x v="1"/>
    <x v="1"/>
    <m/>
    <m/>
    <x v="8"/>
    <m/>
    <m/>
    <x v="207"/>
    <m/>
    <m/>
    <m/>
    <m/>
    <m/>
    <m/>
    <m/>
    <m/>
    <m/>
    <x v="0"/>
    <m/>
    <m/>
    <n v="0"/>
    <m/>
    <m/>
    <m/>
    <m/>
    <m/>
    <m/>
    <m/>
    <m/>
    <m/>
    <m/>
    <m/>
    <m/>
    <m/>
    <m/>
    <m/>
    <m/>
    <m/>
    <m/>
    <m/>
    <m/>
    <m/>
    <m/>
    <m/>
    <m/>
    <m/>
    <m/>
    <m/>
  </r>
  <r>
    <x v="2"/>
    <s v="Deutsche Asset Management Americas"/>
    <x v="0"/>
    <x v="0"/>
    <m/>
    <s v="AngloAmerican"/>
    <x v="1"/>
    <x v="1"/>
    <m/>
    <m/>
    <x v="8"/>
    <m/>
    <m/>
    <x v="207"/>
    <m/>
    <m/>
    <m/>
    <m/>
    <m/>
    <m/>
    <m/>
    <m/>
    <m/>
    <x v="0"/>
    <m/>
    <m/>
    <n v="15.1690034969"/>
    <m/>
    <m/>
    <m/>
    <m/>
    <m/>
    <m/>
    <m/>
    <m/>
    <m/>
    <m/>
    <m/>
    <m/>
    <m/>
    <m/>
    <m/>
    <m/>
    <m/>
    <m/>
    <m/>
    <m/>
    <m/>
    <m/>
    <m/>
    <m/>
    <m/>
    <m/>
    <m/>
  </r>
  <r>
    <x v="2"/>
    <s v="Deutsche Asset Management International GmbH"/>
    <x v="0"/>
    <x v="0"/>
    <m/>
    <s v="AngloAmerican"/>
    <x v="1"/>
    <x v="1"/>
    <m/>
    <m/>
    <x v="8"/>
    <m/>
    <m/>
    <x v="207"/>
    <m/>
    <m/>
    <m/>
    <m/>
    <m/>
    <m/>
    <m/>
    <m/>
    <m/>
    <x v="0"/>
    <m/>
    <m/>
    <n v="9.739996982100001"/>
    <m/>
    <m/>
    <m/>
    <m/>
    <m/>
    <m/>
    <m/>
    <m/>
    <m/>
    <m/>
    <m/>
    <m/>
    <m/>
    <m/>
    <m/>
    <m/>
    <m/>
    <m/>
    <m/>
    <m/>
    <m/>
    <m/>
    <m/>
    <m/>
    <m/>
    <m/>
    <m/>
  </r>
  <r>
    <x v="2"/>
    <s v="Deutsche Asset Management Investment GmbH"/>
    <x v="0"/>
    <x v="0"/>
    <m/>
    <s v="AngloAmerican"/>
    <x v="1"/>
    <x v="1"/>
    <m/>
    <m/>
    <x v="8"/>
    <m/>
    <m/>
    <x v="207"/>
    <m/>
    <m/>
    <m/>
    <m/>
    <m/>
    <m/>
    <m/>
    <m/>
    <m/>
    <x v="0"/>
    <m/>
    <m/>
    <n v="0"/>
    <m/>
    <m/>
    <m/>
    <m/>
    <m/>
    <m/>
    <m/>
    <m/>
    <m/>
    <m/>
    <m/>
    <m/>
    <m/>
    <m/>
    <m/>
    <m/>
    <m/>
    <m/>
    <m/>
    <m/>
    <m/>
    <m/>
    <m/>
    <m/>
    <m/>
    <m/>
    <m/>
  </r>
  <r>
    <x v="2"/>
    <s v="Deutsche Bank (Suisse) SA"/>
    <x v="0"/>
    <x v="0"/>
    <m/>
    <s v="AngloAmerican"/>
    <x v="1"/>
    <x v="1"/>
    <m/>
    <m/>
    <x v="8"/>
    <m/>
    <m/>
    <x v="207"/>
    <m/>
    <m/>
    <m/>
    <m/>
    <m/>
    <m/>
    <m/>
    <m/>
    <m/>
    <x v="0"/>
    <m/>
    <m/>
    <n v="8.1886421793000004"/>
    <m/>
    <m/>
    <m/>
    <m/>
    <m/>
    <m/>
    <m/>
    <m/>
    <m/>
    <m/>
    <m/>
    <m/>
    <m/>
    <m/>
    <m/>
    <m/>
    <m/>
    <m/>
    <m/>
    <m/>
    <m/>
    <m/>
    <m/>
    <m/>
    <m/>
    <m/>
    <m/>
  </r>
  <r>
    <x v="2"/>
    <s v="Deutsche Bank AG (Germany)"/>
    <x v="0"/>
    <x v="0"/>
    <m/>
    <s v="AngloAmerican"/>
    <x v="1"/>
    <x v="1"/>
    <m/>
    <m/>
    <x v="8"/>
    <m/>
    <m/>
    <x v="207"/>
    <m/>
    <m/>
    <m/>
    <m/>
    <m/>
    <m/>
    <m/>
    <m/>
    <m/>
    <x v="0"/>
    <m/>
    <m/>
    <n v="9.8474235815999993"/>
    <m/>
    <m/>
    <m/>
    <m/>
    <m/>
    <m/>
    <m/>
    <m/>
    <m/>
    <m/>
    <m/>
    <m/>
    <m/>
    <m/>
    <m/>
    <m/>
    <m/>
    <m/>
    <m/>
    <m/>
    <m/>
    <m/>
    <m/>
    <m/>
    <m/>
    <m/>
    <m/>
  </r>
  <r>
    <x v="2"/>
    <s v="Deutsche Bank AG London"/>
    <x v="0"/>
    <x v="0"/>
    <m/>
    <s v="AngloAmerican"/>
    <x v="1"/>
    <x v="1"/>
    <m/>
    <m/>
    <x v="8"/>
    <m/>
    <m/>
    <x v="207"/>
    <m/>
    <m/>
    <m/>
    <m/>
    <m/>
    <m/>
    <m/>
    <m/>
    <m/>
    <x v="0"/>
    <m/>
    <m/>
    <n v="524.53301179179994"/>
    <m/>
    <m/>
    <m/>
    <m/>
    <m/>
    <m/>
    <m/>
    <m/>
    <m/>
    <m/>
    <m/>
    <m/>
    <m/>
    <m/>
    <m/>
    <m/>
    <m/>
    <m/>
    <m/>
    <m/>
    <m/>
    <m/>
    <m/>
    <m/>
    <m/>
    <m/>
    <m/>
  </r>
  <r>
    <x v="2"/>
    <s v="Deutsche Far Eastern Asset Management Co. Ltd."/>
    <x v="0"/>
    <x v="0"/>
    <m/>
    <s v="AngloAmerican"/>
    <x v="1"/>
    <x v="1"/>
    <m/>
    <m/>
    <x v="8"/>
    <m/>
    <m/>
    <x v="207"/>
    <m/>
    <m/>
    <m/>
    <m/>
    <m/>
    <m/>
    <m/>
    <m/>
    <m/>
    <x v="0"/>
    <m/>
    <m/>
    <n v="0"/>
    <m/>
    <m/>
    <m/>
    <m/>
    <m/>
    <m/>
    <m/>
    <m/>
    <m/>
    <m/>
    <m/>
    <m/>
    <m/>
    <m/>
    <m/>
    <m/>
    <m/>
    <m/>
    <m/>
    <m/>
    <m/>
    <m/>
    <m/>
    <m/>
    <m/>
    <m/>
    <m/>
  </r>
  <r>
    <x v="2"/>
    <s v="Deutsche Investment Management Americas, Inc."/>
    <x v="0"/>
    <x v="0"/>
    <m/>
    <s v="AngloAmerican"/>
    <x v="1"/>
    <x v="1"/>
    <m/>
    <m/>
    <x v="8"/>
    <m/>
    <m/>
    <x v="207"/>
    <m/>
    <m/>
    <m/>
    <m/>
    <m/>
    <m/>
    <m/>
    <m/>
    <m/>
    <x v="0"/>
    <m/>
    <m/>
    <n v="0"/>
    <m/>
    <m/>
    <m/>
    <m/>
    <m/>
    <m/>
    <m/>
    <m/>
    <m/>
    <m/>
    <m/>
    <m/>
    <m/>
    <m/>
    <m/>
    <m/>
    <m/>
    <m/>
    <m/>
    <m/>
    <m/>
    <m/>
    <m/>
    <m/>
    <m/>
    <m/>
    <m/>
  </r>
  <r>
    <x v="2"/>
    <s v="Deutsche Oppenheim Family Office AG"/>
    <x v="0"/>
    <x v="0"/>
    <m/>
    <s v="AngloAmerican"/>
    <x v="1"/>
    <x v="1"/>
    <m/>
    <m/>
    <x v="8"/>
    <m/>
    <m/>
    <x v="207"/>
    <m/>
    <m/>
    <m/>
    <m/>
    <m/>
    <m/>
    <m/>
    <m/>
    <m/>
    <x v="0"/>
    <m/>
    <m/>
    <n v="0"/>
    <m/>
    <m/>
    <m/>
    <m/>
    <m/>
    <m/>
    <m/>
    <m/>
    <m/>
    <m/>
    <m/>
    <m/>
    <m/>
    <m/>
    <m/>
    <m/>
    <m/>
    <m/>
    <m/>
    <m/>
    <m/>
    <m/>
    <m/>
    <m/>
    <m/>
    <m/>
    <m/>
  </r>
  <r>
    <x v="2"/>
    <s v="DB Platinum Advisors"/>
    <x v="0"/>
    <x v="0"/>
    <m/>
    <s v="Barrick Gold"/>
    <x v="7"/>
    <x v="0"/>
    <m/>
    <m/>
    <x v="8"/>
    <m/>
    <m/>
    <x v="207"/>
    <m/>
    <m/>
    <m/>
    <m/>
    <m/>
    <m/>
    <m/>
    <m/>
    <m/>
    <x v="0"/>
    <m/>
    <m/>
    <n v="0.13586876480000001"/>
    <m/>
    <m/>
    <m/>
    <m/>
    <m/>
    <m/>
    <m/>
    <m/>
    <m/>
    <m/>
    <m/>
    <m/>
    <m/>
    <m/>
    <m/>
    <m/>
    <m/>
    <m/>
    <m/>
    <m/>
    <m/>
    <m/>
    <m/>
    <m/>
    <m/>
    <m/>
    <m/>
  </r>
  <r>
    <x v="2"/>
    <s v="Deutsche Asset Management Americas"/>
    <x v="0"/>
    <x v="0"/>
    <m/>
    <s v="Barrick Gold"/>
    <x v="7"/>
    <x v="0"/>
    <m/>
    <m/>
    <x v="8"/>
    <m/>
    <m/>
    <x v="207"/>
    <m/>
    <m/>
    <m/>
    <m/>
    <m/>
    <m/>
    <m/>
    <m/>
    <m/>
    <x v="0"/>
    <m/>
    <m/>
    <n v="22.255183855599999"/>
    <m/>
    <m/>
    <m/>
    <m/>
    <m/>
    <m/>
    <m/>
    <m/>
    <m/>
    <m/>
    <m/>
    <m/>
    <m/>
    <m/>
    <m/>
    <m/>
    <m/>
    <m/>
    <m/>
    <m/>
    <m/>
    <m/>
    <m/>
    <m/>
    <m/>
    <m/>
    <m/>
  </r>
  <r>
    <x v="2"/>
    <s v="HSBC Global Asset Management (Canada) Limited"/>
    <x v="5"/>
    <x v="3"/>
    <m/>
    <s v="BHP Billiton Ltd"/>
    <x v="8"/>
    <x v="2"/>
    <m/>
    <m/>
    <x v="8"/>
    <m/>
    <m/>
    <x v="207"/>
    <m/>
    <m/>
    <m/>
    <m/>
    <m/>
    <m/>
    <m/>
    <m/>
    <m/>
    <x v="0"/>
    <m/>
    <m/>
    <n v="0.63836960460000003"/>
    <m/>
    <m/>
    <m/>
    <m/>
    <m/>
    <m/>
    <m/>
    <m/>
    <m/>
    <m/>
    <m/>
    <m/>
    <m/>
    <m/>
    <m/>
    <m/>
    <m/>
    <m/>
    <m/>
    <m/>
    <m/>
    <m/>
    <m/>
    <m/>
    <m/>
    <m/>
    <m/>
  </r>
  <r>
    <x v="2"/>
    <s v="HSBC Global Asset Management (France)"/>
    <x v="5"/>
    <x v="3"/>
    <m/>
    <s v="BHP Billiton Ltd"/>
    <x v="8"/>
    <x v="2"/>
    <m/>
    <m/>
    <x v="8"/>
    <m/>
    <m/>
    <x v="207"/>
    <m/>
    <m/>
    <m/>
    <m/>
    <m/>
    <m/>
    <m/>
    <m/>
    <m/>
    <x v="0"/>
    <m/>
    <m/>
    <n v="0.45929073060000009"/>
    <m/>
    <m/>
    <m/>
    <m/>
    <m/>
    <m/>
    <m/>
    <m/>
    <m/>
    <m/>
    <m/>
    <m/>
    <m/>
    <m/>
    <m/>
    <m/>
    <m/>
    <m/>
    <m/>
    <m/>
    <m/>
    <m/>
    <m/>
    <m/>
    <m/>
    <m/>
    <m/>
  </r>
  <r>
    <x v="2"/>
    <s v="HSBC Global Asset Management (France)"/>
    <x v="5"/>
    <x v="3"/>
    <m/>
    <s v="BHP Billiton plc"/>
    <x v="8"/>
    <x v="2"/>
    <m/>
    <m/>
    <x v="8"/>
    <m/>
    <m/>
    <x v="207"/>
    <m/>
    <m/>
    <m/>
    <m/>
    <m/>
    <m/>
    <m/>
    <m/>
    <m/>
    <x v="0"/>
    <m/>
    <m/>
    <n v="48.772119534199994"/>
    <m/>
    <m/>
    <m/>
    <m/>
    <m/>
    <m/>
    <m/>
    <m/>
    <m/>
    <m/>
    <m/>
    <m/>
    <m/>
    <m/>
    <m/>
    <m/>
    <m/>
    <m/>
    <m/>
    <m/>
    <m/>
    <m/>
    <m/>
    <m/>
    <m/>
    <m/>
    <m/>
  </r>
  <r>
    <x v="2"/>
    <s v="HSBC Global Asset Management (Hong Kong) Limited"/>
    <x v="5"/>
    <x v="3"/>
    <m/>
    <s v="BHP Billiton Ltd"/>
    <x v="8"/>
    <x v="2"/>
    <m/>
    <m/>
    <x v="8"/>
    <m/>
    <m/>
    <x v="207"/>
    <m/>
    <m/>
    <m/>
    <m/>
    <m/>
    <m/>
    <m/>
    <m/>
    <m/>
    <x v="0"/>
    <m/>
    <m/>
    <n v="7.3499801167000012"/>
    <m/>
    <m/>
    <m/>
    <m/>
    <m/>
    <m/>
    <m/>
    <m/>
    <m/>
    <m/>
    <m/>
    <m/>
    <m/>
    <m/>
    <m/>
    <m/>
    <m/>
    <m/>
    <m/>
    <m/>
    <m/>
    <m/>
    <m/>
    <m/>
    <m/>
    <m/>
    <m/>
  </r>
  <r>
    <x v="2"/>
    <s v="HSBC Global Asset Management (Hong Kong) Limited"/>
    <x v="5"/>
    <x v="3"/>
    <m/>
    <s v="BHP Billiton plc"/>
    <x v="8"/>
    <x v="2"/>
    <m/>
    <m/>
    <x v="8"/>
    <m/>
    <m/>
    <x v="207"/>
    <m/>
    <m/>
    <m/>
    <m/>
    <m/>
    <m/>
    <m/>
    <m/>
    <m/>
    <x v="0"/>
    <m/>
    <m/>
    <n v="0.15351785839999998"/>
    <m/>
    <m/>
    <m/>
    <m/>
    <m/>
    <m/>
    <m/>
    <m/>
    <m/>
    <m/>
    <m/>
    <m/>
    <m/>
    <m/>
    <m/>
    <m/>
    <m/>
    <m/>
    <m/>
    <m/>
    <m/>
    <m/>
    <m/>
    <m/>
    <m/>
    <m/>
    <m/>
  </r>
  <r>
    <x v="2"/>
    <s v="HSBC Global Asset Management (UK) Limited"/>
    <x v="5"/>
    <x v="3"/>
    <m/>
    <s v="BHP Billiton Ltd"/>
    <x v="8"/>
    <x v="2"/>
    <m/>
    <m/>
    <x v="8"/>
    <m/>
    <m/>
    <x v="207"/>
    <m/>
    <m/>
    <m/>
    <m/>
    <m/>
    <m/>
    <m/>
    <m/>
    <m/>
    <x v="0"/>
    <m/>
    <m/>
    <n v="14.3511359797"/>
    <m/>
    <m/>
    <m/>
    <m/>
    <m/>
    <m/>
    <m/>
    <m/>
    <m/>
    <m/>
    <m/>
    <m/>
    <m/>
    <m/>
    <m/>
    <m/>
    <m/>
    <m/>
    <m/>
    <m/>
    <m/>
    <m/>
    <m/>
    <m/>
    <m/>
    <m/>
    <m/>
  </r>
  <r>
    <x v="2"/>
    <s v="HSBC Global Asset Management (UK) Limited"/>
    <x v="5"/>
    <x v="3"/>
    <m/>
    <s v="BHP Billiton plc"/>
    <x v="8"/>
    <x v="2"/>
    <m/>
    <m/>
    <x v="8"/>
    <m/>
    <m/>
    <x v="207"/>
    <m/>
    <m/>
    <m/>
    <m/>
    <m/>
    <m/>
    <m/>
    <m/>
    <m/>
    <x v="0"/>
    <m/>
    <m/>
    <n v="23.338064945199999"/>
    <m/>
    <m/>
    <m/>
    <m/>
    <m/>
    <m/>
    <m/>
    <m/>
    <m/>
    <m/>
    <m/>
    <m/>
    <m/>
    <m/>
    <m/>
    <m/>
    <m/>
    <m/>
    <m/>
    <m/>
    <m/>
    <m/>
    <m/>
    <m/>
    <m/>
    <m/>
    <m/>
  </r>
  <r>
    <x v="2"/>
    <s v="HSBC Global Asset Management Deutschland GmbH"/>
    <x v="5"/>
    <x v="3"/>
    <m/>
    <s v="BHP Billiton plc"/>
    <x v="8"/>
    <x v="2"/>
    <m/>
    <m/>
    <x v="8"/>
    <m/>
    <m/>
    <x v="207"/>
    <m/>
    <m/>
    <m/>
    <m/>
    <m/>
    <m/>
    <m/>
    <m/>
    <m/>
    <x v="0"/>
    <m/>
    <m/>
    <n v="12.800524891"/>
    <m/>
    <m/>
    <m/>
    <m/>
    <m/>
    <m/>
    <m/>
    <m/>
    <m/>
    <m/>
    <m/>
    <m/>
    <m/>
    <m/>
    <m/>
    <m/>
    <m/>
    <m/>
    <m/>
    <m/>
    <m/>
    <m/>
    <m/>
    <m/>
    <m/>
    <m/>
    <m/>
  </r>
  <r>
    <x v="2"/>
    <s v="Deutsche Asset Management Investment GmbH"/>
    <x v="0"/>
    <x v="0"/>
    <m/>
    <s v="Barrick Gold"/>
    <x v="7"/>
    <x v="0"/>
    <m/>
    <m/>
    <x v="8"/>
    <m/>
    <m/>
    <x v="207"/>
    <m/>
    <m/>
    <m/>
    <m/>
    <m/>
    <m/>
    <m/>
    <m/>
    <m/>
    <x v="0"/>
    <m/>
    <m/>
    <n v="21.787696105999999"/>
    <m/>
    <m/>
    <m/>
    <m/>
    <m/>
    <m/>
    <m/>
    <m/>
    <m/>
    <m/>
    <m/>
    <m/>
    <m/>
    <m/>
    <m/>
    <m/>
    <m/>
    <m/>
    <m/>
    <m/>
    <m/>
    <m/>
    <m/>
    <m/>
    <m/>
    <m/>
    <m/>
  </r>
  <r>
    <x v="2"/>
    <s v="Deutsche Asset Management, S.G.I.I.C., S.A."/>
    <x v="0"/>
    <x v="0"/>
    <m/>
    <s v="Barrick Gold"/>
    <x v="7"/>
    <x v="0"/>
    <m/>
    <m/>
    <x v="8"/>
    <m/>
    <m/>
    <x v="207"/>
    <m/>
    <m/>
    <m/>
    <m/>
    <m/>
    <m/>
    <m/>
    <m/>
    <m/>
    <x v="0"/>
    <m/>
    <m/>
    <n v="0"/>
    <m/>
    <m/>
    <m/>
    <m/>
    <m/>
    <m/>
    <m/>
    <m/>
    <m/>
    <m/>
    <m/>
    <m/>
    <m/>
    <m/>
    <m/>
    <m/>
    <m/>
    <m/>
    <m/>
    <m/>
    <m/>
    <m/>
    <m/>
    <m/>
    <m/>
    <m/>
    <m/>
  </r>
  <r>
    <x v="2"/>
    <s v="UBS (Luxembourg) S.A."/>
    <x v="1"/>
    <x v="1"/>
    <m/>
    <s v="BHP Billiton plc"/>
    <x v="8"/>
    <x v="2"/>
    <m/>
    <m/>
    <x v="8"/>
    <m/>
    <m/>
    <x v="207"/>
    <m/>
    <m/>
    <m/>
    <m/>
    <m/>
    <m/>
    <m/>
    <m/>
    <m/>
    <x v="0"/>
    <m/>
    <m/>
    <n v="5.5715572895999994"/>
    <m/>
    <m/>
    <m/>
    <m/>
    <m/>
    <m/>
    <m/>
    <m/>
    <m/>
    <m/>
    <m/>
    <m/>
    <m/>
    <m/>
    <m/>
    <m/>
    <m/>
    <m/>
    <m/>
    <m/>
    <m/>
    <m/>
    <m/>
    <m/>
    <m/>
    <m/>
    <m/>
  </r>
  <r>
    <x v="2"/>
    <s v="UBS Asset Management (Americas), Inc."/>
    <x v="1"/>
    <x v="1"/>
    <m/>
    <s v="BHP Billiton plc"/>
    <x v="8"/>
    <x v="2"/>
    <m/>
    <m/>
    <x v="8"/>
    <m/>
    <m/>
    <x v="207"/>
    <m/>
    <m/>
    <m/>
    <m/>
    <m/>
    <m/>
    <m/>
    <m/>
    <m/>
    <x v="0"/>
    <m/>
    <m/>
    <n v="9.1980771197999989"/>
    <m/>
    <m/>
    <m/>
    <m/>
    <m/>
    <m/>
    <m/>
    <m/>
    <m/>
    <m/>
    <m/>
    <m/>
    <m/>
    <m/>
    <m/>
    <m/>
    <m/>
    <m/>
    <m/>
    <m/>
    <m/>
    <m/>
    <m/>
    <m/>
    <m/>
    <m/>
    <m/>
  </r>
  <r>
    <x v="2"/>
    <s v="UBS Asset Management (Australia) Ltd."/>
    <x v="1"/>
    <x v="1"/>
    <m/>
    <s v="BHP Billiton Ltd"/>
    <x v="8"/>
    <x v="2"/>
    <m/>
    <m/>
    <x v="8"/>
    <m/>
    <m/>
    <x v="207"/>
    <m/>
    <m/>
    <m/>
    <m/>
    <m/>
    <m/>
    <m/>
    <m/>
    <m/>
    <x v="0"/>
    <m/>
    <m/>
    <n v="13.365546585300002"/>
    <m/>
    <m/>
    <m/>
    <m/>
    <m/>
    <m/>
    <m/>
    <m/>
    <m/>
    <m/>
    <m/>
    <m/>
    <m/>
    <m/>
    <m/>
    <m/>
    <m/>
    <m/>
    <m/>
    <m/>
    <m/>
    <m/>
    <m/>
    <m/>
    <m/>
    <m/>
    <m/>
  </r>
  <r>
    <x v="2"/>
    <s v="UBS Asset Management (Australia) Ltd."/>
    <x v="1"/>
    <x v="1"/>
    <m/>
    <s v="BHP Billiton plc"/>
    <x v="8"/>
    <x v="2"/>
    <m/>
    <m/>
    <x v="8"/>
    <m/>
    <m/>
    <x v="207"/>
    <m/>
    <m/>
    <m/>
    <m/>
    <m/>
    <m/>
    <m/>
    <m/>
    <m/>
    <x v="0"/>
    <m/>
    <m/>
    <n v="4.9532600400000001E-2"/>
    <m/>
    <m/>
    <m/>
    <m/>
    <m/>
    <m/>
    <m/>
    <m/>
    <m/>
    <m/>
    <m/>
    <m/>
    <m/>
    <m/>
    <m/>
    <m/>
    <m/>
    <m/>
    <m/>
    <m/>
    <m/>
    <m/>
    <m/>
    <m/>
    <m/>
    <m/>
    <m/>
  </r>
  <r>
    <x v="2"/>
    <s v="UBS Asset Management (Canada) Inc."/>
    <x v="1"/>
    <x v="1"/>
    <m/>
    <s v="BHP Billiton plc"/>
    <x v="8"/>
    <x v="2"/>
    <m/>
    <m/>
    <x v="8"/>
    <m/>
    <m/>
    <x v="207"/>
    <m/>
    <m/>
    <m/>
    <m/>
    <m/>
    <m/>
    <m/>
    <m/>
    <m/>
    <x v="0"/>
    <m/>
    <m/>
    <n v="0"/>
    <m/>
    <m/>
    <m/>
    <m/>
    <m/>
    <m/>
    <m/>
    <m/>
    <m/>
    <m/>
    <m/>
    <m/>
    <m/>
    <m/>
    <m/>
    <m/>
    <m/>
    <m/>
    <m/>
    <m/>
    <m/>
    <m/>
    <m/>
    <m/>
    <m/>
    <m/>
    <m/>
  </r>
  <r>
    <x v="2"/>
    <s v="UBS Asset Management (Switzerland)"/>
    <x v="1"/>
    <x v="1"/>
    <m/>
    <s v="BHP Billiton Ltd"/>
    <x v="8"/>
    <x v="2"/>
    <m/>
    <m/>
    <x v="8"/>
    <m/>
    <m/>
    <x v="207"/>
    <m/>
    <m/>
    <m/>
    <m/>
    <m/>
    <m/>
    <m/>
    <m/>
    <m/>
    <x v="0"/>
    <m/>
    <m/>
    <n v="27.151014152600002"/>
    <m/>
    <m/>
    <m/>
    <m/>
    <m/>
    <m/>
    <m/>
    <m/>
    <m/>
    <m/>
    <m/>
    <m/>
    <m/>
    <m/>
    <m/>
    <m/>
    <m/>
    <m/>
    <m/>
    <m/>
    <m/>
    <m/>
    <m/>
    <m/>
    <m/>
    <m/>
    <m/>
  </r>
  <r>
    <x v="2"/>
    <s v="UBS Asset Management (Switzerland)"/>
    <x v="1"/>
    <x v="1"/>
    <m/>
    <s v="BHP Billiton plc"/>
    <x v="8"/>
    <x v="2"/>
    <m/>
    <m/>
    <x v="8"/>
    <m/>
    <m/>
    <x v="207"/>
    <m/>
    <m/>
    <m/>
    <m/>
    <m/>
    <m/>
    <m/>
    <m/>
    <m/>
    <x v="0"/>
    <m/>
    <m/>
    <n v="260.95814356160002"/>
    <m/>
    <m/>
    <m/>
    <m/>
    <m/>
    <m/>
    <m/>
    <m/>
    <m/>
    <m/>
    <m/>
    <m/>
    <m/>
    <m/>
    <m/>
    <m/>
    <m/>
    <m/>
    <m/>
    <m/>
    <m/>
    <m/>
    <m/>
    <m/>
    <m/>
    <m/>
    <m/>
  </r>
  <r>
    <x v="2"/>
    <s v="UBS Asset Management (UK) Ltd."/>
    <x v="1"/>
    <x v="1"/>
    <m/>
    <s v="BHP Billiton Ltd"/>
    <x v="8"/>
    <x v="2"/>
    <m/>
    <m/>
    <x v="8"/>
    <m/>
    <m/>
    <x v="207"/>
    <m/>
    <m/>
    <m/>
    <m/>
    <m/>
    <m/>
    <m/>
    <m/>
    <m/>
    <x v="0"/>
    <m/>
    <m/>
    <n v="29.785112568900004"/>
    <m/>
    <m/>
    <m/>
    <m/>
    <m/>
    <m/>
    <m/>
    <m/>
    <m/>
    <m/>
    <m/>
    <m/>
    <m/>
    <m/>
    <m/>
    <m/>
    <m/>
    <m/>
    <m/>
    <m/>
    <m/>
    <m/>
    <m/>
    <m/>
    <m/>
    <m/>
    <m/>
  </r>
  <r>
    <x v="2"/>
    <s v="UBS Asset Management (UK) Ltd."/>
    <x v="1"/>
    <x v="1"/>
    <m/>
    <s v="BHP Billiton plc"/>
    <x v="8"/>
    <x v="2"/>
    <m/>
    <m/>
    <x v="8"/>
    <m/>
    <m/>
    <x v="207"/>
    <m/>
    <m/>
    <m/>
    <m/>
    <m/>
    <m/>
    <m/>
    <m/>
    <m/>
    <x v="0"/>
    <m/>
    <m/>
    <n v="65.640535644400003"/>
    <m/>
    <m/>
    <m/>
    <m/>
    <m/>
    <m/>
    <m/>
    <m/>
    <m/>
    <m/>
    <m/>
    <m/>
    <m/>
    <m/>
    <m/>
    <m/>
    <m/>
    <m/>
    <m/>
    <m/>
    <m/>
    <m/>
    <m/>
    <m/>
    <m/>
    <m/>
    <m/>
  </r>
  <r>
    <x v="2"/>
    <s v="UBS Gestión, S.G.I.I.C., S.A."/>
    <x v="1"/>
    <x v="1"/>
    <m/>
    <s v="BHP Billiton plc"/>
    <x v="8"/>
    <x v="2"/>
    <m/>
    <m/>
    <x v="8"/>
    <m/>
    <m/>
    <x v="207"/>
    <m/>
    <m/>
    <m/>
    <m/>
    <m/>
    <m/>
    <m/>
    <m/>
    <m/>
    <x v="0"/>
    <m/>
    <m/>
    <n v="0.24268257600000001"/>
    <m/>
    <m/>
    <m/>
    <m/>
    <m/>
    <m/>
    <m/>
    <m/>
    <m/>
    <m/>
    <m/>
    <m/>
    <m/>
    <m/>
    <m/>
    <m/>
    <m/>
    <m/>
    <m/>
    <m/>
    <m/>
    <m/>
    <m/>
    <m/>
    <m/>
    <m/>
    <m/>
  </r>
  <r>
    <x v="2"/>
    <s v="UBS Wealth Management AG (US)"/>
    <x v="1"/>
    <x v="1"/>
    <m/>
    <s v="BHP Billiton plc"/>
    <x v="8"/>
    <x v="2"/>
    <m/>
    <m/>
    <x v="8"/>
    <m/>
    <m/>
    <x v="207"/>
    <m/>
    <m/>
    <m/>
    <m/>
    <m/>
    <m/>
    <m/>
    <m/>
    <m/>
    <x v="0"/>
    <m/>
    <m/>
    <n v="0.226383"/>
    <m/>
    <m/>
    <m/>
    <m/>
    <m/>
    <m/>
    <m/>
    <m/>
    <m/>
    <m/>
    <m/>
    <m/>
    <m/>
    <m/>
    <m/>
    <m/>
    <m/>
    <m/>
    <m/>
    <m/>
    <m/>
    <m/>
    <m/>
    <m/>
    <m/>
    <m/>
    <m/>
  </r>
  <r>
    <x v="2"/>
    <s v="Deutsche Bank AG (Germany)"/>
    <x v="0"/>
    <x v="0"/>
    <m/>
    <s v="Barrick Gold"/>
    <x v="7"/>
    <x v="0"/>
    <m/>
    <m/>
    <x v="8"/>
    <m/>
    <m/>
    <x v="207"/>
    <m/>
    <m/>
    <m/>
    <m/>
    <m/>
    <m/>
    <m/>
    <m/>
    <m/>
    <x v="0"/>
    <m/>
    <m/>
    <n v="0"/>
    <m/>
    <m/>
    <m/>
    <m/>
    <m/>
    <m/>
    <m/>
    <m/>
    <m/>
    <m/>
    <m/>
    <m/>
    <m/>
    <m/>
    <m/>
    <m/>
    <m/>
    <m/>
    <m/>
    <m/>
    <m/>
    <m/>
    <m/>
    <m/>
    <m/>
    <m/>
    <m/>
  </r>
  <r>
    <x v="2"/>
    <s v="Deutsche Bank Securities Inc."/>
    <x v="0"/>
    <x v="0"/>
    <m/>
    <s v="Barrick Gold"/>
    <x v="7"/>
    <x v="0"/>
    <m/>
    <m/>
    <x v="8"/>
    <m/>
    <m/>
    <x v="207"/>
    <m/>
    <m/>
    <m/>
    <m/>
    <m/>
    <m/>
    <m/>
    <m/>
    <m/>
    <x v="0"/>
    <m/>
    <m/>
    <n v="3.0511956000000002"/>
    <m/>
    <m/>
    <m/>
    <m/>
    <m/>
    <m/>
    <m/>
    <m/>
    <m/>
    <m/>
    <m/>
    <m/>
    <m/>
    <m/>
    <m/>
    <m/>
    <m/>
    <m/>
    <m/>
    <m/>
    <m/>
    <m/>
    <m/>
    <m/>
    <m/>
    <m/>
    <m/>
  </r>
  <r>
    <x v="2"/>
    <s v="Deutsche Far Eastern Asset Management Co. Ltd."/>
    <x v="0"/>
    <x v="0"/>
    <m/>
    <s v="Barrick Gold"/>
    <x v="7"/>
    <x v="0"/>
    <m/>
    <m/>
    <x v="8"/>
    <m/>
    <m/>
    <x v="207"/>
    <m/>
    <m/>
    <m/>
    <m/>
    <m/>
    <m/>
    <m/>
    <m/>
    <m/>
    <x v="0"/>
    <m/>
    <m/>
    <n v="0.3116956528"/>
    <m/>
    <m/>
    <m/>
    <m/>
    <m/>
    <m/>
    <m/>
    <m/>
    <m/>
    <m/>
    <m/>
    <m/>
    <m/>
    <m/>
    <m/>
    <m/>
    <m/>
    <m/>
    <m/>
    <m/>
    <m/>
    <m/>
    <m/>
    <m/>
    <m/>
    <m/>
    <m/>
  </r>
  <r>
    <x v="2"/>
    <s v="Deutsche Investment Management Americas, Inc."/>
    <x v="0"/>
    <x v="0"/>
    <m/>
    <s v="Barrick Gold"/>
    <x v="7"/>
    <x v="0"/>
    <m/>
    <m/>
    <x v="8"/>
    <m/>
    <m/>
    <x v="207"/>
    <m/>
    <m/>
    <m/>
    <m/>
    <m/>
    <m/>
    <m/>
    <m/>
    <m/>
    <x v="0"/>
    <m/>
    <m/>
    <n v="7.1784461816"/>
    <m/>
    <m/>
    <m/>
    <m/>
    <m/>
    <m/>
    <m/>
    <m/>
    <m/>
    <m/>
    <m/>
    <m/>
    <m/>
    <m/>
    <m/>
    <m/>
    <m/>
    <m/>
    <m/>
    <m/>
    <m/>
    <m/>
    <m/>
    <m/>
    <m/>
    <m/>
    <m/>
  </r>
  <r>
    <x v="2"/>
    <s v="Oppenheim Asset Management Services S.à r.l."/>
    <x v="0"/>
    <x v="0"/>
    <m/>
    <s v="Barrick Gold"/>
    <x v="7"/>
    <x v="0"/>
    <m/>
    <m/>
    <x v="8"/>
    <m/>
    <m/>
    <x v="207"/>
    <m/>
    <m/>
    <m/>
    <m/>
    <m/>
    <m/>
    <m/>
    <m/>
    <m/>
    <x v="0"/>
    <m/>
    <m/>
    <n v="0.52246499999999996"/>
    <m/>
    <m/>
    <m/>
    <m/>
    <m/>
    <m/>
    <m/>
    <m/>
    <m/>
    <m/>
    <m/>
    <m/>
    <m/>
    <m/>
    <m/>
    <m/>
    <m/>
    <m/>
    <m/>
    <m/>
    <m/>
    <m/>
    <m/>
    <m/>
    <m/>
    <m/>
    <m/>
  </r>
  <r>
    <x v="3"/>
    <s v="Barclays Bank PLC"/>
    <x v="6"/>
    <x v="3"/>
    <s v="Eni SpA"/>
    <s v="Eni SpA"/>
    <x v="0"/>
    <x v="0"/>
    <s v="15.01.2013"/>
    <m/>
    <x v="2"/>
    <m/>
    <m/>
    <x v="207"/>
    <m/>
    <m/>
    <s v="EuroMarket"/>
    <n v="1242.1400000000001"/>
    <n v="1250"/>
    <m/>
    <s v="(EUR)"/>
    <s v="General Corp. Purp."/>
    <m/>
    <x v="0"/>
    <n v="28"/>
    <n v="4"/>
    <n v="312.5"/>
    <s v="Package ID: 2931819"/>
    <n v="0"/>
    <n v="1.37"/>
    <m/>
    <n v="0"/>
    <n v="0"/>
    <m/>
    <n v="0"/>
    <n v="0"/>
    <m/>
    <n v="0"/>
    <n v="0"/>
    <m/>
    <n v="0"/>
    <n v="0"/>
    <m/>
    <m/>
    <m/>
    <m/>
    <m/>
    <m/>
    <m/>
    <m/>
    <m/>
    <m/>
    <m/>
    <m/>
  </r>
  <r>
    <x v="2"/>
    <s v="Barclays Wealth Managers España, S.A., S.G.I.I.C."/>
    <x v="6"/>
    <x v="3"/>
    <m/>
    <s v="Eni"/>
    <x v="0"/>
    <x v="0"/>
    <m/>
    <m/>
    <x v="8"/>
    <m/>
    <m/>
    <x v="207"/>
    <m/>
    <m/>
    <m/>
    <m/>
    <m/>
    <m/>
    <m/>
    <m/>
    <m/>
    <x v="0"/>
    <m/>
    <m/>
    <n v="0.62085800000000002"/>
    <m/>
    <m/>
    <m/>
    <m/>
    <m/>
    <m/>
    <m/>
    <m/>
    <m/>
    <m/>
    <m/>
    <m/>
    <m/>
    <m/>
    <m/>
    <m/>
    <m/>
    <m/>
    <m/>
    <m/>
    <m/>
    <m/>
    <m/>
    <m/>
    <m/>
    <m/>
    <m/>
  </r>
  <r>
    <x v="2"/>
    <s v="Barclays Wealth Managers France S.A."/>
    <x v="6"/>
    <x v="3"/>
    <m/>
    <s v="Eni"/>
    <x v="0"/>
    <x v="0"/>
    <m/>
    <m/>
    <x v="8"/>
    <m/>
    <m/>
    <x v="207"/>
    <m/>
    <m/>
    <m/>
    <m/>
    <m/>
    <m/>
    <m/>
    <m/>
    <m/>
    <x v="0"/>
    <m/>
    <m/>
    <n v="0.49"/>
    <m/>
    <m/>
    <m/>
    <m/>
    <m/>
    <m/>
    <m/>
    <m/>
    <m/>
    <m/>
    <m/>
    <m/>
    <m/>
    <m/>
    <m/>
    <m/>
    <m/>
    <m/>
    <m/>
    <m/>
    <m/>
    <m/>
    <m/>
    <m/>
    <m/>
    <m/>
    <m/>
  </r>
  <r>
    <x v="3"/>
    <s v="BNP Paribas SA"/>
    <x v="2"/>
    <x v="2"/>
    <s v="Eni SpA"/>
    <s v="Eni SpA"/>
    <x v="0"/>
    <x v="0"/>
    <s v="06.04.2016"/>
    <m/>
    <x v="1"/>
    <m/>
    <m/>
    <x v="207"/>
    <m/>
    <m/>
    <s v="EuroMarket"/>
    <n v="402.4"/>
    <n v="402"/>
    <m/>
    <s v="(EUR)"/>
    <s v="General Corp. Purp."/>
    <m/>
    <x v="0"/>
    <n v="33"/>
    <n v="3"/>
    <n v="134"/>
    <s v="Package ID: 3256451"/>
    <n v="0"/>
    <n v="1.34"/>
    <m/>
    <n v="0"/>
    <n v="0"/>
    <m/>
    <n v="0"/>
    <n v="0"/>
    <m/>
    <n v="0"/>
    <n v="0"/>
    <m/>
    <n v="0"/>
    <n v="0"/>
    <m/>
    <m/>
    <m/>
    <m/>
    <m/>
    <m/>
    <m/>
    <m/>
    <m/>
    <m/>
    <m/>
    <m/>
  </r>
  <r>
    <x v="2"/>
    <s v="DB Platinum Advisors"/>
    <x v="0"/>
    <x v="0"/>
    <m/>
    <s v="BHP Billiton Ltd"/>
    <x v="8"/>
    <x v="2"/>
    <m/>
    <m/>
    <x v="8"/>
    <m/>
    <m/>
    <x v="207"/>
    <m/>
    <m/>
    <m/>
    <m/>
    <m/>
    <m/>
    <m/>
    <m/>
    <m/>
    <x v="0"/>
    <m/>
    <m/>
    <n v="0.42518293350000003"/>
    <m/>
    <m/>
    <m/>
    <m/>
    <m/>
    <m/>
    <m/>
    <m/>
    <m/>
    <m/>
    <m/>
    <m/>
    <m/>
    <m/>
    <m/>
    <m/>
    <m/>
    <m/>
    <m/>
    <m/>
    <m/>
    <m/>
    <m/>
    <m/>
    <m/>
    <m/>
    <m/>
  </r>
  <r>
    <x v="2"/>
    <s v="DB Platinum Advisors"/>
    <x v="0"/>
    <x v="0"/>
    <m/>
    <s v="BHP Billiton plc"/>
    <x v="8"/>
    <x v="2"/>
    <m/>
    <m/>
    <x v="8"/>
    <m/>
    <m/>
    <x v="207"/>
    <m/>
    <m/>
    <m/>
    <m/>
    <m/>
    <m/>
    <m/>
    <m/>
    <m/>
    <x v="0"/>
    <m/>
    <m/>
    <n v="1.269555864"/>
    <m/>
    <m/>
    <m/>
    <m/>
    <m/>
    <m/>
    <m/>
    <m/>
    <m/>
    <m/>
    <m/>
    <m/>
    <m/>
    <m/>
    <m/>
    <m/>
    <m/>
    <m/>
    <m/>
    <m/>
    <m/>
    <m/>
    <m/>
    <m/>
    <m/>
    <m/>
    <m/>
  </r>
  <r>
    <x v="2"/>
    <s v="Deutsche Asset &amp; Wealth Management"/>
    <x v="0"/>
    <x v="0"/>
    <m/>
    <s v="BHP Billiton plc"/>
    <x v="8"/>
    <x v="2"/>
    <m/>
    <m/>
    <x v="8"/>
    <m/>
    <m/>
    <x v="207"/>
    <m/>
    <m/>
    <m/>
    <m/>
    <m/>
    <m/>
    <m/>
    <m/>
    <m/>
    <x v="0"/>
    <m/>
    <m/>
    <n v="0.8013505434"/>
    <m/>
    <m/>
    <m/>
    <m/>
    <m/>
    <m/>
    <m/>
    <m/>
    <m/>
    <m/>
    <m/>
    <m/>
    <m/>
    <m/>
    <m/>
    <m/>
    <m/>
    <m/>
    <m/>
    <m/>
    <m/>
    <m/>
    <m/>
    <m/>
    <m/>
    <m/>
    <m/>
  </r>
  <r>
    <x v="2"/>
    <s v="Deutsche Asset Management (Japan) Ltd."/>
    <x v="0"/>
    <x v="0"/>
    <m/>
    <s v="BHP Billiton plc"/>
    <x v="8"/>
    <x v="2"/>
    <m/>
    <m/>
    <x v="8"/>
    <m/>
    <m/>
    <x v="207"/>
    <m/>
    <m/>
    <m/>
    <m/>
    <m/>
    <m/>
    <m/>
    <m/>
    <m/>
    <x v="0"/>
    <m/>
    <m/>
    <n v="0.2565674"/>
    <m/>
    <m/>
    <m/>
    <m/>
    <m/>
    <m/>
    <m/>
    <m/>
    <m/>
    <m/>
    <m/>
    <m/>
    <m/>
    <m/>
    <m/>
    <m/>
    <m/>
    <m/>
    <m/>
    <m/>
    <m/>
    <m/>
    <m/>
    <m/>
    <m/>
    <m/>
    <m/>
  </r>
  <r>
    <x v="2"/>
    <s v="BNP Paribas Asset Management Nederland N.V."/>
    <x v="2"/>
    <x v="2"/>
    <m/>
    <s v="Eni"/>
    <x v="0"/>
    <x v="0"/>
    <m/>
    <m/>
    <x v="8"/>
    <m/>
    <m/>
    <x v="207"/>
    <m/>
    <m/>
    <m/>
    <m/>
    <m/>
    <m/>
    <m/>
    <m/>
    <m/>
    <x v="0"/>
    <m/>
    <m/>
    <n v="2.7874279999999998"/>
    <m/>
    <m/>
    <m/>
    <m/>
    <m/>
    <m/>
    <m/>
    <m/>
    <m/>
    <m/>
    <m/>
    <m/>
    <m/>
    <m/>
    <m/>
    <m/>
    <m/>
    <m/>
    <m/>
    <m/>
    <m/>
    <m/>
    <m/>
    <m/>
    <m/>
    <m/>
    <m/>
  </r>
  <r>
    <x v="2"/>
    <s v="BNP Paribas Asset Management UK Limited"/>
    <x v="2"/>
    <x v="2"/>
    <m/>
    <s v="Eni"/>
    <x v="0"/>
    <x v="0"/>
    <m/>
    <m/>
    <x v="8"/>
    <m/>
    <m/>
    <x v="207"/>
    <m/>
    <m/>
    <m/>
    <m/>
    <m/>
    <m/>
    <m/>
    <m/>
    <m/>
    <x v="0"/>
    <m/>
    <m/>
    <n v="27.33248"/>
    <m/>
    <m/>
    <m/>
    <m/>
    <m/>
    <m/>
    <m/>
    <m/>
    <m/>
    <m/>
    <m/>
    <m/>
    <m/>
    <m/>
    <m/>
    <m/>
    <m/>
    <m/>
    <m/>
    <m/>
    <m/>
    <m/>
    <m/>
    <m/>
    <m/>
    <m/>
    <m/>
  </r>
  <r>
    <x v="2"/>
    <s v="BNP Paribas Asset Management USA, Inc."/>
    <x v="2"/>
    <x v="2"/>
    <m/>
    <s v="Eni"/>
    <x v="0"/>
    <x v="0"/>
    <m/>
    <m/>
    <x v="8"/>
    <m/>
    <m/>
    <x v="207"/>
    <m/>
    <m/>
    <m/>
    <m/>
    <m/>
    <m/>
    <m/>
    <m/>
    <m/>
    <x v="0"/>
    <m/>
    <m/>
    <n v="4.5025680000000001"/>
    <m/>
    <m/>
    <m/>
    <m/>
    <m/>
    <m/>
    <m/>
    <m/>
    <m/>
    <m/>
    <m/>
    <m/>
    <m/>
    <m/>
    <m/>
    <m/>
    <m/>
    <m/>
    <m/>
    <m/>
    <m/>
    <m/>
    <m/>
    <m/>
    <m/>
    <m/>
    <m/>
  </r>
  <r>
    <x v="2"/>
    <s v="BNP Paribas Investment Partners (France)"/>
    <x v="2"/>
    <x v="2"/>
    <m/>
    <s v="Eni"/>
    <x v="0"/>
    <x v="0"/>
    <m/>
    <m/>
    <x v="8"/>
    <m/>
    <m/>
    <x v="207"/>
    <m/>
    <m/>
    <m/>
    <m/>
    <m/>
    <m/>
    <m/>
    <m/>
    <m/>
    <x v="0"/>
    <m/>
    <m/>
    <n v="28.078624000000001"/>
    <m/>
    <m/>
    <m/>
    <m/>
    <m/>
    <m/>
    <m/>
    <m/>
    <m/>
    <m/>
    <m/>
    <m/>
    <m/>
    <m/>
    <m/>
    <m/>
    <m/>
    <m/>
    <m/>
    <m/>
    <m/>
    <m/>
    <m/>
    <m/>
    <m/>
    <m/>
    <m/>
  </r>
  <r>
    <x v="2"/>
    <s v="BNP Paribas Investment Partners Belgium S.A."/>
    <x v="2"/>
    <x v="2"/>
    <m/>
    <s v="Eni"/>
    <x v="0"/>
    <x v="0"/>
    <m/>
    <m/>
    <x v="8"/>
    <m/>
    <m/>
    <x v="207"/>
    <m/>
    <m/>
    <m/>
    <m/>
    <m/>
    <m/>
    <m/>
    <m/>
    <m/>
    <x v="0"/>
    <m/>
    <m/>
    <n v="18.678674000000001"/>
    <m/>
    <m/>
    <m/>
    <m/>
    <m/>
    <m/>
    <m/>
    <m/>
    <m/>
    <m/>
    <m/>
    <m/>
    <m/>
    <m/>
    <m/>
    <m/>
    <m/>
    <m/>
    <m/>
    <m/>
    <m/>
    <m/>
    <m/>
    <m/>
    <m/>
    <m/>
    <m/>
  </r>
  <r>
    <x v="2"/>
    <s v="BNP Paribas Investment Partners España SA SGIIC"/>
    <x v="2"/>
    <x v="2"/>
    <m/>
    <s v="Eni"/>
    <x v="0"/>
    <x v="0"/>
    <m/>
    <m/>
    <x v="8"/>
    <m/>
    <m/>
    <x v="207"/>
    <m/>
    <m/>
    <m/>
    <m/>
    <m/>
    <m/>
    <m/>
    <m/>
    <m/>
    <x v="0"/>
    <m/>
    <m/>
    <n v="0.23700599999999999"/>
    <m/>
    <m/>
    <m/>
    <m/>
    <m/>
    <m/>
    <m/>
    <m/>
    <m/>
    <m/>
    <m/>
    <m/>
    <m/>
    <m/>
    <m/>
    <m/>
    <m/>
    <m/>
    <m/>
    <m/>
    <m/>
    <m/>
    <m/>
    <m/>
    <m/>
    <m/>
    <m/>
  </r>
  <r>
    <x v="2"/>
    <s v="CamGestion"/>
    <x v="2"/>
    <x v="2"/>
    <m/>
    <s v="Eni"/>
    <x v="0"/>
    <x v="0"/>
    <m/>
    <m/>
    <x v="8"/>
    <m/>
    <m/>
    <x v="207"/>
    <m/>
    <m/>
    <m/>
    <m/>
    <m/>
    <m/>
    <m/>
    <m/>
    <m/>
    <x v="0"/>
    <m/>
    <m/>
    <n v="7.5114619999999999"/>
    <m/>
    <m/>
    <m/>
    <m/>
    <m/>
    <m/>
    <m/>
    <m/>
    <m/>
    <m/>
    <m/>
    <m/>
    <m/>
    <m/>
    <m/>
    <m/>
    <m/>
    <m/>
    <m/>
    <m/>
    <m/>
    <m/>
    <m/>
    <m/>
    <m/>
    <m/>
    <m/>
  </r>
  <r>
    <x v="2"/>
    <s v="THEAM"/>
    <x v="2"/>
    <x v="2"/>
    <m/>
    <s v="Eni"/>
    <x v="0"/>
    <x v="0"/>
    <m/>
    <m/>
    <x v="8"/>
    <m/>
    <m/>
    <x v="207"/>
    <m/>
    <m/>
    <m/>
    <m/>
    <m/>
    <m/>
    <m/>
    <m/>
    <m/>
    <x v="0"/>
    <m/>
    <m/>
    <n v="26.735282000000002"/>
    <m/>
    <m/>
    <m/>
    <m/>
    <m/>
    <m/>
    <m/>
    <m/>
    <m/>
    <m/>
    <m/>
    <m/>
    <m/>
    <m/>
    <m/>
    <m/>
    <m/>
    <m/>
    <m/>
    <m/>
    <m/>
    <m/>
    <m/>
    <m/>
    <m/>
    <m/>
    <m/>
  </r>
  <r>
    <x v="2"/>
    <s v="Alfred Berg Kapitalförvaltning AB"/>
    <x v="2"/>
    <x v="2"/>
    <m/>
    <s v="Eni"/>
    <x v="0"/>
    <x v="0"/>
    <m/>
    <m/>
    <x v="8"/>
    <m/>
    <m/>
    <x v="207"/>
    <m/>
    <m/>
    <m/>
    <m/>
    <m/>
    <m/>
    <m/>
    <m/>
    <m/>
    <x v="0"/>
    <m/>
    <m/>
    <n v="1.1088979999999999"/>
    <m/>
    <m/>
    <m/>
    <m/>
    <m/>
    <m/>
    <m/>
    <m/>
    <m/>
    <m/>
    <m/>
    <m/>
    <m/>
    <m/>
    <m/>
    <m/>
    <m/>
    <m/>
    <m/>
    <m/>
    <m/>
    <m/>
    <m/>
    <m/>
    <m/>
    <m/>
    <m/>
  </r>
  <r>
    <x v="2"/>
    <s v="Deutsche Asset Management (Korea) Co., Ltd."/>
    <x v="0"/>
    <x v="0"/>
    <m/>
    <s v="BHP Billiton plc"/>
    <x v="8"/>
    <x v="2"/>
    <m/>
    <m/>
    <x v="8"/>
    <m/>
    <m/>
    <x v="207"/>
    <m/>
    <m/>
    <m/>
    <m/>
    <m/>
    <m/>
    <m/>
    <m/>
    <m/>
    <x v="0"/>
    <m/>
    <m/>
    <n v="0.14351172979999999"/>
    <m/>
    <m/>
    <m/>
    <m/>
    <m/>
    <m/>
    <m/>
    <m/>
    <m/>
    <m/>
    <m/>
    <m/>
    <m/>
    <m/>
    <m/>
    <m/>
    <m/>
    <m/>
    <m/>
    <m/>
    <m/>
    <m/>
    <m/>
    <m/>
    <m/>
    <m/>
    <m/>
  </r>
  <r>
    <x v="2"/>
    <s v="Deutsche Asset Management Americas"/>
    <x v="0"/>
    <x v="0"/>
    <m/>
    <s v="BHP Billiton Ltd"/>
    <x v="8"/>
    <x v="2"/>
    <m/>
    <m/>
    <x v="8"/>
    <m/>
    <m/>
    <x v="207"/>
    <m/>
    <m/>
    <m/>
    <m/>
    <m/>
    <m/>
    <m/>
    <m/>
    <m/>
    <x v="0"/>
    <m/>
    <m/>
    <n v="53.452766585400006"/>
    <m/>
    <m/>
    <m/>
    <m/>
    <m/>
    <m/>
    <m/>
    <m/>
    <m/>
    <m/>
    <m/>
    <m/>
    <m/>
    <m/>
    <m/>
    <m/>
    <m/>
    <m/>
    <m/>
    <m/>
    <m/>
    <m/>
    <m/>
    <m/>
    <m/>
    <m/>
    <m/>
  </r>
  <r>
    <x v="2"/>
    <s v="CA Indosuez (Switzerland) S.A."/>
    <x v="3"/>
    <x v="2"/>
    <m/>
    <s v="Eni"/>
    <x v="0"/>
    <x v="0"/>
    <m/>
    <m/>
    <x v="8"/>
    <m/>
    <m/>
    <x v="207"/>
    <m/>
    <m/>
    <m/>
    <m/>
    <m/>
    <m/>
    <m/>
    <m/>
    <m/>
    <x v="0"/>
    <m/>
    <m/>
    <n v="0.71679999999999999"/>
    <m/>
    <m/>
    <m/>
    <m/>
    <m/>
    <m/>
    <m/>
    <m/>
    <m/>
    <m/>
    <m/>
    <m/>
    <m/>
    <m/>
    <m/>
    <m/>
    <m/>
    <m/>
    <m/>
    <m/>
    <m/>
    <m/>
    <m/>
    <m/>
    <m/>
    <m/>
    <m/>
  </r>
  <r>
    <x v="2"/>
    <s v="Amundi (UK)"/>
    <x v="3"/>
    <x v="2"/>
    <m/>
    <s v="Eni"/>
    <x v="0"/>
    <x v="0"/>
    <m/>
    <m/>
    <x v="8"/>
    <m/>
    <m/>
    <x v="207"/>
    <m/>
    <m/>
    <m/>
    <m/>
    <m/>
    <m/>
    <m/>
    <m/>
    <m/>
    <x v="0"/>
    <m/>
    <m/>
    <n v="0"/>
    <m/>
    <m/>
    <m/>
    <m/>
    <m/>
    <m/>
    <m/>
    <m/>
    <m/>
    <m/>
    <m/>
    <m/>
    <m/>
    <m/>
    <m/>
    <m/>
    <m/>
    <m/>
    <m/>
    <m/>
    <m/>
    <m/>
    <m/>
    <m/>
    <m/>
    <m/>
    <m/>
  </r>
  <r>
    <x v="2"/>
    <s v="Amundi Asset Management"/>
    <x v="3"/>
    <x v="2"/>
    <m/>
    <s v="Eni"/>
    <x v="0"/>
    <x v="0"/>
    <m/>
    <m/>
    <x v="8"/>
    <m/>
    <m/>
    <x v="207"/>
    <m/>
    <m/>
    <m/>
    <m/>
    <m/>
    <m/>
    <m/>
    <m/>
    <m/>
    <x v="0"/>
    <m/>
    <m/>
    <n v="145.19218000000001"/>
    <m/>
    <m/>
    <m/>
    <m/>
    <m/>
    <m/>
    <m/>
    <m/>
    <m/>
    <m/>
    <m/>
    <m/>
    <m/>
    <m/>
    <m/>
    <m/>
    <m/>
    <m/>
    <m/>
    <m/>
    <m/>
    <m/>
    <m/>
    <m/>
    <m/>
    <m/>
    <m/>
  </r>
  <r>
    <x v="2"/>
    <s v="Amundi Japan Ltd."/>
    <x v="3"/>
    <x v="2"/>
    <m/>
    <s v="Eni"/>
    <x v="0"/>
    <x v="0"/>
    <m/>
    <m/>
    <x v="8"/>
    <m/>
    <m/>
    <x v="207"/>
    <m/>
    <m/>
    <m/>
    <m/>
    <m/>
    <m/>
    <m/>
    <m/>
    <m/>
    <x v="0"/>
    <m/>
    <m/>
    <n v="1.0766"/>
    <m/>
    <m/>
    <m/>
    <m/>
    <m/>
    <m/>
    <m/>
    <m/>
    <m/>
    <m/>
    <m/>
    <m/>
    <m/>
    <m/>
    <m/>
    <m/>
    <m/>
    <m/>
    <m/>
    <m/>
    <m/>
    <m/>
    <m/>
    <m/>
    <m/>
    <m/>
    <m/>
  </r>
  <r>
    <x v="2"/>
    <s v="Amundi Pioneer Asset Management, Inc."/>
    <x v="3"/>
    <x v="2"/>
    <m/>
    <s v="Eni"/>
    <x v="0"/>
    <x v="0"/>
    <m/>
    <m/>
    <x v="8"/>
    <m/>
    <m/>
    <x v="207"/>
    <m/>
    <m/>
    <m/>
    <m/>
    <m/>
    <m/>
    <m/>
    <m/>
    <m/>
    <x v="0"/>
    <m/>
    <m/>
    <n v="1.8438E-2"/>
    <m/>
    <m/>
    <m/>
    <m/>
    <m/>
    <m/>
    <m/>
    <m/>
    <m/>
    <m/>
    <m/>
    <m/>
    <m/>
    <m/>
    <m/>
    <m/>
    <m/>
    <m/>
    <m/>
    <m/>
    <m/>
    <m/>
    <m/>
    <m/>
    <m/>
    <m/>
    <m/>
  </r>
  <r>
    <x v="2"/>
    <s v="CPR Asset Management"/>
    <x v="3"/>
    <x v="2"/>
    <m/>
    <s v="Eni"/>
    <x v="0"/>
    <x v="0"/>
    <m/>
    <m/>
    <x v="8"/>
    <m/>
    <m/>
    <x v="207"/>
    <m/>
    <m/>
    <m/>
    <m/>
    <m/>
    <m/>
    <m/>
    <m/>
    <m/>
    <x v="0"/>
    <m/>
    <m/>
    <n v="11.069687999999999"/>
    <m/>
    <m/>
    <m/>
    <m/>
    <m/>
    <m/>
    <m/>
    <m/>
    <m/>
    <m/>
    <m/>
    <m/>
    <m/>
    <m/>
    <m/>
    <m/>
    <m/>
    <m/>
    <m/>
    <m/>
    <m/>
    <m/>
    <m/>
    <m/>
    <m/>
    <m/>
    <m/>
  </r>
  <r>
    <x v="2"/>
    <s v="Credit Suisse (Deutschland) AG"/>
    <x v="4"/>
    <x v="1"/>
    <m/>
    <s v="Eni"/>
    <x v="0"/>
    <x v="0"/>
    <m/>
    <m/>
    <x v="8"/>
    <m/>
    <m/>
    <x v="207"/>
    <m/>
    <m/>
    <m/>
    <m/>
    <m/>
    <m/>
    <m/>
    <m/>
    <m/>
    <x v="0"/>
    <m/>
    <m/>
    <n v="0"/>
    <m/>
    <m/>
    <m/>
    <m/>
    <m/>
    <m/>
    <m/>
    <m/>
    <m/>
    <m/>
    <m/>
    <m/>
    <m/>
    <m/>
    <m/>
    <m/>
    <m/>
    <m/>
    <m/>
    <m/>
    <m/>
    <m/>
    <m/>
    <m/>
    <m/>
    <m/>
    <m/>
  </r>
  <r>
    <x v="2"/>
    <s v="Credit Suisse (Luxembourg) S.A."/>
    <x v="4"/>
    <x v="1"/>
    <m/>
    <s v="Eni"/>
    <x v="0"/>
    <x v="0"/>
    <m/>
    <m/>
    <x v="8"/>
    <m/>
    <m/>
    <x v="207"/>
    <m/>
    <m/>
    <m/>
    <m/>
    <m/>
    <m/>
    <m/>
    <m/>
    <m/>
    <x v="0"/>
    <m/>
    <m/>
    <n v="0.47903800000000002"/>
    <m/>
    <m/>
    <m/>
    <m/>
    <m/>
    <m/>
    <m/>
    <m/>
    <m/>
    <m/>
    <m/>
    <m/>
    <m/>
    <m/>
    <m/>
    <m/>
    <m/>
    <m/>
    <m/>
    <m/>
    <m/>
    <m/>
    <m/>
    <m/>
    <m/>
    <m/>
    <m/>
  </r>
  <r>
    <x v="2"/>
    <s v="Credit Suisse Asset Management"/>
    <x v="4"/>
    <x v="1"/>
    <m/>
    <s v="Eni"/>
    <x v="0"/>
    <x v="0"/>
    <m/>
    <m/>
    <x v="8"/>
    <m/>
    <m/>
    <x v="207"/>
    <m/>
    <m/>
    <m/>
    <m/>
    <m/>
    <m/>
    <m/>
    <m/>
    <m/>
    <x v="0"/>
    <m/>
    <m/>
    <n v="50.851584000000003"/>
    <m/>
    <m/>
    <m/>
    <m/>
    <m/>
    <m/>
    <m/>
    <m/>
    <m/>
    <m/>
    <m/>
    <m/>
    <m/>
    <m/>
    <m/>
    <m/>
    <m/>
    <m/>
    <m/>
    <m/>
    <m/>
    <m/>
    <m/>
    <m/>
    <m/>
    <m/>
    <m/>
  </r>
  <r>
    <x v="2"/>
    <s v="Credit Suisse Asset Management Funds S.p.A."/>
    <x v="4"/>
    <x v="1"/>
    <m/>
    <s v="Eni"/>
    <x v="0"/>
    <x v="0"/>
    <m/>
    <m/>
    <x v="8"/>
    <m/>
    <m/>
    <x v="207"/>
    <m/>
    <m/>
    <m/>
    <m/>
    <m/>
    <m/>
    <m/>
    <m/>
    <m/>
    <x v="0"/>
    <m/>
    <m/>
    <n v="2.1833"/>
    <m/>
    <m/>
    <m/>
    <m/>
    <m/>
    <m/>
    <m/>
    <m/>
    <m/>
    <m/>
    <m/>
    <m/>
    <m/>
    <m/>
    <m/>
    <m/>
    <m/>
    <m/>
    <m/>
    <m/>
    <m/>
    <m/>
    <m/>
    <m/>
    <m/>
    <m/>
    <m/>
  </r>
  <r>
    <x v="2"/>
    <s v="Credit Suisse Private Banking (Italy)"/>
    <x v="4"/>
    <x v="1"/>
    <m/>
    <s v="Eni"/>
    <x v="0"/>
    <x v="0"/>
    <m/>
    <m/>
    <x v="8"/>
    <m/>
    <m/>
    <x v="207"/>
    <m/>
    <m/>
    <m/>
    <m/>
    <m/>
    <m/>
    <m/>
    <m/>
    <m/>
    <x v="0"/>
    <m/>
    <m/>
    <n v="4.76"/>
    <m/>
    <m/>
    <m/>
    <m/>
    <m/>
    <m/>
    <m/>
    <m/>
    <m/>
    <m/>
    <m/>
    <m/>
    <m/>
    <m/>
    <m/>
    <m/>
    <m/>
    <m/>
    <m/>
    <m/>
    <m/>
    <m/>
    <m/>
    <m/>
    <m/>
    <m/>
    <m/>
  </r>
  <r>
    <x v="2"/>
    <s v="Credit Suisse Private Banking (Switzerland)"/>
    <x v="4"/>
    <x v="1"/>
    <m/>
    <s v="Eni"/>
    <x v="0"/>
    <x v="0"/>
    <m/>
    <m/>
    <x v="8"/>
    <m/>
    <m/>
    <x v="207"/>
    <m/>
    <m/>
    <m/>
    <m/>
    <m/>
    <m/>
    <m/>
    <m/>
    <m/>
    <x v="0"/>
    <m/>
    <m/>
    <n v="0"/>
    <m/>
    <m/>
    <m/>
    <m/>
    <m/>
    <m/>
    <m/>
    <m/>
    <m/>
    <m/>
    <m/>
    <m/>
    <m/>
    <m/>
    <m/>
    <m/>
    <m/>
    <m/>
    <m/>
    <m/>
    <m/>
    <m/>
    <m/>
    <m/>
    <m/>
    <m/>
    <m/>
  </r>
  <r>
    <x v="2"/>
    <s v="ICBC Credit Suisse Asset Management Co. Ltd."/>
    <x v="4"/>
    <x v="1"/>
    <m/>
    <s v="Eni"/>
    <x v="0"/>
    <x v="0"/>
    <m/>
    <m/>
    <x v="8"/>
    <m/>
    <m/>
    <x v="207"/>
    <m/>
    <m/>
    <m/>
    <m/>
    <m/>
    <m/>
    <m/>
    <m/>
    <m/>
    <x v="0"/>
    <m/>
    <m/>
    <n v="0"/>
    <m/>
    <m/>
    <m/>
    <m/>
    <m/>
    <m/>
    <m/>
    <m/>
    <m/>
    <m/>
    <m/>
    <m/>
    <m/>
    <m/>
    <m/>
    <m/>
    <m/>
    <m/>
    <m/>
    <m/>
    <m/>
    <m/>
    <m/>
    <m/>
    <m/>
    <m/>
    <m/>
  </r>
  <r>
    <x v="2"/>
    <s v="Deutsche Asset Management Americas"/>
    <x v="0"/>
    <x v="0"/>
    <m/>
    <s v="BHP Billiton plc"/>
    <x v="8"/>
    <x v="2"/>
    <m/>
    <m/>
    <x v="8"/>
    <m/>
    <m/>
    <x v="207"/>
    <m/>
    <m/>
    <m/>
    <m/>
    <m/>
    <m/>
    <m/>
    <m/>
    <m/>
    <x v="0"/>
    <m/>
    <m/>
    <n v="28.996040171999997"/>
    <m/>
    <m/>
    <m/>
    <m/>
    <m/>
    <m/>
    <m/>
    <m/>
    <m/>
    <m/>
    <m/>
    <m/>
    <m/>
    <m/>
    <m/>
    <m/>
    <m/>
    <m/>
    <m/>
    <m/>
    <m/>
    <m/>
    <m/>
    <m/>
    <m/>
    <m/>
    <m/>
  </r>
  <r>
    <x v="2"/>
    <s v="Deutsche Asset Management International GmbH"/>
    <x v="0"/>
    <x v="0"/>
    <m/>
    <s v="BHP Billiton Ltd"/>
    <x v="8"/>
    <x v="2"/>
    <m/>
    <m/>
    <x v="8"/>
    <m/>
    <m/>
    <x v="207"/>
    <m/>
    <m/>
    <m/>
    <m/>
    <m/>
    <m/>
    <m/>
    <m/>
    <m/>
    <x v="0"/>
    <m/>
    <m/>
    <n v="0.36806056820000005"/>
    <m/>
    <m/>
    <m/>
    <m/>
    <m/>
    <m/>
    <m/>
    <m/>
    <m/>
    <m/>
    <m/>
    <m/>
    <m/>
    <m/>
    <m/>
    <m/>
    <m/>
    <m/>
    <m/>
    <m/>
    <m/>
    <m/>
    <m/>
    <m/>
    <m/>
    <m/>
    <m/>
  </r>
  <r>
    <x v="2"/>
    <s v="Deutsche Asset Management International GmbH"/>
    <x v="0"/>
    <x v="0"/>
    <m/>
    <s v="BHP Billiton plc"/>
    <x v="8"/>
    <x v="2"/>
    <m/>
    <m/>
    <x v="8"/>
    <m/>
    <m/>
    <x v="207"/>
    <m/>
    <m/>
    <m/>
    <m/>
    <m/>
    <m/>
    <m/>
    <m/>
    <m/>
    <x v="0"/>
    <m/>
    <m/>
    <n v="7.3806291192"/>
    <m/>
    <m/>
    <m/>
    <m/>
    <m/>
    <m/>
    <m/>
    <m/>
    <m/>
    <m/>
    <m/>
    <m/>
    <m/>
    <m/>
    <m/>
    <m/>
    <m/>
    <m/>
    <m/>
    <m/>
    <m/>
    <m/>
    <m/>
    <m/>
    <m/>
    <m/>
    <m/>
  </r>
  <r>
    <x v="2"/>
    <s v="Deutsche Asset Management Investment GmbH"/>
    <x v="0"/>
    <x v="0"/>
    <m/>
    <s v="BHP Billiton Ltd"/>
    <x v="8"/>
    <x v="2"/>
    <m/>
    <m/>
    <x v="8"/>
    <m/>
    <m/>
    <x v="207"/>
    <m/>
    <m/>
    <m/>
    <m/>
    <m/>
    <m/>
    <m/>
    <m/>
    <m/>
    <x v="0"/>
    <m/>
    <m/>
    <n v="21.135792730000002"/>
    <m/>
    <m/>
    <m/>
    <m/>
    <m/>
    <m/>
    <m/>
    <m/>
    <m/>
    <m/>
    <m/>
    <m/>
    <m/>
    <m/>
    <m/>
    <m/>
    <m/>
    <m/>
    <m/>
    <m/>
    <m/>
    <m/>
    <m/>
    <m/>
    <m/>
    <m/>
    <m/>
  </r>
  <r>
    <x v="2"/>
    <s v="Deutsche Asset Management Investment GmbH"/>
    <x v="0"/>
    <x v="0"/>
    <m/>
    <s v="BHP Billiton plc"/>
    <x v="8"/>
    <x v="2"/>
    <m/>
    <m/>
    <x v="8"/>
    <m/>
    <m/>
    <x v="207"/>
    <m/>
    <m/>
    <m/>
    <m/>
    <m/>
    <m/>
    <m/>
    <m/>
    <m/>
    <x v="0"/>
    <m/>
    <m/>
    <n v="111.44922624760001"/>
    <m/>
    <m/>
    <m/>
    <m/>
    <m/>
    <m/>
    <m/>
    <m/>
    <m/>
    <m/>
    <m/>
    <m/>
    <m/>
    <m/>
    <m/>
    <m/>
    <m/>
    <m/>
    <m/>
    <m/>
    <m/>
    <m/>
    <m/>
    <m/>
    <m/>
    <m/>
    <m/>
  </r>
  <r>
    <x v="2"/>
    <s v="Deutsche Asset Management, S.G.I.I.C., S.A."/>
    <x v="0"/>
    <x v="0"/>
    <m/>
    <s v="BHP Billiton plc"/>
    <x v="8"/>
    <x v="2"/>
    <m/>
    <m/>
    <x v="8"/>
    <m/>
    <m/>
    <x v="207"/>
    <m/>
    <m/>
    <m/>
    <m/>
    <m/>
    <m/>
    <m/>
    <m/>
    <m/>
    <x v="0"/>
    <m/>
    <m/>
    <n v="0.41311879060000001"/>
    <m/>
    <m/>
    <m/>
    <m/>
    <m/>
    <m/>
    <m/>
    <m/>
    <m/>
    <m/>
    <m/>
    <m/>
    <m/>
    <m/>
    <m/>
    <m/>
    <m/>
    <m/>
    <m/>
    <m/>
    <m/>
    <m/>
    <m/>
    <m/>
    <m/>
    <m/>
    <m/>
  </r>
  <r>
    <x v="2"/>
    <s v="Deutsche Bank (Suisse) SA"/>
    <x v="0"/>
    <x v="0"/>
    <m/>
    <s v="BHP Billiton Ltd"/>
    <x v="8"/>
    <x v="2"/>
    <m/>
    <m/>
    <x v="8"/>
    <m/>
    <m/>
    <x v="207"/>
    <m/>
    <m/>
    <m/>
    <m/>
    <m/>
    <m/>
    <m/>
    <m/>
    <m/>
    <x v="0"/>
    <m/>
    <m/>
    <n v="0"/>
    <m/>
    <m/>
    <m/>
    <m/>
    <m/>
    <m/>
    <m/>
    <m/>
    <m/>
    <m/>
    <m/>
    <m/>
    <m/>
    <m/>
    <m/>
    <m/>
    <m/>
    <m/>
    <m/>
    <m/>
    <m/>
    <m/>
    <m/>
    <m/>
    <m/>
    <m/>
    <m/>
  </r>
  <r>
    <x v="2"/>
    <s v="Deutsche Bank (Suisse) SA"/>
    <x v="0"/>
    <x v="0"/>
    <m/>
    <s v="BHP Billiton plc"/>
    <x v="8"/>
    <x v="2"/>
    <m/>
    <m/>
    <x v="8"/>
    <m/>
    <m/>
    <x v="207"/>
    <m/>
    <m/>
    <m/>
    <m/>
    <m/>
    <m/>
    <m/>
    <m/>
    <m/>
    <x v="0"/>
    <m/>
    <m/>
    <n v="0"/>
    <m/>
    <m/>
    <m/>
    <m/>
    <m/>
    <m/>
    <m/>
    <m/>
    <m/>
    <m/>
    <m/>
    <m/>
    <m/>
    <m/>
    <m/>
    <m/>
    <m/>
    <m/>
    <m/>
    <m/>
    <m/>
    <m/>
    <m/>
    <m/>
    <m/>
    <m/>
    <m/>
  </r>
  <r>
    <x v="2"/>
    <s v="Deutsche Bank AG (Germany)"/>
    <x v="0"/>
    <x v="0"/>
    <m/>
    <s v="BHP Billiton Ltd"/>
    <x v="8"/>
    <x v="2"/>
    <m/>
    <m/>
    <x v="8"/>
    <m/>
    <m/>
    <x v="207"/>
    <m/>
    <m/>
    <m/>
    <m/>
    <m/>
    <m/>
    <m/>
    <m/>
    <m/>
    <x v="0"/>
    <m/>
    <m/>
    <n v="0"/>
    <m/>
    <m/>
    <m/>
    <m/>
    <m/>
    <m/>
    <m/>
    <m/>
    <m/>
    <m/>
    <m/>
    <m/>
    <m/>
    <m/>
    <m/>
    <m/>
    <m/>
    <m/>
    <m/>
    <m/>
    <m/>
    <m/>
    <m/>
    <m/>
    <m/>
    <m/>
    <m/>
  </r>
  <r>
    <x v="2"/>
    <s v="Deutsche Bank AG (Germany)"/>
    <x v="0"/>
    <x v="0"/>
    <m/>
    <s v="BHP Billiton plc"/>
    <x v="8"/>
    <x v="2"/>
    <m/>
    <m/>
    <x v="8"/>
    <m/>
    <m/>
    <x v="207"/>
    <m/>
    <m/>
    <m/>
    <m/>
    <m/>
    <m/>
    <m/>
    <m/>
    <m/>
    <x v="0"/>
    <m/>
    <m/>
    <n v="29.9163927124"/>
    <m/>
    <m/>
    <m/>
    <m/>
    <m/>
    <m/>
    <m/>
    <m/>
    <m/>
    <m/>
    <m/>
    <m/>
    <m/>
    <m/>
    <m/>
    <m/>
    <m/>
    <m/>
    <m/>
    <m/>
    <m/>
    <m/>
    <m/>
    <m/>
    <m/>
    <m/>
    <m/>
  </r>
  <r>
    <x v="2"/>
    <s v="Deutsche Far Eastern Asset Management Co. Ltd."/>
    <x v="0"/>
    <x v="0"/>
    <m/>
    <s v="BHP Billiton Ltd"/>
    <x v="8"/>
    <x v="2"/>
    <m/>
    <m/>
    <x v="8"/>
    <m/>
    <m/>
    <x v="207"/>
    <m/>
    <m/>
    <m/>
    <m/>
    <m/>
    <m/>
    <m/>
    <m/>
    <m/>
    <x v="0"/>
    <m/>
    <m/>
    <n v="0.47050472560000006"/>
    <m/>
    <m/>
    <m/>
    <m/>
    <m/>
    <m/>
    <m/>
    <m/>
    <m/>
    <m/>
    <m/>
    <m/>
    <m/>
    <m/>
    <m/>
    <m/>
    <m/>
    <m/>
    <m/>
    <m/>
    <m/>
    <m/>
    <m/>
    <m/>
    <m/>
    <m/>
    <m/>
  </r>
  <r>
    <x v="2"/>
    <s v="Deutsche Far Eastern Asset Management Co. Ltd."/>
    <x v="0"/>
    <x v="0"/>
    <m/>
    <s v="BHP Billiton plc"/>
    <x v="8"/>
    <x v="2"/>
    <m/>
    <m/>
    <x v="8"/>
    <m/>
    <m/>
    <x v="207"/>
    <m/>
    <m/>
    <m/>
    <m/>
    <m/>
    <m/>
    <m/>
    <m/>
    <m/>
    <x v="0"/>
    <m/>
    <m/>
    <n v="0.15068052480000002"/>
    <m/>
    <m/>
    <m/>
    <m/>
    <m/>
    <m/>
    <m/>
    <m/>
    <m/>
    <m/>
    <m/>
    <m/>
    <m/>
    <m/>
    <m/>
    <m/>
    <m/>
    <m/>
    <m/>
    <m/>
    <m/>
    <m/>
    <m/>
    <m/>
    <m/>
    <m/>
    <m/>
  </r>
  <r>
    <x v="2"/>
    <s v="Deutsche Investment Management Americas, Inc."/>
    <x v="0"/>
    <x v="0"/>
    <m/>
    <s v="BHP Billiton Ltd"/>
    <x v="8"/>
    <x v="2"/>
    <m/>
    <m/>
    <x v="8"/>
    <m/>
    <m/>
    <x v="207"/>
    <m/>
    <m/>
    <m/>
    <m/>
    <m/>
    <m/>
    <m/>
    <m/>
    <m/>
    <x v="0"/>
    <m/>
    <m/>
    <n v="0"/>
    <m/>
    <m/>
    <m/>
    <m/>
    <m/>
    <m/>
    <m/>
    <m/>
    <m/>
    <m/>
    <m/>
    <m/>
    <m/>
    <m/>
    <m/>
    <m/>
    <m/>
    <m/>
    <m/>
    <m/>
    <m/>
    <m/>
    <m/>
    <m/>
    <m/>
    <m/>
    <m/>
  </r>
  <r>
    <x v="2"/>
    <s v="Deutsche Investment Management Americas, Inc."/>
    <x v="0"/>
    <x v="0"/>
    <m/>
    <s v="BHP Billiton plc"/>
    <x v="8"/>
    <x v="2"/>
    <m/>
    <m/>
    <x v="8"/>
    <m/>
    <m/>
    <x v="207"/>
    <m/>
    <m/>
    <m/>
    <m/>
    <m/>
    <m/>
    <m/>
    <m/>
    <m/>
    <x v="0"/>
    <m/>
    <m/>
    <n v="0"/>
    <m/>
    <m/>
    <m/>
    <m/>
    <m/>
    <m/>
    <m/>
    <m/>
    <m/>
    <m/>
    <m/>
    <m/>
    <m/>
    <m/>
    <m/>
    <m/>
    <m/>
    <m/>
    <m/>
    <m/>
    <m/>
    <m/>
    <m/>
    <m/>
    <m/>
    <m/>
    <m/>
  </r>
  <r>
    <x v="2"/>
    <s v="Deutsche X-trackers MSCI Australia Hedged Eqty ETF(CN)"/>
    <x v="0"/>
    <x v="0"/>
    <m/>
    <s v="BHP Billiton Ltd"/>
    <x v="8"/>
    <x v="2"/>
    <m/>
    <m/>
    <x v="8"/>
    <m/>
    <m/>
    <x v="207"/>
    <m/>
    <m/>
    <m/>
    <m/>
    <m/>
    <m/>
    <m/>
    <m/>
    <m/>
    <x v="0"/>
    <m/>
    <m/>
    <n v="0.22845495660000004"/>
    <m/>
    <m/>
    <m/>
    <m/>
    <m/>
    <m/>
    <m/>
    <m/>
    <m/>
    <m/>
    <m/>
    <m/>
    <m/>
    <m/>
    <m/>
    <m/>
    <m/>
    <m/>
    <m/>
    <m/>
    <m/>
    <m/>
    <m/>
    <m/>
    <m/>
    <m/>
    <m/>
  </r>
  <r>
    <x v="2"/>
    <s v="Sal. Oppenheim jr. &amp; Cie. AG &amp; Co. KGaA (Asset Management)"/>
    <x v="0"/>
    <x v="0"/>
    <m/>
    <s v="BHP Billiton plc"/>
    <x v="8"/>
    <x v="2"/>
    <m/>
    <m/>
    <x v="8"/>
    <m/>
    <m/>
    <x v="207"/>
    <m/>
    <m/>
    <m/>
    <m/>
    <m/>
    <m/>
    <m/>
    <m/>
    <m/>
    <x v="0"/>
    <m/>
    <m/>
    <n v="3.4492770334"/>
    <m/>
    <m/>
    <m/>
    <m/>
    <m/>
    <m/>
    <m/>
    <m/>
    <m/>
    <m/>
    <m/>
    <m/>
    <m/>
    <m/>
    <m/>
    <m/>
    <m/>
    <m/>
    <m/>
    <m/>
    <m/>
    <m/>
    <m/>
    <m/>
    <m/>
    <m/>
    <m/>
  </r>
  <r>
    <x v="3"/>
    <s v="HSBC Holdings PLC (United Kingdom)"/>
    <x v="5"/>
    <x v="3"/>
    <s v="Eni SpA"/>
    <s v="Eni SpA"/>
    <x v="0"/>
    <x v="0"/>
    <s v="06.04.2016"/>
    <m/>
    <x v="1"/>
    <m/>
    <m/>
    <x v="207"/>
    <m/>
    <m/>
    <s v="EuroMarket"/>
    <n v="402.4"/>
    <n v="402"/>
    <m/>
    <s v="(EUR)"/>
    <s v="General Corp. Purp."/>
    <m/>
    <x v="0"/>
    <n v="33"/>
    <n v="3"/>
    <n v="134"/>
    <s v="Package ID: 3256451"/>
    <n v="0"/>
    <n v="1.34"/>
    <m/>
    <n v="0"/>
    <n v="0"/>
    <m/>
    <n v="0"/>
    <n v="0"/>
    <m/>
    <n v="0"/>
    <n v="0"/>
    <m/>
    <n v="0"/>
    <n v="0"/>
    <m/>
    <m/>
    <m/>
    <m/>
    <m/>
    <m/>
    <m/>
    <m/>
    <m/>
    <m/>
    <m/>
    <m/>
  </r>
  <r>
    <x v="2"/>
    <s v="HSBC Global Asset Management (France)"/>
    <x v="5"/>
    <x v="3"/>
    <m/>
    <s v="Eni"/>
    <x v="0"/>
    <x v="0"/>
    <m/>
    <m/>
    <x v="8"/>
    <m/>
    <m/>
    <x v="207"/>
    <m/>
    <m/>
    <m/>
    <m/>
    <m/>
    <m/>
    <m/>
    <m/>
    <m/>
    <x v="0"/>
    <m/>
    <m/>
    <n v="10.801909999999999"/>
    <m/>
    <m/>
    <m/>
    <m/>
    <m/>
    <m/>
    <m/>
    <m/>
    <m/>
    <m/>
    <m/>
    <m/>
    <m/>
    <m/>
    <m/>
    <m/>
    <m/>
    <m/>
    <m/>
    <m/>
    <m/>
    <m/>
    <m/>
    <m/>
    <m/>
    <m/>
    <m/>
  </r>
  <r>
    <x v="2"/>
    <s v="HSBC Global Asset Management (Hong Kong) Limited"/>
    <x v="5"/>
    <x v="3"/>
    <m/>
    <s v="Eni"/>
    <x v="0"/>
    <x v="0"/>
    <m/>
    <m/>
    <x v="8"/>
    <m/>
    <m/>
    <x v="207"/>
    <m/>
    <m/>
    <m/>
    <m/>
    <m/>
    <m/>
    <m/>
    <m/>
    <m/>
    <x v="0"/>
    <m/>
    <m/>
    <n v="0.71148"/>
    <m/>
    <m/>
    <m/>
    <m/>
    <m/>
    <m/>
    <m/>
    <m/>
    <m/>
    <m/>
    <m/>
    <m/>
    <m/>
    <m/>
    <m/>
    <m/>
    <m/>
    <m/>
    <m/>
    <m/>
    <m/>
    <m/>
    <m/>
    <m/>
    <m/>
    <m/>
    <m/>
  </r>
  <r>
    <x v="2"/>
    <s v="HSBC Global Asset Management (UK) Limited"/>
    <x v="5"/>
    <x v="3"/>
    <m/>
    <s v="Eni"/>
    <x v="0"/>
    <x v="0"/>
    <m/>
    <m/>
    <x v="8"/>
    <m/>
    <m/>
    <x v="207"/>
    <m/>
    <m/>
    <m/>
    <m/>
    <m/>
    <m/>
    <m/>
    <m/>
    <m/>
    <x v="0"/>
    <m/>
    <m/>
    <n v="27.465983999999999"/>
    <m/>
    <m/>
    <m/>
    <m/>
    <m/>
    <m/>
    <m/>
    <m/>
    <m/>
    <m/>
    <m/>
    <m/>
    <m/>
    <m/>
    <m/>
    <m/>
    <m/>
    <m/>
    <m/>
    <m/>
    <m/>
    <m/>
    <m/>
    <m/>
    <m/>
    <m/>
    <m/>
  </r>
  <r>
    <x v="2"/>
    <s v="HSBC Global Asset Management Deutschland GmbH"/>
    <x v="5"/>
    <x v="3"/>
    <m/>
    <s v="Eni"/>
    <x v="0"/>
    <x v="0"/>
    <m/>
    <m/>
    <x v="8"/>
    <m/>
    <m/>
    <x v="207"/>
    <m/>
    <m/>
    <m/>
    <m/>
    <m/>
    <m/>
    <m/>
    <m/>
    <m/>
    <x v="0"/>
    <m/>
    <m/>
    <n v="2.0327160000000002"/>
    <m/>
    <m/>
    <m/>
    <m/>
    <m/>
    <m/>
    <m/>
    <m/>
    <m/>
    <m/>
    <m/>
    <m/>
    <m/>
    <m/>
    <m/>
    <m/>
    <m/>
    <m/>
    <m/>
    <m/>
    <m/>
    <m/>
    <m/>
    <m/>
    <m/>
    <m/>
    <m/>
  </r>
  <r>
    <x v="3"/>
    <s v="Deutsche Bank"/>
    <x v="0"/>
    <x v="0"/>
    <s v="Eni SpA"/>
    <s v="Eni SpA"/>
    <x v="0"/>
    <x v="0"/>
    <s v="15.01.2013"/>
    <m/>
    <x v="2"/>
    <m/>
    <m/>
    <x v="207"/>
    <m/>
    <m/>
    <s v="EuroMarket"/>
    <n v="1242.1400000000001"/>
    <n v="1250"/>
    <m/>
    <s v="(EUR)"/>
    <s v="General Corp. Purp."/>
    <m/>
    <x v="0"/>
    <n v="28"/>
    <n v="4"/>
    <n v="312.5"/>
    <s v="Package ID: 2931819"/>
    <n v="0"/>
    <n v="1.37"/>
    <m/>
    <n v="0"/>
    <n v="0"/>
    <m/>
    <n v="0"/>
    <n v="0"/>
    <m/>
    <n v="0"/>
    <n v="0"/>
    <m/>
    <n v="0"/>
    <n v="0"/>
    <m/>
    <m/>
    <m/>
    <m/>
    <m/>
    <m/>
    <m/>
    <m/>
    <m/>
    <m/>
    <m/>
    <m/>
  </r>
  <r>
    <x v="3"/>
    <s v="UBS Investment Bank"/>
    <x v="1"/>
    <x v="1"/>
    <s v="Eni SpA"/>
    <s v="Eni SpA"/>
    <x v="0"/>
    <x v="0"/>
    <s v="27.11.2012"/>
    <m/>
    <x v="3"/>
    <m/>
    <m/>
    <x v="207"/>
    <m/>
    <m/>
    <s v="EuroMarket"/>
    <n v="1025.69"/>
    <n v="1028.0999999999999"/>
    <m/>
    <s v="(EUR)"/>
    <s v="General Corp. Purp."/>
    <m/>
    <x v="0"/>
    <n v="27"/>
    <n v="4"/>
    <n v="257.02999999999997"/>
    <s v="Package ID: 2913718"/>
    <n v="0"/>
    <n v="3.85"/>
    <m/>
    <n v="0"/>
    <n v="0"/>
    <m/>
    <n v="0"/>
    <n v="0"/>
    <m/>
    <n v="0"/>
    <n v="0"/>
    <m/>
    <n v="0"/>
    <n v="0"/>
    <m/>
    <m/>
    <m/>
    <m/>
    <m/>
    <m/>
    <m/>
    <m/>
    <m/>
    <m/>
    <m/>
    <m/>
  </r>
  <r>
    <x v="2"/>
    <s v="UBS Asset Management (Americas), Inc."/>
    <x v="1"/>
    <x v="1"/>
    <m/>
    <s v="Eni"/>
    <x v="0"/>
    <x v="0"/>
    <m/>
    <m/>
    <x v="8"/>
    <m/>
    <m/>
    <x v="207"/>
    <m/>
    <m/>
    <m/>
    <m/>
    <m/>
    <m/>
    <m/>
    <m/>
    <m/>
    <x v="0"/>
    <m/>
    <m/>
    <n v="3.812074"/>
    <m/>
    <m/>
    <m/>
    <m/>
    <m/>
    <m/>
    <m/>
    <m/>
    <m/>
    <m/>
    <m/>
    <m/>
    <m/>
    <m/>
    <m/>
    <m/>
    <m/>
    <m/>
    <m/>
    <m/>
    <m/>
    <m/>
    <m/>
    <m/>
    <m/>
    <m/>
    <m/>
  </r>
  <r>
    <x v="2"/>
    <s v="UBS Asset Management (Australia) Ltd."/>
    <x v="1"/>
    <x v="1"/>
    <m/>
    <s v="Eni"/>
    <x v="0"/>
    <x v="0"/>
    <m/>
    <m/>
    <x v="8"/>
    <m/>
    <m/>
    <x v="207"/>
    <m/>
    <m/>
    <m/>
    <m/>
    <m/>
    <m/>
    <m/>
    <m/>
    <m/>
    <x v="0"/>
    <m/>
    <m/>
    <n v="5.1268000000000001E-2"/>
    <m/>
    <m/>
    <m/>
    <m/>
    <m/>
    <m/>
    <m/>
    <m/>
    <m/>
    <m/>
    <m/>
    <m/>
    <m/>
    <m/>
    <m/>
    <m/>
    <m/>
    <m/>
    <m/>
    <m/>
    <m/>
    <m/>
    <m/>
    <m/>
    <m/>
    <m/>
    <m/>
  </r>
  <r>
    <x v="2"/>
    <s v="UBS Asset Management (Canada) Inc."/>
    <x v="1"/>
    <x v="1"/>
    <m/>
    <s v="Eni"/>
    <x v="0"/>
    <x v="0"/>
    <m/>
    <m/>
    <x v="8"/>
    <m/>
    <m/>
    <x v="207"/>
    <m/>
    <m/>
    <m/>
    <m/>
    <m/>
    <m/>
    <m/>
    <m/>
    <m/>
    <x v="0"/>
    <m/>
    <m/>
    <n v="1.33931"/>
    <m/>
    <m/>
    <m/>
    <m/>
    <m/>
    <m/>
    <m/>
    <m/>
    <m/>
    <m/>
    <m/>
    <m/>
    <m/>
    <m/>
    <m/>
    <m/>
    <m/>
    <m/>
    <m/>
    <m/>
    <m/>
    <m/>
    <m/>
    <m/>
    <m/>
    <m/>
    <m/>
  </r>
  <r>
    <x v="2"/>
    <s v="UBS Asset Management (Switzerland)"/>
    <x v="1"/>
    <x v="1"/>
    <m/>
    <s v="Eni"/>
    <x v="0"/>
    <x v="0"/>
    <m/>
    <m/>
    <x v="8"/>
    <m/>
    <m/>
    <x v="207"/>
    <m/>
    <m/>
    <m/>
    <m/>
    <m/>
    <m/>
    <m/>
    <m/>
    <m/>
    <x v="0"/>
    <m/>
    <m/>
    <n v="49.438732000000002"/>
    <m/>
    <m/>
    <m/>
    <m/>
    <m/>
    <m/>
    <m/>
    <m/>
    <m/>
    <m/>
    <m/>
    <m/>
    <m/>
    <m/>
    <m/>
    <m/>
    <m/>
    <m/>
    <m/>
    <m/>
    <m/>
    <m/>
    <m/>
    <m/>
    <m/>
    <m/>
    <m/>
  </r>
  <r>
    <x v="2"/>
    <s v="UBS Asset Management (UK) Ltd."/>
    <x v="1"/>
    <x v="1"/>
    <m/>
    <s v="Eni"/>
    <x v="0"/>
    <x v="0"/>
    <m/>
    <m/>
    <x v="8"/>
    <m/>
    <m/>
    <x v="207"/>
    <m/>
    <m/>
    <m/>
    <m/>
    <m/>
    <m/>
    <m/>
    <m/>
    <m/>
    <x v="0"/>
    <m/>
    <m/>
    <n v="71.198414"/>
    <m/>
    <m/>
    <m/>
    <m/>
    <m/>
    <m/>
    <m/>
    <m/>
    <m/>
    <m/>
    <m/>
    <m/>
    <m/>
    <m/>
    <m/>
    <m/>
    <m/>
    <m/>
    <m/>
    <m/>
    <m/>
    <m/>
    <m/>
    <m/>
    <m/>
    <m/>
    <m/>
  </r>
  <r>
    <x v="2"/>
    <s v="UBS Asset Management France S.A."/>
    <x v="1"/>
    <x v="1"/>
    <m/>
    <s v="Eni"/>
    <x v="0"/>
    <x v="0"/>
    <m/>
    <m/>
    <x v="8"/>
    <m/>
    <m/>
    <x v="207"/>
    <m/>
    <m/>
    <m/>
    <m/>
    <m/>
    <m/>
    <m/>
    <m/>
    <m/>
    <x v="0"/>
    <m/>
    <m/>
    <n v="9.0999999999999998E-2"/>
    <m/>
    <m/>
    <m/>
    <m/>
    <m/>
    <m/>
    <m/>
    <m/>
    <m/>
    <m/>
    <m/>
    <m/>
    <m/>
    <m/>
    <m/>
    <m/>
    <m/>
    <m/>
    <m/>
    <m/>
    <m/>
    <m/>
    <m/>
    <m/>
    <m/>
    <m/>
    <m/>
  </r>
  <r>
    <x v="2"/>
    <s v="UBS Gestión, S.G.I.I.C., S.A."/>
    <x v="1"/>
    <x v="1"/>
    <m/>
    <s v="Eni"/>
    <x v="0"/>
    <x v="0"/>
    <m/>
    <m/>
    <x v="8"/>
    <m/>
    <m/>
    <x v="207"/>
    <m/>
    <m/>
    <m/>
    <m/>
    <m/>
    <m/>
    <m/>
    <m/>
    <m/>
    <x v="0"/>
    <m/>
    <m/>
    <n v="1.3666940000000001"/>
    <m/>
    <m/>
    <m/>
    <m/>
    <m/>
    <m/>
    <m/>
    <m/>
    <m/>
    <m/>
    <m/>
    <m/>
    <m/>
    <m/>
    <m/>
    <m/>
    <m/>
    <m/>
    <m/>
    <m/>
    <m/>
    <m/>
    <m/>
    <m/>
    <m/>
    <m/>
    <m/>
  </r>
  <r>
    <x v="3"/>
    <s v="Deutsche Bank"/>
    <x v="0"/>
    <x v="0"/>
    <s v="Eni SpA"/>
    <s v="Eni SpA"/>
    <x v="0"/>
    <x v="0"/>
    <s v="27.11.2012"/>
    <m/>
    <x v="3"/>
    <m/>
    <m/>
    <x v="207"/>
    <m/>
    <m/>
    <s v="EuroMarket"/>
    <n v="1025.69"/>
    <n v="1028.0999999999999"/>
    <m/>
    <s v="(EUR)"/>
    <s v="General Corp. Purp."/>
    <m/>
    <x v="0"/>
    <n v="27"/>
    <n v="4"/>
    <n v="257.02999999999997"/>
    <s v="Package ID: 2913718"/>
    <n v="0"/>
    <n v="3.85"/>
    <m/>
    <n v="0"/>
    <n v="0"/>
    <m/>
    <n v="0"/>
    <n v="0"/>
    <m/>
    <n v="0"/>
    <n v="0"/>
    <m/>
    <n v="0"/>
    <n v="0"/>
    <m/>
    <m/>
    <m/>
    <m/>
    <m/>
    <m/>
    <m/>
    <m/>
    <m/>
    <m/>
    <m/>
    <m/>
  </r>
  <r>
    <x v="2"/>
    <s v="DB Platinum Advisors"/>
    <x v="0"/>
    <x v="0"/>
    <m/>
    <s v="Eni"/>
    <x v="0"/>
    <x v="0"/>
    <m/>
    <m/>
    <x v="8"/>
    <m/>
    <m/>
    <x v="207"/>
    <m/>
    <m/>
    <m/>
    <m/>
    <m/>
    <m/>
    <m/>
    <m/>
    <m/>
    <x v="0"/>
    <m/>
    <m/>
    <n v="2.16587"/>
    <m/>
    <m/>
    <m/>
    <m/>
    <m/>
    <m/>
    <m/>
    <m/>
    <m/>
    <m/>
    <m/>
    <m/>
    <m/>
    <m/>
    <m/>
    <m/>
    <m/>
    <m/>
    <m/>
    <m/>
    <m/>
    <m/>
    <m/>
    <m/>
    <m/>
    <m/>
    <m/>
  </r>
  <r>
    <x v="2"/>
    <s v="Deutsche Asset Management Americas"/>
    <x v="0"/>
    <x v="0"/>
    <m/>
    <s v="Eni"/>
    <x v="0"/>
    <x v="0"/>
    <m/>
    <m/>
    <x v="8"/>
    <m/>
    <m/>
    <x v="207"/>
    <m/>
    <m/>
    <m/>
    <m/>
    <m/>
    <m/>
    <m/>
    <m/>
    <m/>
    <x v="0"/>
    <m/>
    <m/>
    <n v="28.590085999999999"/>
    <m/>
    <m/>
    <m/>
    <m/>
    <m/>
    <m/>
    <m/>
    <m/>
    <m/>
    <m/>
    <m/>
    <m/>
    <m/>
    <m/>
    <m/>
    <m/>
    <m/>
    <m/>
    <m/>
    <m/>
    <m/>
    <m/>
    <m/>
    <m/>
    <m/>
    <m/>
    <m/>
  </r>
  <r>
    <x v="2"/>
    <s v="Deutsche Asset Management International GmbH"/>
    <x v="0"/>
    <x v="0"/>
    <m/>
    <s v="Eni"/>
    <x v="0"/>
    <x v="0"/>
    <m/>
    <m/>
    <x v="8"/>
    <m/>
    <m/>
    <x v="207"/>
    <m/>
    <m/>
    <m/>
    <m/>
    <m/>
    <m/>
    <m/>
    <m/>
    <m/>
    <x v="0"/>
    <m/>
    <m/>
    <n v="61.946905999999998"/>
    <m/>
    <m/>
    <m/>
    <m/>
    <m/>
    <m/>
    <m/>
    <m/>
    <m/>
    <m/>
    <m/>
    <m/>
    <m/>
    <m/>
    <m/>
    <m/>
    <m/>
    <m/>
    <m/>
    <m/>
    <m/>
    <m/>
    <m/>
    <m/>
    <m/>
    <m/>
    <m/>
  </r>
  <r>
    <x v="2"/>
    <s v="Deutsche Asset Management Investment GmbH"/>
    <x v="0"/>
    <x v="0"/>
    <m/>
    <s v="Eni"/>
    <x v="0"/>
    <x v="0"/>
    <m/>
    <m/>
    <x v="8"/>
    <m/>
    <m/>
    <x v="207"/>
    <m/>
    <m/>
    <m/>
    <m/>
    <m/>
    <m/>
    <m/>
    <m/>
    <m/>
    <x v="0"/>
    <m/>
    <m/>
    <n v="121.586738"/>
    <m/>
    <m/>
    <m/>
    <m/>
    <m/>
    <m/>
    <m/>
    <m/>
    <m/>
    <m/>
    <m/>
    <m/>
    <m/>
    <m/>
    <m/>
    <m/>
    <m/>
    <m/>
    <m/>
    <m/>
    <m/>
    <m/>
    <m/>
    <m/>
    <m/>
    <m/>
    <m/>
  </r>
  <r>
    <x v="2"/>
    <s v="Deutsche Asset Management, S.G.I.I.C., S.A."/>
    <x v="0"/>
    <x v="0"/>
    <m/>
    <s v="Eni"/>
    <x v="0"/>
    <x v="0"/>
    <m/>
    <m/>
    <x v="8"/>
    <m/>
    <m/>
    <x v="207"/>
    <m/>
    <m/>
    <m/>
    <m/>
    <m/>
    <m/>
    <m/>
    <m/>
    <m/>
    <x v="0"/>
    <m/>
    <m/>
    <n v="0.19445999999999999"/>
    <m/>
    <m/>
    <m/>
    <m/>
    <m/>
    <m/>
    <m/>
    <m/>
    <m/>
    <m/>
    <m/>
    <m/>
    <m/>
    <m/>
    <m/>
    <m/>
    <m/>
    <m/>
    <m/>
    <m/>
    <m/>
    <m/>
    <m/>
    <m/>
    <m/>
    <m/>
    <m/>
  </r>
  <r>
    <x v="2"/>
    <s v="Deutsche Bank (Suisse) SA"/>
    <x v="0"/>
    <x v="0"/>
    <m/>
    <s v="Eni"/>
    <x v="0"/>
    <x v="0"/>
    <m/>
    <m/>
    <x v="8"/>
    <m/>
    <m/>
    <x v="207"/>
    <m/>
    <m/>
    <m/>
    <m/>
    <m/>
    <m/>
    <m/>
    <m/>
    <m/>
    <x v="0"/>
    <m/>
    <m/>
    <n v="0.71528800000000003"/>
    <m/>
    <m/>
    <m/>
    <m/>
    <m/>
    <m/>
    <m/>
    <m/>
    <m/>
    <m/>
    <m/>
    <m/>
    <m/>
    <m/>
    <m/>
    <m/>
    <m/>
    <m/>
    <m/>
    <m/>
    <m/>
    <m/>
    <m/>
    <m/>
    <m/>
    <m/>
    <m/>
  </r>
  <r>
    <x v="2"/>
    <s v="Deutsche Bank AG (Germany)"/>
    <x v="0"/>
    <x v="0"/>
    <m/>
    <s v="Eni"/>
    <x v="0"/>
    <x v="0"/>
    <m/>
    <m/>
    <x v="8"/>
    <m/>
    <m/>
    <x v="207"/>
    <m/>
    <m/>
    <m/>
    <m/>
    <m/>
    <m/>
    <m/>
    <m/>
    <m/>
    <x v="0"/>
    <m/>
    <m/>
    <n v="0.38112200000000002"/>
    <m/>
    <m/>
    <m/>
    <m/>
    <m/>
    <m/>
    <m/>
    <m/>
    <m/>
    <m/>
    <m/>
    <m/>
    <m/>
    <m/>
    <m/>
    <m/>
    <m/>
    <m/>
    <m/>
    <m/>
    <m/>
    <m/>
    <m/>
    <m/>
    <m/>
    <m/>
    <m/>
  </r>
  <r>
    <x v="2"/>
    <s v="Deutsche Far Eastern Asset Management Co. Ltd."/>
    <x v="0"/>
    <x v="0"/>
    <m/>
    <s v="Eni"/>
    <x v="0"/>
    <x v="0"/>
    <m/>
    <m/>
    <x v="8"/>
    <m/>
    <m/>
    <x v="207"/>
    <m/>
    <m/>
    <m/>
    <m/>
    <m/>
    <m/>
    <m/>
    <m/>
    <m/>
    <x v="0"/>
    <m/>
    <m/>
    <n v="0.331758"/>
    <m/>
    <m/>
    <m/>
    <m/>
    <m/>
    <m/>
    <m/>
    <m/>
    <m/>
    <m/>
    <m/>
    <m/>
    <m/>
    <m/>
    <m/>
    <m/>
    <m/>
    <m/>
    <m/>
    <m/>
    <m/>
    <m/>
    <m/>
    <m/>
    <m/>
    <m/>
    <m/>
  </r>
  <r>
    <x v="2"/>
    <s v="Deutsche Investment Management Americas, Inc."/>
    <x v="0"/>
    <x v="0"/>
    <m/>
    <s v="Eni"/>
    <x v="0"/>
    <x v="0"/>
    <m/>
    <m/>
    <x v="8"/>
    <m/>
    <m/>
    <x v="207"/>
    <m/>
    <m/>
    <m/>
    <m/>
    <m/>
    <m/>
    <m/>
    <m/>
    <m/>
    <x v="0"/>
    <m/>
    <m/>
    <n v="0.20847399999999999"/>
    <m/>
    <m/>
    <m/>
    <m/>
    <m/>
    <m/>
    <m/>
    <m/>
    <m/>
    <m/>
    <m/>
    <m/>
    <m/>
    <m/>
    <m/>
    <m/>
    <m/>
    <m/>
    <m/>
    <m/>
    <m/>
    <m/>
    <m/>
    <m/>
    <m/>
    <m/>
    <m/>
  </r>
  <r>
    <x v="2"/>
    <s v="BNP Paribas Asset Management Nederland N.V."/>
    <x v="2"/>
    <x v="2"/>
    <m/>
    <s v="Gazprom PAO"/>
    <x v="5"/>
    <x v="0"/>
    <m/>
    <m/>
    <x v="8"/>
    <m/>
    <m/>
    <x v="207"/>
    <m/>
    <m/>
    <m/>
    <m/>
    <m/>
    <m/>
    <m/>
    <m/>
    <m/>
    <x v="0"/>
    <m/>
    <m/>
    <n v="6.4306059999999987E-4"/>
    <m/>
    <m/>
    <m/>
    <m/>
    <m/>
    <m/>
    <m/>
    <m/>
    <m/>
    <m/>
    <m/>
    <m/>
    <m/>
    <m/>
    <m/>
    <m/>
    <m/>
    <m/>
    <m/>
    <m/>
    <m/>
    <m/>
    <m/>
    <m/>
    <m/>
    <m/>
    <m/>
  </r>
  <r>
    <x v="2"/>
    <s v="BNP Paribas Asset Management USA, Inc."/>
    <x v="2"/>
    <x v="2"/>
    <m/>
    <s v="Gazprom Neft"/>
    <x v="5"/>
    <x v="0"/>
    <m/>
    <m/>
    <x v="8"/>
    <m/>
    <m/>
    <x v="207"/>
    <m/>
    <m/>
    <m/>
    <m/>
    <m/>
    <m/>
    <m/>
    <m/>
    <m/>
    <x v="0"/>
    <m/>
    <m/>
    <n v="0"/>
    <m/>
    <m/>
    <m/>
    <m/>
    <m/>
    <m/>
    <m/>
    <m/>
    <m/>
    <m/>
    <m/>
    <m/>
    <m/>
    <m/>
    <m/>
    <m/>
    <m/>
    <m/>
    <m/>
    <m/>
    <m/>
    <m/>
    <m/>
    <m/>
    <m/>
    <m/>
    <m/>
  </r>
  <r>
    <x v="2"/>
    <s v="BNP Paribas Asset Management USA, Inc."/>
    <x v="2"/>
    <x v="2"/>
    <m/>
    <s v="Gazprom PAO"/>
    <x v="5"/>
    <x v="0"/>
    <m/>
    <m/>
    <x v="8"/>
    <m/>
    <m/>
    <x v="207"/>
    <m/>
    <m/>
    <m/>
    <m/>
    <m/>
    <m/>
    <m/>
    <m/>
    <m/>
    <x v="0"/>
    <m/>
    <m/>
    <n v="0"/>
    <m/>
    <m/>
    <m/>
    <m/>
    <m/>
    <m/>
    <m/>
    <m/>
    <m/>
    <m/>
    <m/>
    <m/>
    <m/>
    <m/>
    <m/>
    <m/>
    <m/>
    <m/>
    <m/>
    <m/>
    <m/>
    <m/>
    <m/>
    <m/>
    <m/>
    <m/>
    <m/>
  </r>
  <r>
    <x v="2"/>
    <s v="BNP Paribas Investment Partners (France)"/>
    <x v="2"/>
    <x v="2"/>
    <m/>
    <s v="Gazprom PAO"/>
    <x v="5"/>
    <x v="0"/>
    <m/>
    <m/>
    <x v="8"/>
    <m/>
    <m/>
    <x v="207"/>
    <m/>
    <m/>
    <m/>
    <m/>
    <m/>
    <m/>
    <m/>
    <m/>
    <m/>
    <x v="0"/>
    <m/>
    <m/>
    <n v="0.47758087649999997"/>
    <m/>
    <m/>
    <m/>
    <m/>
    <m/>
    <m/>
    <m/>
    <m/>
    <m/>
    <m/>
    <m/>
    <m/>
    <m/>
    <m/>
    <m/>
    <m/>
    <m/>
    <m/>
    <m/>
    <m/>
    <m/>
    <m/>
    <m/>
    <m/>
    <m/>
    <m/>
    <m/>
  </r>
  <r>
    <x v="2"/>
    <s v="BNP Paribas Investment Partners Belgium S.A."/>
    <x v="2"/>
    <x v="2"/>
    <m/>
    <s v="Gazprom PAO"/>
    <x v="5"/>
    <x v="0"/>
    <m/>
    <m/>
    <x v="8"/>
    <m/>
    <m/>
    <x v="207"/>
    <m/>
    <m/>
    <m/>
    <m/>
    <m/>
    <m/>
    <m/>
    <m/>
    <m/>
    <x v="0"/>
    <m/>
    <m/>
    <n v="7.7673049999999995E-4"/>
    <m/>
    <m/>
    <m/>
    <m/>
    <m/>
    <m/>
    <m/>
    <m/>
    <m/>
    <m/>
    <m/>
    <m/>
    <m/>
    <m/>
    <m/>
    <m/>
    <m/>
    <m/>
    <m/>
    <m/>
    <m/>
    <m/>
    <m/>
    <m/>
    <m/>
    <m/>
    <m/>
  </r>
  <r>
    <x v="2"/>
    <s v="BNP Paribas Luxembourg"/>
    <x v="2"/>
    <x v="2"/>
    <m/>
    <s v="Gazprom PAO"/>
    <x v="5"/>
    <x v="0"/>
    <m/>
    <m/>
    <x v="8"/>
    <m/>
    <m/>
    <x v="207"/>
    <m/>
    <m/>
    <m/>
    <m/>
    <m/>
    <m/>
    <m/>
    <m/>
    <m/>
    <x v="0"/>
    <m/>
    <m/>
    <n v="2.0472990264999997"/>
    <m/>
    <m/>
    <m/>
    <m/>
    <m/>
    <m/>
    <m/>
    <m/>
    <m/>
    <m/>
    <m/>
    <m/>
    <m/>
    <m/>
    <m/>
    <m/>
    <m/>
    <m/>
    <m/>
    <m/>
    <m/>
    <m/>
    <m/>
    <m/>
    <m/>
    <m/>
    <m/>
  </r>
  <r>
    <x v="2"/>
    <s v="THEAM"/>
    <x v="2"/>
    <x v="2"/>
    <m/>
    <s v="Gazprom PAO"/>
    <x v="5"/>
    <x v="0"/>
    <m/>
    <m/>
    <x v="8"/>
    <m/>
    <m/>
    <x v="207"/>
    <m/>
    <m/>
    <m/>
    <m/>
    <m/>
    <m/>
    <m/>
    <m/>
    <m/>
    <x v="0"/>
    <m/>
    <m/>
    <n v="2.0472990264999997"/>
    <m/>
    <m/>
    <m/>
    <m/>
    <m/>
    <m/>
    <m/>
    <m/>
    <m/>
    <m/>
    <m/>
    <m/>
    <m/>
    <m/>
    <m/>
    <m/>
    <m/>
    <m/>
    <m/>
    <m/>
    <m/>
    <m/>
    <m/>
    <m/>
    <m/>
    <m/>
    <m/>
  </r>
  <r>
    <x v="2"/>
    <s v="TKB BNP Paribas Investment Partners OAO"/>
    <x v="2"/>
    <x v="2"/>
    <m/>
    <s v="Gazprom Neft"/>
    <x v="5"/>
    <x v="0"/>
    <m/>
    <m/>
    <x v="8"/>
    <m/>
    <m/>
    <x v="207"/>
    <m/>
    <m/>
    <m/>
    <m/>
    <m/>
    <m/>
    <m/>
    <m/>
    <m/>
    <x v="0"/>
    <m/>
    <m/>
    <n v="0.93140250645000011"/>
    <m/>
    <m/>
    <m/>
    <m/>
    <m/>
    <m/>
    <m/>
    <m/>
    <m/>
    <m/>
    <m/>
    <m/>
    <m/>
    <m/>
    <m/>
    <m/>
    <m/>
    <m/>
    <m/>
    <m/>
    <m/>
    <m/>
    <m/>
    <m/>
    <m/>
    <m/>
    <m/>
  </r>
  <r>
    <x v="2"/>
    <s v="TKB BNP Paribas Investment Partners OAO"/>
    <x v="2"/>
    <x v="2"/>
    <m/>
    <s v="Gazprom PAO"/>
    <x v="5"/>
    <x v="0"/>
    <m/>
    <m/>
    <x v="8"/>
    <m/>
    <m/>
    <x v="207"/>
    <m/>
    <m/>
    <m/>
    <m/>
    <m/>
    <m/>
    <m/>
    <m/>
    <m/>
    <x v="0"/>
    <m/>
    <m/>
    <n v="2.2059290707999999"/>
    <m/>
    <m/>
    <m/>
    <m/>
    <m/>
    <m/>
    <m/>
    <m/>
    <m/>
    <m/>
    <m/>
    <m/>
    <m/>
    <m/>
    <m/>
    <m/>
    <m/>
    <m/>
    <m/>
    <m/>
    <m/>
    <m/>
    <m/>
    <m/>
    <m/>
    <m/>
    <m/>
  </r>
  <r>
    <x v="2"/>
    <s v="Alfred Berg Kapitalförvaltning AB"/>
    <x v="2"/>
    <x v="2"/>
    <m/>
    <s v="Gazprom PAO"/>
    <x v="5"/>
    <x v="0"/>
    <m/>
    <m/>
    <x v="8"/>
    <m/>
    <m/>
    <x v="207"/>
    <m/>
    <m/>
    <m/>
    <m/>
    <m/>
    <m/>
    <m/>
    <m/>
    <m/>
    <x v="0"/>
    <m/>
    <m/>
    <n v="81.388032762400002"/>
    <m/>
    <m/>
    <m/>
    <m/>
    <m/>
    <m/>
    <m/>
    <m/>
    <m/>
    <m/>
    <m/>
    <m/>
    <m/>
    <m/>
    <m/>
    <m/>
    <m/>
    <m/>
    <m/>
    <m/>
    <m/>
    <m/>
    <m/>
    <m/>
    <m/>
    <m/>
    <m/>
  </r>
  <r>
    <x v="2"/>
    <s v="Sal. Oppenheim jr. &amp; Cie. AG &amp; Co. KGaA (Asset Management)"/>
    <x v="0"/>
    <x v="0"/>
    <m/>
    <s v="Eni"/>
    <x v="0"/>
    <x v="0"/>
    <m/>
    <m/>
    <x v="8"/>
    <m/>
    <m/>
    <x v="207"/>
    <m/>
    <m/>
    <m/>
    <m/>
    <m/>
    <m/>
    <m/>
    <m/>
    <m/>
    <x v="0"/>
    <m/>
    <m/>
    <n v="1.422736"/>
    <m/>
    <m/>
    <m/>
    <m/>
    <m/>
    <m/>
    <m/>
    <m/>
    <m/>
    <m/>
    <m/>
    <m/>
    <m/>
    <m/>
    <m/>
    <m/>
    <m/>
    <m/>
    <m/>
    <m/>
    <m/>
    <m/>
    <m/>
    <m/>
    <m/>
    <m/>
    <m/>
  </r>
  <r>
    <x v="2"/>
    <s v="Amundi Asset Management"/>
    <x v="3"/>
    <x v="2"/>
    <m/>
    <s v="Gazprom PAO"/>
    <x v="5"/>
    <x v="0"/>
    <m/>
    <m/>
    <x v="8"/>
    <m/>
    <m/>
    <x v="207"/>
    <m/>
    <m/>
    <m/>
    <m/>
    <m/>
    <m/>
    <m/>
    <m/>
    <m/>
    <x v="0"/>
    <m/>
    <m/>
    <n v="4.8854596290499996"/>
    <m/>
    <m/>
    <m/>
    <m/>
    <m/>
    <m/>
    <m/>
    <m/>
    <m/>
    <m/>
    <m/>
    <m/>
    <m/>
    <m/>
    <m/>
    <m/>
    <m/>
    <m/>
    <m/>
    <m/>
    <m/>
    <m/>
    <m/>
    <m/>
    <m/>
    <m/>
    <m/>
  </r>
  <r>
    <x v="2"/>
    <s v="Deutsche Asset Management Americas"/>
    <x v="0"/>
    <x v="0"/>
    <m/>
    <s v="Gazprom PAO"/>
    <x v="5"/>
    <x v="0"/>
    <m/>
    <m/>
    <x v="8"/>
    <m/>
    <m/>
    <x v="207"/>
    <m/>
    <m/>
    <m/>
    <m/>
    <m/>
    <m/>
    <m/>
    <m/>
    <m/>
    <x v="0"/>
    <m/>
    <m/>
    <n v="24.46298439585"/>
    <m/>
    <m/>
    <m/>
    <m/>
    <m/>
    <m/>
    <m/>
    <m/>
    <m/>
    <m/>
    <m/>
    <m/>
    <m/>
    <m/>
    <m/>
    <m/>
    <m/>
    <m/>
    <m/>
    <m/>
    <m/>
    <m/>
    <m/>
    <m/>
    <m/>
    <m/>
    <m/>
  </r>
  <r>
    <x v="2"/>
    <s v="DB Platinum Advisors"/>
    <x v="0"/>
    <x v="0"/>
    <m/>
    <s v="Glencore"/>
    <x v="3"/>
    <x v="1"/>
    <m/>
    <m/>
    <x v="8"/>
    <m/>
    <m/>
    <x v="207"/>
    <m/>
    <m/>
    <m/>
    <m/>
    <m/>
    <m/>
    <m/>
    <m/>
    <m/>
    <x v="0"/>
    <m/>
    <m/>
    <n v="1.82358220834"/>
    <m/>
    <m/>
    <m/>
    <m/>
    <m/>
    <m/>
    <m/>
    <m/>
    <m/>
    <m/>
    <m/>
    <m/>
    <m/>
    <m/>
    <m/>
    <m/>
    <m/>
    <m/>
    <m/>
    <m/>
    <m/>
    <m/>
    <m/>
    <m/>
    <m/>
    <m/>
    <m/>
  </r>
  <r>
    <x v="2"/>
    <s v="Deutsche Asset &amp; Wealth Management"/>
    <x v="0"/>
    <x v="0"/>
    <m/>
    <s v="Glencore"/>
    <x v="3"/>
    <x v="1"/>
    <m/>
    <m/>
    <x v="8"/>
    <m/>
    <m/>
    <x v="207"/>
    <m/>
    <m/>
    <m/>
    <m/>
    <m/>
    <m/>
    <m/>
    <m/>
    <m/>
    <x v="0"/>
    <m/>
    <m/>
    <n v="0.82059353032000004"/>
    <m/>
    <m/>
    <m/>
    <m/>
    <m/>
    <m/>
    <m/>
    <m/>
    <m/>
    <m/>
    <m/>
    <m/>
    <m/>
    <m/>
    <m/>
    <m/>
    <m/>
    <m/>
    <m/>
    <m/>
    <m/>
    <m/>
    <m/>
    <m/>
    <m/>
    <m/>
    <m/>
  </r>
  <r>
    <x v="2"/>
    <s v="Deutsche Asset Management Americas"/>
    <x v="0"/>
    <x v="0"/>
    <m/>
    <s v="Glencore"/>
    <x v="3"/>
    <x v="1"/>
    <m/>
    <m/>
    <x v="8"/>
    <m/>
    <m/>
    <x v="207"/>
    <m/>
    <m/>
    <m/>
    <m/>
    <m/>
    <m/>
    <m/>
    <m/>
    <m/>
    <x v="0"/>
    <m/>
    <m/>
    <n v="37.712449718640002"/>
    <m/>
    <m/>
    <m/>
    <m/>
    <m/>
    <m/>
    <m/>
    <m/>
    <m/>
    <m/>
    <m/>
    <m/>
    <m/>
    <m/>
    <m/>
    <m/>
    <m/>
    <m/>
    <m/>
    <m/>
    <m/>
    <m/>
    <m/>
    <m/>
    <m/>
    <m/>
    <m/>
  </r>
  <r>
    <x v="2"/>
    <s v="Deutsche Asset Management International GmbH"/>
    <x v="0"/>
    <x v="0"/>
    <m/>
    <s v="Glencore"/>
    <x v="3"/>
    <x v="1"/>
    <m/>
    <m/>
    <x v="8"/>
    <m/>
    <m/>
    <x v="207"/>
    <m/>
    <m/>
    <m/>
    <m/>
    <m/>
    <m/>
    <m/>
    <m/>
    <m/>
    <x v="0"/>
    <m/>
    <m/>
    <n v="25.343022059110002"/>
    <m/>
    <m/>
    <m/>
    <m/>
    <m/>
    <m/>
    <m/>
    <m/>
    <m/>
    <m/>
    <m/>
    <m/>
    <m/>
    <m/>
    <m/>
    <m/>
    <m/>
    <m/>
    <m/>
    <m/>
    <m/>
    <m/>
    <m/>
    <m/>
    <m/>
    <m/>
    <m/>
  </r>
  <r>
    <x v="2"/>
    <s v="Deutsche Asset Management Investment GmbH"/>
    <x v="0"/>
    <x v="0"/>
    <m/>
    <s v="Glencore"/>
    <x v="3"/>
    <x v="1"/>
    <m/>
    <m/>
    <x v="8"/>
    <m/>
    <m/>
    <x v="207"/>
    <m/>
    <m/>
    <m/>
    <m/>
    <m/>
    <m/>
    <m/>
    <m/>
    <m/>
    <x v="0"/>
    <m/>
    <m/>
    <n v="12.28653077375"/>
    <m/>
    <m/>
    <m/>
    <m/>
    <m/>
    <m/>
    <m/>
    <m/>
    <m/>
    <m/>
    <m/>
    <m/>
    <m/>
    <m/>
    <m/>
    <m/>
    <m/>
    <m/>
    <m/>
    <m/>
    <m/>
    <m/>
    <m/>
    <m/>
    <m/>
    <m/>
    <m/>
  </r>
  <r>
    <x v="2"/>
    <s v="Deutsche Bank AG (Germany)"/>
    <x v="0"/>
    <x v="0"/>
    <m/>
    <s v="Glencore"/>
    <x v="3"/>
    <x v="1"/>
    <m/>
    <m/>
    <x v="8"/>
    <m/>
    <m/>
    <x v="207"/>
    <m/>
    <m/>
    <m/>
    <m/>
    <m/>
    <m/>
    <m/>
    <m/>
    <m/>
    <x v="0"/>
    <m/>
    <m/>
    <n v="0.8764041670499999"/>
    <m/>
    <m/>
    <m/>
    <m/>
    <m/>
    <m/>
    <m/>
    <m/>
    <m/>
    <m/>
    <m/>
    <m/>
    <m/>
    <m/>
    <m/>
    <m/>
    <m/>
    <m/>
    <m/>
    <m/>
    <m/>
    <m/>
    <m/>
    <m/>
    <m/>
    <m/>
    <m/>
  </r>
  <r>
    <x v="2"/>
    <s v="Deutsche Far Eastern Asset Management Co. Ltd."/>
    <x v="0"/>
    <x v="0"/>
    <m/>
    <s v="Glencore"/>
    <x v="3"/>
    <x v="1"/>
    <m/>
    <m/>
    <x v="8"/>
    <m/>
    <m/>
    <x v="207"/>
    <m/>
    <m/>
    <m/>
    <m/>
    <m/>
    <m/>
    <m/>
    <m/>
    <m/>
    <x v="0"/>
    <m/>
    <m/>
    <n v="0.76008061076"/>
    <m/>
    <m/>
    <m/>
    <m/>
    <m/>
    <m/>
    <m/>
    <m/>
    <m/>
    <m/>
    <m/>
    <m/>
    <m/>
    <m/>
    <m/>
    <m/>
    <m/>
    <m/>
    <m/>
    <m/>
    <m/>
    <m/>
    <m/>
    <m/>
    <m/>
    <m/>
    <m/>
  </r>
  <r>
    <x v="2"/>
    <s v="Deutsche Investment Management Americas, Inc."/>
    <x v="0"/>
    <x v="0"/>
    <m/>
    <s v="Glencore"/>
    <x v="3"/>
    <x v="1"/>
    <m/>
    <m/>
    <x v="8"/>
    <m/>
    <m/>
    <x v="207"/>
    <m/>
    <m/>
    <m/>
    <m/>
    <m/>
    <m/>
    <m/>
    <m/>
    <m/>
    <x v="0"/>
    <m/>
    <m/>
    <n v="1.9710303986"/>
    <m/>
    <m/>
    <m/>
    <m/>
    <m/>
    <m/>
    <m/>
    <m/>
    <m/>
    <m/>
    <m/>
    <m/>
    <m/>
    <m/>
    <m/>
    <m/>
    <m/>
    <m/>
    <m/>
    <m/>
    <m/>
    <m/>
    <m/>
    <m/>
    <m/>
    <m/>
    <m/>
  </r>
  <r>
    <x v="1"/>
    <s v="Deutsche Bank"/>
    <x v="0"/>
    <x v="0"/>
    <s v="Vale SA"/>
    <s v="Cia Siderurgica Pecem"/>
    <x v="4"/>
    <x v="1"/>
    <s v="07.05.2015"/>
    <s v="07.05.2015"/>
    <x v="5"/>
    <m/>
    <m/>
    <x v="207"/>
    <m/>
    <m/>
    <m/>
    <n v="1779.58"/>
    <n v="2020"/>
    <s v="Term Loan"/>
    <s v="(US)"/>
    <s v="Project Finance"/>
    <s v="To finance the Companhia Siderurgica do Pecem-owned steel mill in the northeastern state of Ceara."/>
    <x v="2"/>
    <n v="14"/>
    <n v="9"/>
    <n v="197.73"/>
    <s v="Package ID: 3112192115"/>
    <n v="0"/>
    <n v="0"/>
    <m/>
    <n v="0"/>
    <n v="0.97"/>
    <m/>
    <n v="0"/>
    <n v="0.39"/>
    <m/>
    <n v="0"/>
    <n v="0"/>
    <m/>
    <n v="0"/>
    <n v="0"/>
    <m/>
    <m/>
    <m/>
    <m/>
    <m/>
    <m/>
    <m/>
    <m/>
    <m/>
    <m/>
    <n v="0"/>
    <n v="0.88097999999999999"/>
  </r>
  <r>
    <x v="2"/>
    <s v="DB Platinum Advisors"/>
    <x v="0"/>
    <x v="0"/>
    <m/>
    <s v="Goldcorp"/>
    <x v="2"/>
    <x v="0"/>
    <m/>
    <m/>
    <x v="8"/>
    <m/>
    <m/>
    <x v="207"/>
    <m/>
    <m/>
    <m/>
    <m/>
    <m/>
    <m/>
    <m/>
    <m/>
    <m/>
    <x v="0"/>
    <m/>
    <m/>
    <n v="6.1964181500000007E-2"/>
    <m/>
    <m/>
    <m/>
    <m/>
    <m/>
    <m/>
    <m/>
    <m/>
    <m/>
    <m/>
    <m/>
    <m/>
    <m/>
    <m/>
    <m/>
    <m/>
    <m/>
    <m/>
    <m/>
    <m/>
    <m/>
    <m/>
    <m/>
    <m/>
    <m/>
    <m/>
    <m/>
  </r>
  <r>
    <x v="2"/>
    <s v="Deutsche Asset Management Americas"/>
    <x v="0"/>
    <x v="0"/>
    <m/>
    <s v="Goldcorp"/>
    <x v="2"/>
    <x v="0"/>
    <m/>
    <m/>
    <x v="8"/>
    <m/>
    <m/>
    <x v="207"/>
    <m/>
    <m/>
    <m/>
    <m/>
    <m/>
    <m/>
    <m/>
    <m/>
    <m/>
    <x v="0"/>
    <m/>
    <m/>
    <n v="24.939889221000001"/>
    <m/>
    <m/>
    <m/>
    <m/>
    <m/>
    <m/>
    <m/>
    <m/>
    <m/>
    <m/>
    <m/>
    <m/>
    <m/>
    <m/>
    <m/>
    <m/>
    <m/>
    <m/>
    <m/>
    <m/>
    <m/>
    <m/>
    <m/>
    <m/>
    <m/>
    <m/>
    <m/>
  </r>
  <r>
    <x v="2"/>
    <s v="Deutsche Asset Management Investment GmbH"/>
    <x v="0"/>
    <x v="0"/>
    <m/>
    <s v="Goldcorp"/>
    <x v="2"/>
    <x v="0"/>
    <m/>
    <m/>
    <x v="8"/>
    <m/>
    <m/>
    <x v="207"/>
    <m/>
    <m/>
    <m/>
    <m/>
    <m/>
    <m/>
    <m/>
    <m/>
    <m/>
    <x v="0"/>
    <m/>
    <m/>
    <n v="58.193894336500001"/>
    <m/>
    <m/>
    <m/>
    <m/>
    <m/>
    <m/>
    <m/>
    <m/>
    <m/>
    <m/>
    <m/>
    <m/>
    <m/>
    <m/>
    <m/>
    <m/>
    <m/>
    <m/>
    <m/>
    <m/>
    <m/>
    <m/>
    <m/>
    <m/>
    <m/>
    <m/>
    <m/>
  </r>
  <r>
    <x v="2"/>
    <s v="Deutsche Asset Management, S.G.I.I.C., S.A."/>
    <x v="0"/>
    <x v="0"/>
    <m/>
    <s v="Goldcorp"/>
    <x v="2"/>
    <x v="0"/>
    <m/>
    <m/>
    <x v="8"/>
    <m/>
    <m/>
    <x v="207"/>
    <m/>
    <m/>
    <m/>
    <m/>
    <m/>
    <m/>
    <m/>
    <m/>
    <m/>
    <x v="0"/>
    <m/>
    <m/>
    <n v="0"/>
    <m/>
    <m/>
    <m/>
    <m/>
    <m/>
    <m/>
    <m/>
    <m/>
    <m/>
    <m/>
    <m/>
    <m/>
    <m/>
    <m/>
    <m/>
    <m/>
    <m/>
    <m/>
    <m/>
    <m/>
    <m/>
    <m/>
    <m/>
    <m/>
    <m/>
    <m/>
    <m/>
  </r>
  <r>
    <x v="2"/>
    <s v="Deutsche Bank (Suisse) SA"/>
    <x v="0"/>
    <x v="0"/>
    <m/>
    <s v="Goldcorp"/>
    <x v="2"/>
    <x v="0"/>
    <m/>
    <m/>
    <x v="8"/>
    <m/>
    <m/>
    <x v="207"/>
    <m/>
    <m/>
    <m/>
    <m/>
    <m/>
    <m/>
    <m/>
    <m/>
    <m/>
    <x v="0"/>
    <m/>
    <m/>
    <n v="0"/>
    <m/>
    <m/>
    <m/>
    <m/>
    <m/>
    <m/>
    <m/>
    <m/>
    <m/>
    <m/>
    <m/>
    <m/>
    <m/>
    <m/>
    <m/>
    <m/>
    <m/>
    <m/>
    <m/>
    <m/>
    <m/>
    <m/>
    <m/>
    <m/>
    <m/>
    <m/>
    <m/>
  </r>
  <r>
    <x v="2"/>
    <s v="Deutsche Bank AG (Germany)"/>
    <x v="0"/>
    <x v="0"/>
    <m/>
    <s v="Goldcorp"/>
    <x v="2"/>
    <x v="0"/>
    <m/>
    <m/>
    <x v="8"/>
    <m/>
    <m/>
    <x v="207"/>
    <m/>
    <m/>
    <m/>
    <m/>
    <m/>
    <m/>
    <m/>
    <m/>
    <m/>
    <x v="0"/>
    <m/>
    <m/>
    <n v="0"/>
    <m/>
    <m/>
    <m/>
    <m/>
    <m/>
    <m/>
    <m/>
    <m/>
    <m/>
    <m/>
    <m/>
    <m/>
    <m/>
    <m/>
    <m/>
    <m/>
    <m/>
    <m/>
    <m/>
    <m/>
    <m/>
    <m/>
    <m/>
    <m/>
    <m/>
    <m/>
    <m/>
  </r>
  <r>
    <x v="2"/>
    <s v="Deutsche Bank Securities Inc."/>
    <x v="0"/>
    <x v="0"/>
    <m/>
    <s v="Goldcorp"/>
    <x v="2"/>
    <x v="0"/>
    <m/>
    <m/>
    <x v="8"/>
    <m/>
    <m/>
    <x v="207"/>
    <m/>
    <m/>
    <m/>
    <m/>
    <m/>
    <m/>
    <m/>
    <m/>
    <m/>
    <x v="0"/>
    <m/>
    <m/>
    <n v="3.8487394335000005"/>
    <m/>
    <m/>
    <m/>
    <m/>
    <m/>
    <m/>
    <m/>
    <m/>
    <m/>
    <m/>
    <m/>
    <m/>
    <m/>
    <m/>
    <m/>
    <m/>
    <m/>
    <m/>
    <m/>
    <m/>
    <m/>
    <m/>
    <m/>
    <m/>
    <m/>
    <m/>
    <m/>
  </r>
  <r>
    <x v="2"/>
    <s v="Deutsche Far Eastern Asset Management Co. Ltd."/>
    <x v="0"/>
    <x v="0"/>
    <m/>
    <s v="Goldcorp"/>
    <x v="2"/>
    <x v="0"/>
    <m/>
    <m/>
    <x v="8"/>
    <m/>
    <m/>
    <x v="207"/>
    <m/>
    <m/>
    <m/>
    <m/>
    <m/>
    <m/>
    <m/>
    <m/>
    <m/>
    <x v="0"/>
    <m/>
    <m/>
    <n v="0"/>
    <m/>
    <m/>
    <m/>
    <m/>
    <m/>
    <m/>
    <m/>
    <m/>
    <m/>
    <m/>
    <m/>
    <m/>
    <m/>
    <m/>
    <m/>
    <m/>
    <m/>
    <m/>
    <m/>
    <m/>
    <m/>
    <m/>
    <m/>
    <m/>
    <m/>
    <m/>
    <m/>
  </r>
  <r>
    <x v="2"/>
    <s v="Deutsche Investment Management Americas, Inc."/>
    <x v="0"/>
    <x v="0"/>
    <m/>
    <s v="Goldcorp"/>
    <x v="2"/>
    <x v="0"/>
    <m/>
    <m/>
    <x v="8"/>
    <m/>
    <m/>
    <x v="207"/>
    <m/>
    <m/>
    <m/>
    <m/>
    <m/>
    <m/>
    <m/>
    <m/>
    <m/>
    <x v="0"/>
    <m/>
    <m/>
    <n v="4.6732094175000007"/>
    <m/>
    <m/>
    <m/>
    <m/>
    <m/>
    <m/>
    <m/>
    <m/>
    <m/>
    <m/>
    <m/>
    <m/>
    <m/>
    <m/>
    <m/>
    <m/>
    <m/>
    <m/>
    <m/>
    <m/>
    <m/>
    <m/>
    <m/>
    <m/>
    <m/>
    <m/>
    <m/>
  </r>
  <r>
    <x v="2"/>
    <s v="Oppenheim Asset Management Services S.à r.l."/>
    <x v="0"/>
    <x v="0"/>
    <m/>
    <s v="Goldcorp"/>
    <x v="2"/>
    <x v="0"/>
    <m/>
    <m/>
    <x v="8"/>
    <m/>
    <m/>
    <x v="207"/>
    <m/>
    <m/>
    <m/>
    <m/>
    <m/>
    <m/>
    <m/>
    <m/>
    <m/>
    <x v="0"/>
    <m/>
    <m/>
    <n v="0.45782035000000004"/>
    <m/>
    <m/>
    <m/>
    <m/>
    <m/>
    <m/>
    <m/>
    <m/>
    <m/>
    <m/>
    <m/>
    <m/>
    <m/>
    <m/>
    <m/>
    <m/>
    <m/>
    <m/>
    <m/>
    <m/>
    <m/>
    <m/>
    <m/>
    <m/>
    <m/>
    <m/>
    <m/>
  </r>
  <r>
    <x v="2"/>
    <s v="Deutsche Asset Management Americas"/>
    <x v="0"/>
    <x v="0"/>
    <m/>
    <s v="Grupo Mexico"/>
    <x v="9"/>
    <x v="0"/>
    <m/>
    <m/>
    <x v="8"/>
    <m/>
    <m/>
    <x v="207"/>
    <m/>
    <m/>
    <m/>
    <m/>
    <m/>
    <m/>
    <m/>
    <m/>
    <m/>
    <x v="0"/>
    <m/>
    <m/>
    <n v="1.15374240429"/>
    <m/>
    <m/>
    <m/>
    <m/>
    <m/>
    <m/>
    <m/>
    <m/>
    <m/>
    <m/>
    <m/>
    <m/>
    <m/>
    <m/>
    <m/>
    <m/>
    <m/>
    <m/>
    <m/>
    <m/>
    <m/>
    <m/>
    <m/>
    <m/>
    <m/>
    <m/>
    <m/>
  </r>
  <r>
    <x v="2"/>
    <s v="Deutsche Asset Management International GmbH"/>
    <x v="0"/>
    <x v="0"/>
    <m/>
    <s v="Grupo Mexico"/>
    <x v="9"/>
    <x v="0"/>
    <m/>
    <m/>
    <x v="8"/>
    <m/>
    <m/>
    <x v="207"/>
    <m/>
    <m/>
    <m/>
    <m/>
    <m/>
    <m/>
    <m/>
    <m/>
    <m/>
    <x v="0"/>
    <m/>
    <m/>
    <n v="8.1859898934100013"/>
    <m/>
    <m/>
    <m/>
    <m/>
    <m/>
    <m/>
    <m/>
    <m/>
    <m/>
    <m/>
    <m/>
    <m/>
    <m/>
    <m/>
    <m/>
    <m/>
    <m/>
    <m/>
    <m/>
    <m/>
    <m/>
    <m/>
    <m/>
    <m/>
    <m/>
    <m/>
    <m/>
  </r>
  <r>
    <x v="2"/>
    <s v="Deutsche Asset Management Investment GmbH"/>
    <x v="0"/>
    <x v="0"/>
    <m/>
    <s v="Grupo Mexico"/>
    <x v="9"/>
    <x v="0"/>
    <m/>
    <m/>
    <x v="8"/>
    <m/>
    <m/>
    <x v="207"/>
    <m/>
    <m/>
    <m/>
    <m/>
    <m/>
    <m/>
    <m/>
    <m/>
    <m/>
    <x v="0"/>
    <m/>
    <m/>
    <n v="1.53783762069"/>
    <m/>
    <m/>
    <m/>
    <m/>
    <m/>
    <m/>
    <m/>
    <m/>
    <m/>
    <m/>
    <m/>
    <m/>
    <m/>
    <m/>
    <m/>
    <m/>
    <m/>
    <m/>
    <m/>
    <m/>
    <m/>
    <m/>
    <m/>
    <m/>
    <m/>
    <m/>
    <m/>
  </r>
  <r>
    <x v="2"/>
    <s v="DB (PAM) UCITS III GIS UK Equity Portfolio (CN)"/>
    <x v="0"/>
    <x v="0"/>
    <m/>
    <s v="Rio Tinto plc"/>
    <x v="6"/>
    <x v="1"/>
    <m/>
    <m/>
    <x v="8"/>
    <m/>
    <m/>
    <x v="207"/>
    <m/>
    <m/>
    <m/>
    <m/>
    <m/>
    <m/>
    <m/>
    <m/>
    <m/>
    <x v="0"/>
    <m/>
    <m/>
    <n v="2.8235831599999997E-2"/>
    <m/>
    <m/>
    <m/>
    <m/>
    <m/>
    <m/>
    <m/>
    <m/>
    <m/>
    <m/>
    <m/>
    <m/>
    <m/>
    <m/>
    <m/>
    <m/>
    <m/>
    <m/>
    <m/>
    <m/>
    <m/>
    <m/>
    <m/>
    <m/>
    <m/>
    <m/>
    <m/>
  </r>
  <r>
    <x v="2"/>
    <s v="DB Platinum Advisors"/>
    <x v="0"/>
    <x v="0"/>
    <m/>
    <s v="Rio Tinto Ltd"/>
    <x v="6"/>
    <x v="1"/>
    <m/>
    <m/>
    <x v="8"/>
    <m/>
    <m/>
    <x v="207"/>
    <m/>
    <m/>
    <m/>
    <m/>
    <m/>
    <m/>
    <m/>
    <m/>
    <m/>
    <x v="0"/>
    <m/>
    <m/>
    <n v="0.18443902480000002"/>
    <m/>
    <m/>
    <m/>
    <m/>
    <m/>
    <m/>
    <m/>
    <m/>
    <m/>
    <m/>
    <m/>
    <m/>
    <m/>
    <m/>
    <m/>
    <m/>
    <m/>
    <m/>
    <m/>
    <m/>
    <m/>
    <m/>
    <m/>
    <m/>
    <m/>
    <m/>
    <m/>
  </r>
  <r>
    <x v="2"/>
    <s v="DB Platinum Advisors"/>
    <x v="0"/>
    <x v="0"/>
    <m/>
    <s v="Rio Tinto plc"/>
    <x v="6"/>
    <x v="1"/>
    <m/>
    <m/>
    <x v="8"/>
    <m/>
    <m/>
    <x v="207"/>
    <m/>
    <m/>
    <m/>
    <m/>
    <m/>
    <m/>
    <m/>
    <m/>
    <m/>
    <x v="0"/>
    <m/>
    <m/>
    <n v="1.8781520949999999"/>
    <m/>
    <m/>
    <m/>
    <m/>
    <m/>
    <m/>
    <m/>
    <m/>
    <m/>
    <m/>
    <m/>
    <m/>
    <m/>
    <m/>
    <m/>
    <m/>
    <m/>
    <m/>
    <m/>
    <m/>
    <m/>
    <m/>
    <m/>
    <m/>
    <m/>
    <m/>
    <m/>
  </r>
  <r>
    <x v="2"/>
    <s v="Deutsche Asset Management Americas"/>
    <x v="0"/>
    <x v="0"/>
    <m/>
    <s v="Rio Tinto Ltd"/>
    <x v="6"/>
    <x v="1"/>
    <m/>
    <m/>
    <x v="8"/>
    <m/>
    <m/>
    <x v="207"/>
    <m/>
    <m/>
    <m/>
    <m/>
    <m/>
    <m/>
    <m/>
    <m/>
    <m/>
    <x v="0"/>
    <m/>
    <m/>
    <n v="9.4103107504000008"/>
    <m/>
    <m/>
    <m/>
    <m/>
    <m/>
    <m/>
    <m/>
    <m/>
    <m/>
    <m/>
    <m/>
    <m/>
    <m/>
    <m/>
    <m/>
    <m/>
    <m/>
    <m/>
    <m/>
    <m/>
    <m/>
    <m/>
    <m/>
    <m/>
    <m/>
    <m/>
    <m/>
  </r>
  <r>
    <x v="2"/>
    <s v="Deutsche Asset Management Americas"/>
    <x v="0"/>
    <x v="0"/>
    <m/>
    <s v="Rio Tinto plc"/>
    <x v="6"/>
    <x v="1"/>
    <m/>
    <m/>
    <x v="8"/>
    <m/>
    <m/>
    <x v="207"/>
    <m/>
    <m/>
    <m/>
    <m/>
    <m/>
    <m/>
    <m/>
    <m/>
    <m/>
    <x v="0"/>
    <m/>
    <m/>
    <n v="36.888471457800001"/>
    <m/>
    <m/>
    <m/>
    <m/>
    <m/>
    <m/>
    <m/>
    <m/>
    <m/>
    <m/>
    <m/>
    <m/>
    <m/>
    <m/>
    <m/>
    <m/>
    <m/>
    <m/>
    <m/>
    <m/>
    <m/>
    <m/>
    <m/>
    <m/>
    <m/>
    <m/>
    <m/>
  </r>
  <r>
    <x v="2"/>
    <s v="Deutsche Asset Management International GmbH"/>
    <x v="0"/>
    <x v="0"/>
    <m/>
    <s v="Rio Tinto plc"/>
    <x v="6"/>
    <x v="1"/>
    <m/>
    <m/>
    <x v="8"/>
    <m/>
    <m/>
    <x v="207"/>
    <m/>
    <m/>
    <m/>
    <m/>
    <m/>
    <m/>
    <m/>
    <m/>
    <m/>
    <x v="0"/>
    <m/>
    <m/>
    <n v="25.8147459176"/>
    <m/>
    <m/>
    <m/>
    <m/>
    <m/>
    <m/>
    <m/>
    <m/>
    <m/>
    <m/>
    <m/>
    <m/>
    <m/>
    <m/>
    <m/>
    <m/>
    <m/>
    <m/>
    <m/>
    <m/>
    <m/>
    <m/>
    <m/>
    <m/>
    <m/>
    <m/>
    <m/>
  </r>
  <r>
    <x v="2"/>
    <s v="Deutsche Asset Management Investment GmbH"/>
    <x v="0"/>
    <x v="0"/>
    <m/>
    <s v="Rio Tinto Ltd"/>
    <x v="6"/>
    <x v="1"/>
    <m/>
    <m/>
    <x v="8"/>
    <m/>
    <m/>
    <x v="207"/>
    <m/>
    <m/>
    <m/>
    <m/>
    <m/>
    <m/>
    <m/>
    <m/>
    <m/>
    <x v="0"/>
    <m/>
    <m/>
    <n v="4.7677950440000005"/>
    <m/>
    <m/>
    <m/>
    <m/>
    <m/>
    <m/>
    <m/>
    <m/>
    <m/>
    <m/>
    <m/>
    <m/>
    <m/>
    <m/>
    <m/>
    <m/>
    <m/>
    <m/>
    <m/>
    <m/>
    <m/>
    <m/>
    <m/>
    <m/>
    <m/>
    <m/>
    <m/>
  </r>
  <r>
    <x v="2"/>
    <s v="Deutsche Asset Management Investment GmbH"/>
    <x v="0"/>
    <x v="0"/>
    <m/>
    <s v="Rio Tinto plc"/>
    <x v="6"/>
    <x v="1"/>
    <m/>
    <m/>
    <x v="8"/>
    <m/>
    <m/>
    <x v="207"/>
    <m/>
    <m/>
    <m/>
    <m/>
    <m/>
    <m/>
    <m/>
    <m/>
    <m/>
    <x v="0"/>
    <m/>
    <m/>
    <n v="107.2879083342"/>
    <m/>
    <m/>
    <m/>
    <m/>
    <m/>
    <m/>
    <m/>
    <m/>
    <m/>
    <m/>
    <m/>
    <m/>
    <m/>
    <m/>
    <m/>
    <m/>
    <m/>
    <m/>
    <m/>
    <m/>
    <m/>
    <m/>
    <m/>
    <m/>
    <m/>
    <m/>
    <m/>
  </r>
  <r>
    <x v="2"/>
    <s v="Deutsche Asset Management, S.G.I.I.C., S.A."/>
    <x v="0"/>
    <x v="0"/>
    <m/>
    <s v="Rio Tinto plc"/>
    <x v="6"/>
    <x v="1"/>
    <m/>
    <m/>
    <x v="8"/>
    <m/>
    <m/>
    <x v="207"/>
    <m/>
    <m/>
    <m/>
    <m/>
    <m/>
    <m/>
    <m/>
    <m/>
    <m/>
    <x v="0"/>
    <m/>
    <m/>
    <n v="0.26479891379999998"/>
    <m/>
    <m/>
    <m/>
    <m/>
    <m/>
    <m/>
    <m/>
    <m/>
    <m/>
    <m/>
    <m/>
    <m/>
    <m/>
    <m/>
    <m/>
    <m/>
    <m/>
    <m/>
    <m/>
    <m/>
    <m/>
    <m/>
    <m/>
    <m/>
    <m/>
    <m/>
    <m/>
  </r>
  <r>
    <x v="2"/>
    <s v="Deutsche Bank (Suisse) SA"/>
    <x v="0"/>
    <x v="0"/>
    <m/>
    <s v="Rio Tinto plc"/>
    <x v="6"/>
    <x v="1"/>
    <m/>
    <m/>
    <x v="8"/>
    <m/>
    <m/>
    <x v="207"/>
    <m/>
    <m/>
    <m/>
    <m/>
    <m/>
    <m/>
    <m/>
    <m/>
    <m/>
    <x v="0"/>
    <m/>
    <m/>
    <n v="51.537040996000002"/>
    <m/>
    <m/>
    <m/>
    <m/>
    <m/>
    <m/>
    <m/>
    <m/>
    <m/>
    <m/>
    <m/>
    <m/>
    <m/>
    <m/>
    <m/>
    <m/>
    <m/>
    <m/>
    <m/>
    <m/>
    <m/>
    <m/>
    <m/>
    <m/>
    <m/>
    <m/>
    <m/>
  </r>
  <r>
    <x v="2"/>
    <s v="Deutsche Bank AG (Germany)"/>
    <x v="0"/>
    <x v="0"/>
    <m/>
    <s v="Rio Tinto Ltd"/>
    <x v="6"/>
    <x v="1"/>
    <m/>
    <m/>
    <x v="8"/>
    <m/>
    <m/>
    <x v="207"/>
    <m/>
    <m/>
    <m/>
    <m/>
    <m/>
    <m/>
    <m/>
    <m/>
    <m/>
    <x v="0"/>
    <m/>
    <m/>
    <n v="0"/>
    <m/>
    <m/>
    <m/>
    <m/>
    <m/>
    <m/>
    <m/>
    <m/>
    <m/>
    <m/>
    <m/>
    <m/>
    <m/>
    <m/>
    <m/>
    <m/>
    <m/>
    <m/>
    <m/>
    <m/>
    <m/>
    <m/>
    <m/>
    <m/>
    <m/>
    <m/>
    <m/>
  </r>
  <r>
    <x v="2"/>
    <s v="Deutsche Bank AG (Germany)"/>
    <x v="0"/>
    <x v="0"/>
    <m/>
    <s v="Rio Tinto plc"/>
    <x v="6"/>
    <x v="1"/>
    <m/>
    <m/>
    <x v="8"/>
    <m/>
    <m/>
    <x v="207"/>
    <m/>
    <m/>
    <m/>
    <m/>
    <m/>
    <m/>
    <m/>
    <m/>
    <m/>
    <x v="0"/>
    <m/>
    <m/>
    <n v="0"/>
    <m/>
    <m/>
    <m/>
    <m/>
    <m/>
    <m/>
    <m/>
    <m/>
    <m/>
    <m/>
    <m/>
    <m/>
    <m/>
    <m/>
    <m/>
    <m/>
    <m/>
    <m/>
    <m/>
    <m/>
    <m/>
    <m/>
    <m/>
    <m/>
    <m/>
    <m/>
    <m/>
  </r>
  <r>
    <x v="2"/>
    <s v="Deutsche Far Eastern Asset Management Co. Ltd."/>
    <x v="0"/>
    <x v="0"/>
    <m/>
    <s v="Rio Tinto plc"/>
    <x v="6"/>
    <x v="1"/>
    <m/>
    <m/>
    <x v="8"/>
    <m/>
    <m/>
    <x v="207"/>
    <m/>
    <m/>
    <m/>
    <m/>
    <m/>
    <m/>
    <m/>
    <m/>
    <m/>
    <x v="0"/>
    <m/>
    <m/>
    <n v="0.57077834100000002"/>
    <m/>
    <m/>
    <m/>
    <m/>
    <m/>
    <m/>
    <m/>
    <m/>
    <m/>
    <m/>
    <m/>
    <m/>
    <m/>
    <m/>
    <m/>
    <m/>
    <m/>
    <m/>
    <m/>
    <m/>
    <m/>
    <m/>
    <m/>
    <m/>
    <m/>
    <m/>
    <m/>
  </r>
  <r>
    <x v="2"/>
    <s v="Deutsche Investment Management Americas, Inc."/>
    <x v="0"/>
    <x v="0"/>
    <m/>
    <s v="Rio Tinto plc"/>
    <x v="6"/>
    <x v="1"/>
    <m/>
    <m/>
    <x v="8"/>
    <m/>
    <m/>
    <x v="207"/>
    <m/>
    <m/>
    <m/>
    <m/>
    <m/>
    <m/>
    <m/>
    <m/>
    <m/>
    <x v="0"/>
    <m/>
    <m/>
    <n v="0"/>
    <m/>
    <m/>
    <m/>
    <m/>
    <m/>
    <m/>
    <m/>
    <m/>
    <m/>
    <m/>
    <m/>
    <m/>
    <m/>
    <m/>
    <m/>
    <m/>
    <m/>
    <m/>
    <m/>
    <m/>
    <m/>
    <m/>
    <m/>
    <m/>
    <m/>
    <m/>
    <m/>
  </r>
  <r>
    <x v="2"/>
    <s v="Deutsche Oppenheim Family Office AG"/>
    <x v="0"/>
    <x v="0"/>
    <m/>
    <s v="Rio Tinto plc"/>
    <x v="6"/>
    <x v="1"/>
    <m/>
    <m/>
    <x v="8"/>
    <m/>
    <m/>
    <x v="207"/>
    <m/>
    <m/>
    <m/>
    <m/>
    <m/>
    <m/>
    <m/>
    <m/>
    <m/>
    <x v="0"/>
    <m/>
    <m/>
    <n v="7.0394040000000002"/>
    <m/>
    <m/>
    <m/>
    <m/>
    <m/>
    <m/>
    <m/>
    <m/>
    <m/>
    <m/>
    <m/>
    <m/>
    <m/>
    <m/>
    <m/>
    <m/>
    <m/>
    <m/>
    <m/>
    <m/>
    <m/>
    <m/>
    <m/>
    <m/>
    <m/>
    <m/>
    <m/>
  </r>
  <r>
    <x v="2"/>
    <s v="Deutsche X-trackers MSCI Australia Hedged Eqty ETF(CN)"/>
    <x v="0"/>
    <x v="0"/>
    <m/>
    <s v="Rio Tinto Ltd"/>
    <x v="6"/>
    <x v="1"/>
    <m/>
    <m/>
    <x v="8"/>
    <m/>
    <m/>
    <x v="207"/>
    <m/>
    <m/>
    <m/>
    <m/>
    <m/>
    <m/>
    <m/>
    <m/>
    <m/>
    <x v="0"/>
    <m/>
    <m/>
    <n v="7.70441496E-2"/>
    <m/>
    <m/>
    <m/>
    <m/>
    <m/>
    <m/>
    <m/>
    <m/>
    <m/>
    <m/>
    <m/>
    <m/>
    <m/>
    <m/>
    <m/>
    <m/>
    <m/>
    <m/>
    <m/>
    <m/>
    <m/>
    <m/>
    <m/>
    <m/>
    <m/>
    <m/>
    <m/>
  </r>
  <r>
    <x v="2"/>
    <s v="Sal. Oppenheim jr. &amp; Cie. AG &amp; Co. KGaA (Asset Management)"/>
    <x v="0"/>
    <x v="0"/>
    <m/>
    <s v="Rio Tinto plc"/>
    <x v="6"/>
    <x v="1"/>
    <m/>
    <m/>
    <x v="8"/>
    <m/>
    <m/>
    <x v="207"/>
    <m/>
    <m/>
    <m/>
    <m/>
    <m/>
    <m/>
    <m/>
    <m/>
    <m/>
    <x v="0"/>
    <m/>
    <m/>
    <n v="0.15455402560000001"/>
    <m/>
    <m/>
    <m/>
    <m/>
    <m/>
    <m/>
    <m/>
    <m/>
    <m/>
    <m/>
    <m/>
    <m/>
    <m/>
    <m/>
    <m/>
    <m/>
    <m/>
    <m/>
    <m/>
    <m/>
    <m/>
    <m/>
    <m/>
    <m/>
    <m/>
    <m/>
    <m/>
  </r>
  <r>
    <x v="2"/>
    <s v="Deutsche Asset Management Americas"/>
    <x v="0"/>
    <x v="0"/>
    <m/>
    <s v="Vale"/>
    <x v="4"/>
    <x v="1"/>
    <m/>
    <m/>
    <x v="8"/>
    <m/>
    <m/>
    <x v="207"/>
    <m/>
    <m/>
    <m/>
    <m/>
    <m/>
    <m/>
    <m/>
    <m/>
    <m/>
    <x v="0"/>
    <m/>
    <m/>
    <n v="19.61837598092"/>
    <m/>
    <m/>
    <m/>
    <m/>
    <m/>
    <m/>
    <m/>
    <m/>
    <m/>
    <m/>
    <m/>
    <m/>
    <m/>
    <m/>
    <m/>
    <m/>
    <m/>
    <m/>
    <m/>
    <m/>
    <m/>
    <m/>
    <m/>
    <m/>
    <m/>
    <m/>
    <m/>
  </r>
  <r>
    <x v="2"/>
    <s v="Deutsche Asset Management Investment GmbH"/>
    <x v="0"/>
    <x v="0"/>
    <m/>
    <s v="Vale"/>
    <x v="4"/>
    <x v="1"/>
    <m/>
    <m/>
    <x v="8"/>
    <m/>
    <m/>
    <x v="207"/>
    <m/>
    <m/>
    <m/>
    <m/>
    <m/>
    <m/>
    <m/>
    <m/>
    <m/>
    <x v="0"/>
    <m/>
    <m/>
    <n v="0"/>
    <m/>
    <m/>
    <m/>
    <m/>
    <m/>
    <m/>
    <m/>
    <m/>
    <m/>
    <m/>
    <m/>
    <m/>
    <m/>
    <m/>
    <m/>
    <m/>
    <m/>
    <m/>
    <m/>
    <m/>
    <m/>
    <m/>
    <m/>
    <m/>
    <m/>
    <m/>
    <m/>
  </r>
  <r>
    <x v="2"/>
    <s v="Deutsche Bank Securities Inc."/>
    <x v="0"/>
    <x v="0"/>
    <m/>
    <s v="Vale"/>
    <x v="4"/>
    <x v="1"/>
    <m/>
    <m/>
    <x v="8"/>
    <m/>
    <m/>
    <x v="207"/>
    <m/>
    <m/>
    <m/>
    <m/>
    <m/>
    <m/>
    <m/>
    <m/>
    <m/>
    <x v="0"/>
    <m/>
    <m/>
    <n v="4.1579670564399995"/>
    <m/>
    <m/>
    <m/>
    <m/>
    <m/>
    <m/>
    <m/>
    <m/>
    <m/>
    <m/>
    <m/>
    <m/>
    <m/>
    <m/>
    <m/>
    <m/>
    <m/>
    <m/>
    <m/>
    <m/>
    <m/>
    <m/>
    <m/>
    <m/>
    <m/>
    <m/>
    <m/>
  </r>
  <r>
    <x v="1"/>
    <s v="BNP Paribas SA"/>
    <x v="2"/>
    <x v="2"/>
    <s v="Vale SA"/>
    <s v="Cia Siderurgica Pecem"/>
    <x v="4"/>
    <x v="1"/>
    <s v="07.05.2015"/>
    <s v="07.05.2015"/>
    <x v="5"/>
    <m/>
    <m/>
    <x v="207"/>
    <m/>
    <m/>
    <m/>
    <n v="1779.58"/>
    <n v="2020"/>
    <s v="Term Loan"/>
    <s v="(US)"/>
    <s v="Project Finance"/>
    <s v="To finance the Companhia Siderurgica do Pecem-owned steel mill in the northeastern state of Ceara."/>
    <x v="2"/>
    <n v="14"/>
    <n v="9"/>
    <n v="197.73"/>
    <s v="Package ID: 3112192115"/>
    <n v="0"/>
    <n v="0"/>
    <m/>
    <n v="0"/>
    <n v="0.97"/>
    <m/>
    <n v="0"/>
    <n v="0.39"/>
    <m/>
    <n v="0"/>
    <n v="0"/>
    <m/>
    <n v="0"/>
    <n v="0"/>
    <m/>
    <m/>
    <m/>
    <m/>
    <m/>
    <m/>
    <m/>
    <m/>
    <m/>
    <m/>
    <n v="0"/>
    <n v="0.88097999999999999"/>
  </r>
  <r>
    <x v="2"/>
    <s v="DZ PRIVATBANK S.A."/>
    <x v="9"/>
    <x v="0"/>
    <m/>
    <s v="AngloAmerican"/>
    <x v="1"/>
    <x v="1"/>
    <m/>
    <m/>
    <x v="8"/>
    <m/>
    <m/>
    <x v="207"/>
    <m/>
    <m/>
    <m/>
    <m/>
    <m/>
    <m/>
    <m/>
    <m/>
    <m/>
    <x v="0"/>
    <m/>
    <m/>
    <n v="47.179497791800003"/>
    <m/>
    <m/>
    <m/>
    <m/>
    <m/>
    <m/>
    <m/>
    <m/>
    <m/>
    <m/>
    <m/>
    <m/>
    <m/>
    <m/>
    <m/>
    <m/>
    <m/>
    <m/>
    <m/>
    <m/>
    <m/>
    <m/>
    <m/>
    <m/>
    <m/>
    <m/>
    <m/>
  </r>
  <r>
    <x v="2"/>
    <s v="Union Investment Austria GmbH"/>
    <x v="9"/>
    <x v="0"/>
    <m/>
    <s v="AngloAmerican"/>
    <x v="1"/>
    <x v="1"/>
    <m/>
    <m/>
    <x v="8"/>
    <m/>
    <m/>
    <x v="207"/>
    <m/>
    <m/>
    <m/>
    <m/>
    <m/>
    <m/>
    <m/>
    <m/>
    <m/>
    <x v="0"/>
    <m/>
    <m/>
    <n v="0"/>
    <m/>
    <m/>
    <m/>
    <m/>
    <m/>
    <m/>
    <m/>
    <m/>
    <m/>
    <m/>
    <m/>
    <m/>
    <m/>
    <m/>
    <m/>
    <m/>
    <m/>
    <m/>
    <m/>
    <m/>
    <m/>
    <m/>
    <m/>
    <m/>
    <m/>
    <m/>
    <m/>
  </r>
  <r>
    <x v="2"/>
    <s v="HSBC Global Asset Management (UK) Limited"/>
    <x v="5"/>
    <x v="3"/>
    <m/>
    <s v="Gazprom PAO"/>
    <x v="5"/>
    <x v="0"/>
    <m/>
    <m/>
    <x v="8"/>
    <m/>
    <m/>
    <x v="207"/>
    <m/>
    <m/>
    <m/>
    <m/>
    <m/>
    <m/>
    <m/>
    <m/>
    <m/>
    <x v="0"/>
    <m/>
    <m/>
    <n v="28.647430297849997"/>
    <m/>
    <m/>
    <m/>
    <m/>
    <m/>
    <m/>
    <m/>
    <m/>
    <m/>
    <m/>
    <m/>
    <m/>
    <m/>
    <m/>
    <m/>
    <m/>
    <m/>
    <m/>
    <m/>
    <m/>
    <m/>
    <m/>
    <m/>
    <m/>
    <m/>
    <m/>
    <m/>
  </r>
  <r>
    <x v="2"/>
    <s v="UBS (Luxembourg) S.A."/>
    <x v="1"/>
    <x v="1"/>
    <m/>
    <s v="Gazprom PAO"/>
    <x v="5"/>
    <x v="0"/>
    <m/>
    <m/>
    <x v="8"/>
    <m/>
    <m/>
    <x v="207"/>
    <m/>
    <m/>
    <m/>
    <m/>
    <m/>
    <m/>
    <m/>
    <m/>
    <m/>
    <x v="0"/>
    <m/>
    <m/>
    <n v="1.7386859353499999"/>
    <m/>
    <m/>
    <m/>
    <m/>
    <m/>
    <m/>
    <m/>
    <m/>
    <m/>
    <m/>
    <m/>
    <m/>
    <m/>
    <m/>
    <m/>
    <m/>
    <m/>
    <m/>
    <m/>
    <m/>
    <m/>
    <m/>
    <m/>
    <m/>
    <m/>
    <m/>
    <m/>
  </r>
  <r>
    <x v="2"/>
    <s v="UBS Asset Management (Switzerland)"/>
    <x v="1"/>
    <x v="1"/>
    <m/>
    <s v="Gazprom PAO"/>
    <x v="5"/>
    <x v="0"/>
    <m/>
    <m/>
    <x v="8"/>
    <m/>
    <m/>
    <x v="207"/>
    <m/>
    <m/>
    <m/>
    <m/>
    <m/>
    <m/>
    <m/>
    <m/>
    <m/>
    <x v="0"/>
    <m/>
    <m/>
    <n v="2.8935342618000002"/>
    <m/>
    <m/>
    <m/>
    <m/>
    <m/>
    <m/>
    <m/>
    <m/>
    <m/>
    <m/>
    <m/>
    <m/>
    <m/>
    <m/>
    <m/>
    <m/>
    <m/>
    <m/>
    <m/>
    <m/>
    <m/>
    <m/>
    <m/>
    <m/>
    <m/>
    <m/>
    <m/>
  </r>
  <r>
    <x v="2"/>
    <s v="Union Investment Luxembourg S.A."/>
    <x v="9"/>
    <x v="0"/>
    <m/>
    <s v="AngloAmerican"/>
    <x v="1"/>
    <x v="1"/>
    <m/>
    <m/>
    <x v="8"/>
    <m/>
    <m/>
    <x v="207"/>
    <m/>
    <m/>
    <m/>
    <m/>
    <m/>
    <m/>
    <m/>
    <m/>
    <m/>
    <x v="0"/>
    <m/>
    <m/>
    <n v="0.31111802039999997"/>
    <m/>
    <m/>
    <m/>
    <m/>
    <m/>
    <m/>
    <m/>
    <m/>
    <m/>
    <m/>
    <m/>
    <m/>
    <m/>
    <m/>
    <m/>
    <m/>
    <m/>
    <m/>
    <m/>
    <m/>
    <m/>
    <m/>
    <m/>
    <m/>
    <m/>
    <m/>
    <m/>
  </r>
  <r>
    <x v="2"/>
    <s v="Union Investment Privatfonds GmbH"/>
    <x v="9"/>
    <x v="0"/>
    <m/>
    <s v="AngloAmerican"/>
    <x v="1"/>
    <x v="1"/>
    <m/>
    <m/>
    <x v="8"/>
    <m/>
    <m/>
    <x v="207"/>
    <m/>
    <m/>
    <m/>
    <m/>
    <m/>
    <m/>
    <m/>
    <m/>
    <m/>
    <x v="0"/>
    <m/>
    <m/>
    <n v="5.2941240000000001E-2"/>
    <m/>
    <m/>
    <m/>
    <m/>
    <m/>
    <m/>
    <m/>
    <m/>
    <m/>
    <m/>
    <m/>
    <m/>
    <m/>
    <m/>
    <m/>
    <m/>
    <m/>
    <m/>
    <m/>
    <m/>
    <m/>
    <m/>
    <m/>
    <m/>
    <m/>
    <m/>
    <m/>
  </r>
  <r>
    <x v="3"/>
    <s v="Barclays Bank PLC"/>
    <x v="6"/>
    <x v="3"/>
    <s v="Glencore PLC"/>
    <s v="Glencore PLC"/>
    <x v="3"/>
    <x v="1"/>
    <s v="16.09.2015"/>
    <m/>
    <x v="5"/>
    <m/>
    <m/>
    <x v="207"/>
    <n v="1307794600"/>
    <m/>
    <s v="Asia_x000a_Rest of the World_x000a_Europe_x000a_United Kingdom-Europe_x000a_United States of America-North America"/>
    <n v="2247.8200000000002"/>
    <n v="1634.74"/>
    <m/>
    <s v="(STG)"/>
    <s v="General Corp. Purp._x000a_Reduce Indebtedness_x000a_Improve Balance Sht"/>
    <m/>
    <x v="0"/>
    <n v="56"/>
    <n v="4"/>
    <n v="561.95000000000005"/>
    <s v="Package ID: 3160744"/>
    <n v="0"/>
    <n v="3.7"/>
    <m/>
    <n v="0"/>
    <n v="0"/>
    <m/>
    <n v="0"/>
    <n v="0"/>
    <m/>
    <n v="0"/>
    <n v="0"/>
    <m/>
    <n v="0"/>
    <n v="0"/>
    <m/>
    <m/>
    <m/>
    <m/>
    <m/>
    <m/>
    <m/>
    <m/>
    <m/>
    <m/>
    <m/>
    <m/>
  </r>
  <r>
    <x v="3"/>
    <s v="Barclays"/>
    <x v="6"/>
    <x v="3"/>
    <s v="Glencore International Plc"/>
    <s v="Glencore International Plc"/>
    <x v="3"/>
    <x v="1"/>
    <s v="13.05.2011"/>
    <m/>
    <x v="4"/>
    <m/>
    <m/>
    <x v="207"/>
    <n v="245868462"/>
    <m/>
    <s v="Asia_x000a_Rest of the World_x000a_Europe_x000a_Switzerland-Europe"/>
    <n v="7043.22"/>
    <n v="6193.02"/>
    <m/>
    <s v="(STG)"/>
    <s v="Reduce Indebtedness_x000a_General Corp. Purp._x000a_Future Acquisitions_x000a_Capital Expenditures_x000a_Secondary"/>
    <m/>
    <x v="0"/>
    <n v="46"/>
    <n v="24"/>
    <n v="293.46750000000003"/>
    <s v="Package ID: 2661924"/>
    <n v="0"/>
    <n v="8.4600000000000009"/>
    <m/>
    <n v="0"/>
    <n v="0.23"/>
    <m/>
    <n v="0"/>
    <n v="0"/>
    <m/>
    <n v="0"/>
    <n v="0"/>
    <m/>
    <n v="0"/>
    <n v="0"/>
    <m/>
    <m/>
    <m/>
    <m/>
    <m/>
    <m/>
    <m/>
    <m/>
    <m/>
    <m/>
    <m/>
    <m/>
  </r>
  <r>
    <x v="2"/>
    <s v="Barclays Bank (Suisse) S.A."/>
    <x v="6"/>
    <x v="3"/>
    <m/>
    <s v="Glencore"/>
    <x v="3"/>
    <x v="1"/>
    <m/>
    <m/>
    <x v="8"/>
    <m/>
    <m/>
    <x v="207"/>
    <m/>
    <m/>
    <m/>
    <m/>
    <m/>
    <m/>
    <m/>
    <m/>
    <m/>
    <x v="0"/>
    <m/>
    <m/>
    <n v="0"/>
    <m/>
    <m/>
    <m/>
    <m/>
    <m/>
    <m/>
    <m/>
    <m/>
    <m/>
    <m/>
    <m/>
    <m/>
    <m/>
    <m/>
    <m/>
    <m/>
    <m/>
    <m/>
    <m/>
    <m/>
    <m/>
    <m/>
    <m/>
    <m/>
    <m/>
    <m/>
    <m/>
  </r>
  <r>
    <x v="2"/>
    <s v="Barclays Wealth Managers España, S.A., S.G.I.I.C."/>
    <x v="6"/>
    <x v="3"/>
    <m/>
    <s v="Glencore"/>
    <x v="3"/>
    <x v="1"/>
    <m/>
    <m/>
    <x v="8"/>
    <m/>
    <m/>
    <x v="207"/>
    <m/>
    <m/>
    <m/>
    <m/>
    <m/>
    <m/>
    <m/>
    <m/>
    <m/>
    <x v="0"/>
    <m/>
    <m/>
    <n v="0"/>
    <m/>
    <m/>
    <m/>
    <m/>
    <m/>
    <m/>
    <m/>
    <m/>
    <m/>
    <m/>
    <m/>
    <m/>
    <m/>
    <m/>
    <m/>
    <m/>
    <m/>
    <m/>
    <m/>
    <m/>
    <m/>
    <m/>
    <m/>
    <m/>
    <m/>
    <m/>
    <m/>
  </r>
  <r>
    <x v="3"/>
    <s v="BNP Paribas SA"/>
    <x v="2"/>
    <x v="2"/>
    <s v="Glencore International Plc"/>
    <s v="Glencore International Plc"/>
    <x v="3"/>
    <x v="1"/>
    <s v="13.05.2011"/>
    <m/>
    <x v="4"/>
    <m/>
    <m/>
    <x v="207"/>
    <n v="245868462"/>
    <m/>
    <s v="Asia_x000a_Rest of the World_x000a_Europe_x000a_Switzerland-Europe"/>
    <n v="7043.22"/>
    <n v="6193.02"/>
    <m/>
    <s v="(STG)"/>
    <s v="Reduce Indebtedness_x000a_General Corp. Purp._x000a_Future Acquisitions_x000a_Capital Expenditures_x000a_Secondary"/>
    <m/>
    <x v="0"/>
    <n v="46"/>
    <n v="24"/>
    <n v="293.46750000000003"/>
    <s v="Package ID: 2661924"/>
    <n v="0"/>
    <n v="12.34"/>
    <m/>
    <n v="0"/>
    <n v="0.34"/>
    <m/>
    <n v="0"/>
    <n v="0"/>
    <m/>
    <n v="0"/>
    <n v="0"/>
    <m/>
    <n v="0"/>
    <n v="0"/>
    <m/>
    <m/>
    <m/>
    <m/>
    <m/>
    <m/>
    <m/>
    <m/>
    <m/>
    <m/>
    <m/>
    <m/>
  </r>
  <r>
    <x v="2"/>
    <s v="BNP Paribas Asset Management Nederland N.V."/>
    <x v="2"/>
    <x v="2"/>
    <m/>
    <s v="Glencore"/>
    <x v="3"/>
    <x v="1"/>
    <m/>
    <m/>
    <x v="8"/>
    <m/>
    <m/>
    <x v="207"/>
    <m/>
    <m/>
    <m/>
    <m/>
    <m/>
    <m/>
    <m/>
    <m/>
    <m/>
    <x v="0"/>
    <m/>
    <m/>
    <n v="1.51243015E-3"/>
    <m/>
    <m/>
    <m/>
    <m/>
    <m/>
    <m/>
    <m/>
    <m/>
    <m/>
    <m/>
    <m/>
    <m/>
    <m/>
    <m/>
    <m/>
    <m/>
    <m/>
    <m/>
    <m/>
    <m/>
    <m/>
    <m/>
    <m/>
    <m/>
    <m/>
    <m/>
    <m/>
  </r>
  <r>
    <x v="2"/>
    <s v="BNP Paribas Asset Management UK Limited"/>
    <x v="2"/>
    <x v="2"/>
    <m/>
    <s v="Glencore"/>
    <x v="3"/>
    <x v="1"/>
    <m/>
    <m/>
    <x v="8"/>
    <m/>
    <m/>
    <x v="207"/>
    <m/>
    <m/>
    <m/>
    <m/>
    <m/>
    <m/>
    <m/>
    <m/>
    <m/>
    <x v="0"/>
    <m/>
    <m/>
    <n v="1.2152160193799999"/>
    <m/>
    <m/>
    <m/>
    <m/>
    <m/>
    <m/>
    <m/>
    <m/>
    <m/>
    <m/>
    <m/>
    <m/>
    <m/>
    <m/>
    <m/>
    <m/>
    <m/>
    <m/>
    <m/>
    <m/>
    <m/>
    <m/>
    <m/>
    <m/>
    <m/>
    <m/>
    <m/>
  </r>
  <r>
    <x v="2"/>
    <s v="BNP Paribas Investment Partners (France)"/>
    <x v="2"/>
    <x v="2"/>
    <m/>
    <s v="Glencore"/>
    <x v="3"/>
    <x v="1"/>
    <m/>
    <m/>
    <x v="8"/>
    <m/>
    <m/>
    <x v="207"/>
    <m/>
    <m/>
    <m/>
    <m/>
    <m/>
    <m/>
    <m/>
    <m/>
    <m/>
    <x v="0"/>
    <m/>
    <m/>
    <n v="3.7144145250899996"/>
    <m/>
    <m/>
    <m/>
    <m/>
    <m/>
    <m/>
    <m/>
    <m/>
    <m/>
    <m/>
    <m/>
    <m/>
    <m/>
    <m/>
    <m/>
    <m/>
    <m/>
    <m/>
    <m/>
    <m/>
    <m/>
    <m/>
    <m/>
    <m/>
    <m/>
    <m/>
    <m/>
  </r>
  <r>
    <x v="2"/>
    <s v="BNP Paribas Investment Partners Belgium S.A."/>
    <x v="2"/>
    <x v="2"/>
    <m/>
    <s v="Glencore"/>
    <x v="3"/>
    <x v="1"/>
    <m/>
    <m/>
    <x v="8"/>
    <m/>
    <m/>
    <x v="207"/>
    <m/>
    <m/>
    <m/>
    <m/>
    <m/>
    <m/>
    <m/>
    <m/>
    <m/>
    <x v="0"/>
    <m/>
    <m/>
    <n v="7.9824884799999996E-2"/>
    <m/>
    <m/>
    <m/>
    <m/>
    <m/>
    <m/>
    <m/>
    <m/>
    <m/>
    <m/>
    <m/>
    <m/>
    <m/>
    <m/>
    <m/>
    <m/>
    <m/>
    <m/>
    <m/>
    <m/>
    <m/>
    <m/>
    <m/>
    <m/>
    <m/>
    <m/>
    <m/>
  </r>
  <r>
    <x v="2"/>
    <s v="THEAM"/>
    <x v="2"/>
    <x v="2"/>
    <m/>
    <s v="Glencore"/>
    <x v="3"/>
    <x v="1"/>
    <m/>
    <m/>
    <x v="8"/>
    <m/>
    <m/>
    <x v="207"/>
    <m/>
    <m/>
    <m/>
    <m/>
    <m/>
    <m/>
    <m/>
    <m/>
    <m/>
    <x v="0"/>
    <m/>
    <m/>
    <n v="4.6839058215799998"/>
    <m/>
    <m/>
    <m/>
    <m/>
    <m/>
    <m/>
    <m/>
    <m/>
    <m/>
    <m/>
    <m/>
    <m/>
    <m/>
    <m/>
    <m/>
    <m/>
    <m/>
    <m/>
    <m/>
    <m/>
    <m/>
    <m/>
    <m/>
    <m/>
    <m/>
    <m/>
    <m/>
  </r>
  <r>
    <x v="2"/>
    <s v="Alfred Berg Kapitalförvaltning AB"/>
    <x v="2"/>
    <x v="2"/>
    <m/>
    <s v="Glencore"/>
    <x v="3"/>
    <x v="1"/>
    <m/>
    <m/>
    <x v="8"/>
    <m/>
    <m/>
    <x v="207"/>
    <m/>
    <m/>
    <m/>
    <m/>
    <m/>
    <m/>
    <m/>
    <m/>
    <m/>
    <x v="0"/>
    <m/>
    <m/>
    <n v="1.40167705073"/>
    <m/>
    <m/>
    <m/>
    <m/>
    <m/>
    <m/>
    <m/>
    <m/>
    <m/>
    <m/>
    <m/>
    <m/>
    <m/>
    <m/>
    <m/>
    <m/>
    <m/>
    <m/>
    <m/>
    <m/>
    <m/>
    <m/>
    <m/>
    <m/>
    <m/>
    <m/>
    <m/>
  </r>
  <r>
    <x v="2"/>
    <s v="DZ Bank AG Deutsche Zentral-Genossenschaftsbank"/>
    <x v="9"/>
    <x v="0"/>
    <m/>
    <s v="Barrick Gold"/>
    <x v="7"/>
    <x v="0"/>
    <m/>
    <m/>
    <x v="8"/>
    <m/>
    <m/>
    <x v="207"/>
    <m/>
    <m/>
    <m/>
    <m/>
    <m/>
    <m/>
    <m/>
    <m/>
    <m/>
    <x v="0"/>
    <m/>
    <m/>
    <n v="12.6153423632"/>
    <m/>
    <m/>
    <m/>
    <m/>
    <m/>
    <m/>
    <m/>
    <m/>
    <m/>
    <m/>
    <m/>
    <m/>
    <m/>
    <m/>
    <m/>
    <m/>
    <m/>
    <m/>
    <m/>
    <m/>
    <m/>
    <m/>
    <m/>
    <m/>
    <m/>
    <m/>
    <m/>
  </r>
  <r>
    <x v="2"/>
    <s v="Union Investment Privatfonds GmbH"/>
    <x v="9"/>
    <x v="0"/>
    <m/>
    <s v="Barrick Gold"/>
    <x v="7"/>
    <x v="0"/>
    <m/>
    <m/>
    <x v="8"/>
    <m/>
    <m/>
    <x v="207"/>
    <m/>
    <m/>
    <m/>
    <m/>
    <m/>
    <m/>
    <m/>
    <m/>
    <m/>
    <x v="0"/>
    <m/>
    <m/>
    <n v="0.69662000000000002"/>
    <m/>
    <m/>
    <m/>
    <m/>
    <m/>
    <m/>
    <m/>
    <m/>
    <m/>
    <m/>
    <m/>
    <m/>
    <m/>
    <m/>
    <m/>
    <m/>
    <m/>
    <m/>
    <m/>
    <m/>
    <m/>
    <m/>
    <m/>
    <m/>
    <m/>
    <m/>
    <m/>
  </r>
  <r>
    <x v="2"/>
    <s v="DZ PRIVATBANK S.A."/>
    <x v="9"/>
    <x v="0"/>
    <m/>
    <s v="BHP Billiton plc"/>
    <x v="8"/>
    <x v="2"/>
    <m/>
    <m/>
    <x v="8"/>
    <m/>
    <m/>
    <x v="207"/>
    <m/>
    <m/>
    <m/>
    <m/>
    <m/>
    <m/>
    <m/>
    <m/>
    <m/>
    <x v="0"/>
    <m/>
    <m/>
    <n v="84.5862270704"/>
    <m/>
    <m/>
    <m/>
    <m/>
    <m/>
    <m/>
    <m/>
    <m/>
    <m/>
    <m/>
    <m/>
    <m/>
    <m/>
    <m/>
    <m/>
    <m/>
    <m/>
    <m/>
    <m/>
    <m/>
    <m/>
    <m/>
    <m/>
    <m/>
    <m/>
    <m/>
    <m/>
  </r>
  <r>
    <x v="2"/>
    <s v="WGZ Bank AG"/>
    <x v="9"/>
    <x v="0"/>
    <m/>
    <s v="BHP Billiton plc"/>
    <x v="8"/>
    <x v="2"/>
    <m/>
    <m/>
    <x v="8"/>
    <m/>
    <m/>
    <x v="207"/>
    <m/>
    <m/>
    <m/>
    <m/>
    <m/>
    <m/>
    <m/>
    <m/>
    <m/>
    <x v="0"/>
    <m/>
    <m/>
    <n v="0"/>
    <m/>
    <m/>
    <m/>
    <m/>
    <m/>
    <m/>
    <m/>
    <m/>
    <m/>
    <m/>
    <m/>
    <m/>
    <m/>
    <m/>
    <m/>
    <m/>
    <m/>
    <m/>
    <m/>
    <m/>
    <m/>
    <m/>
    <m/>
    <m/>
    <m/>
    <m/>
    <m/>
  </r>
  <r>
    <x v="2"/>
    <s v="CA Indosuez Wealth (Group)"/>
    <x v="3"/>
    <x v="2"/>
    <m/>
    <s v="Glencore"/>
    <x v="3"/>
    <x v="1"/>
    <m/>
    <m/>
    <x v="8"/>
    <m/>
    <m/>
    <x v="207"/>
    <m/>
    <m/>
    <m/>
    <m/>
    <m/>
    <m/>
    <m/>
    <m/>
    <m/>
    <x v="0"/>
    <m/>
    <m/>
    <n v="45.145061808389997"/>
    <m/>
    <m/>
    <m/>
    <m/>
    <m/>
    <m/>
    <m/>
    <m/>
    <m/>
    <m/>
    <m/>
    <m/>
    <m/>
    <m/>
    <m/>
    <m/>
    <m/>
    <m/>
    <m/>
    <m/>
    <m/>
    <m/>
    <m/>
    <m/>
    <m/>
    <m/>
    <m/>
  </r>
  <r>
    <x v="2"/>
    <s v="Amundi Asset Management"/>
    <x v="3"/>
    <x v="2"/>
    <m/>
    <s v="Glencore"/>
    <x v="3"/>
    <x v="1"/>
    <m/>
    <m/>
    <x v="8"/>
    <m/>
    <m/>
    <x v="207"/>
    <m/>
    <m/>
    <m/>
    <m/>
    <m/>
    <m/>
    <m/>
    <m/>
    <m/>
    <x v="0"/>
    <m/>
    <m/>
    <n v="56.472747222549998"/>
    <m/>
    <m/>
    <m/>
    <m/>
    <m/>
    <m/>
    <m/>
    <m/>
    <m/>
    <m/>
    <m/>
    <m/>
    <m/>
    <m/>
    <m/>
    <m/>
    <m/>
    <m/>
    <m/>
    <m/>
    <m/>
    <m/>
    <m/>
    <m/>
    <m/>
    <m/>
    <m/>
  </r>
  <r>
    <x v="2"/>
    <s v="Amundi Hong Kong Limited"/>
    <x v="3"/>
    <x v="2"/>
    <m/>
    <s v="Glencore"/>
    <x v="3"/>
    <x v="1"/>
    <m/>
    <m/>
    <x v="8"/>
    <m/>
    <m/>
    <x v="207"/>
    <m/>
    <m/>
    <m/>
    <m/>
    <m/>
    <m/>
    <m/>
    <m/>
    <m/>
    <x v="0"/>
    <m/>
    <m/>
    <n v="0"/>
    <m/>
    <m/>
    <m/>
    <m/>
    <m/>
    <m/>
    <m/>
    <m/>
    <m/>
    <m/>
    <m/>
    <m/>
    <m/>
    <m/>
    <m/>
    <m/>
    <m/>
    <m/>
    <m/>
    <m/>
    <m/>
    <m/>
    <m/>
    <m/>
    <m/>
    <m/>
    <m/>
  </r>
  <r>
    <x v="2"/>
    <s v="Amundi Japan Ltd."/>
    <x v="3"/>
    <x v="2"/>
    <m/>
    <s v="Glencore"/>
    <x v="3"/>
    <x v="1"/>
    <m/>
    <m/>
    <x v="8"/>
    <m/>
    <m/>
    <x v="207"/>
    <m/>
    <m/>
    <m/>
    <m/>
    <m/>
    <m/>
    <m/>
    <m/>
    <m/>
    <x v="0"/>
    <m/>
    <m/>
    <n v="11.575786812999999"/>
    <m/>
    <m/>
    <m/>
    <m/>
    <m/>
    <m/>
    <m/>
    <m/>
    <m/>
    <m/>
    <m/>
    <m/>
    <m/>
    <m/>
    <m/>
    <m/>
    <m/>
    <m/>
    <m/>
    <m/>
    <m/>
    <m/>
    <m/>
    <m/>
    <m/>
    <m/>
    <m/>
  </r>
  <r>
    <x v="2"/>
    <s v="Amundi Pioneer Asset Management, Inc."/>
    <x v="3"/>
    <x v="2"/>
    <m/>
    <s v="Glencore"/>
    <x v="3"/>
    <x v="1"/>
    <m/>
    <m/>
    <x v="8"/>
    <m/>
    <m/>
    <x v="207"/>
    <m/>
    <m/>
    <m/>
    <m/>
    <m/>
    <m/>
    <m/>
    <m/>
    <m/>
    <x v="0"/>
    <m/>
    <m/>
    <n v="0.65784033261999997"/>
    <m/>
    <m/>
    <m/>
    <m/>
    <m/>
    <m/>
    <m/>
    <m/>
    <m/>
    <m/>
    <m/>
    <m/>
    <m/>
    <m/>
    <m/>
    <m/>
    <m/>
    <m/>
    <m/>
    <m/>
    <m/>
    <m/>
    <m/>
    <m/>
    <m/>
    <m/>
    <m/>
  </r>
  <r>
    <x v="2"/>
    <s v="CPR Asset Management"/>
    <x v="3"/>
    <x v="2"/>
    <m/>
    <s v="Glencore"/>
    <x v="3"/>
    <x v="1"/>
    <m/>
    <m/>
    <x v="8"/>
    <m/>
    <m/>
    <x v="207"/>
    <m/>
    <m/>
    <m/>
    <m/>
    <m/>
    <m/>
    <m/>
    <m/>
    <m/>
    <x v="0"/>
    <m/>
    <m/>
    <n v="0.79970235229999986"/>
    <m/>
    <m/>
    <m/>
    <m/>
    <m/>
    <m/>
    <m/>
    <m/>
    <m/>
    <m/>
    <m/>
    <m/>
    <m/>
    <m/>
    <m/>
    <m/>
    <m/>
    <m/>
    <m/>
    <m/>
    <m/>
    <m/>
    <m/>
    <m/>
    <m/>
    <m/>
    <m/>
  </r>
  <r>
    <x v="3"/>
    <s v="Caisse Nationale de Credit Agricole{CNCA}"/>
    <x v="3"/>
    <x v="2"/>
    <s v="Glencore International Plc"/>
    <s v="Glencore International Plc"/>
    <x v="3"/>
    <x v="1"/>
    <s v="13.05.2011"/>
    <m/>
    <x v="4"/>
    <m/>
    <m/>
    <x v="207"/>
    <n v="245868462"/>
    <m/>
    <s v="Asia_x000a_Rest of the World_x000a_Europe_x000a_Switzerland-Europe"/>
    <n v="7043.22"/>
    <n v="6193.02"/>
    <m/>
    <s v="(STG)"/>
    <s v="Reduce Indebtedness_x000a_General Corp. Purp._x000a_Future Acquisitions_x000a_Capital Expenditures_x000a_Secondary"/>
    <m/>
    <x v="0"/>
    <n v="46"/>
    <n v="24"/>
    <n v="293.46750000000003"/>
    <s v="Package ID: 2661924"/>
    <n v="0"/>
    <n v="6.57"/>
    <m/>
    <n v="0"/>
    <n v="0.18"/>
    <m/>
    <n v="0"/>
    <n v="0"/>
    <m/>
    <n v="0"/>
    <n v="0"/>
    <m/>
    <n v="0"/>
    <n v="0"/>
    <m/>
    <m/>
    <m/>
    <m/>
    <m/>
    <m/>
    <m/>
    <m/>
    <m/>
    <m/>
    <m/>
    <m/>
  </r>
  <r>
    <x v="3"/>
    <s v="Credit Suisse"/>
    <x v="4"/>
    <x v="1"/>
    <s v="Glencore International Plc"/>
    <s v="Glencore International Plc"/>
    <x v="3"/>
    <x v="1"/>
    <s v="13.05.2011"/>
    <m/>
    <x v="4"/>
    <m/>
    <m/>
    <x v="207"/>
    <n v="245868462"/>
    <m/>
    <s v="Asia_x000a_Rest of the World_x000a_Europe_x000a_Switzerland-Europe"/>
    <n v="7043.22"/>
    <n v="6193.02"/>
    <m/>
    <s v="(STG)"/>
    <s v="Reduce Indebtedness_x000a_General Corp. Purp._x000a_Future Acquisitions_x000a_Capital Expenditures_x000a_Secondary"/>
    <m/>
    <x v="0"/>
    <n v="46"/>
    <n v="24"/>
    <n v="293.46750000000003"/>
    <s v="Package ID: 2661924"/>
    <n v="0"/>
    <n v="19.75"/>
    <m/>
    <n v="0"/>
    <n v="0.54"/>
    <m/>
    <n v="0"/>
    <n v="0"/>
    <m/>
    <n v="0"/>
    <n v="0"/>
    <m/>
    <n v="0"/>
    <n v="0"/>
    <m/>
    <m/>
    <m/>
    <m/>
    <m/>
    <m/>
    <m/>
    <m/>
    <m/>
    <m/>
    <m/>
    <m/>
  </r>
  <r>
    <x v="3"/>
    <s v="Credit Suisse"/>
    <x v="4"/>
    <x v="1"/>
    <s v="Glencore Finance (Europe) SA"/>
    <s v="Glencore International PLC"/>
    <x v="3"/>
    <x v="1"/>
    <s v="08.09.2011"/>
    <m/>
    <x v="4"/>
    <m/>
    <m/>
    <x v="207"/>
    <m/>
    <m/>
    <s v="EuroMarket"/>
    <n v="767.9"/>
    <n v="1082.51"/>
    <m/>
    <s v="(US)"/>
    <s v="General Corp. Purp."/>
    <m/>
    <x v="0"/>
    <n v="47"/>
    <n v="2"/>
    <n v="383.95"/>
    <s v="Package ID: 2769407"/>
    <n v="0"/>
    <n v="4.6100000000000003"/>
    <m/>
    <n v="0"/>
    <n v="0"/>
    <m/>
    <n v="0"/>
    <n v="0"/>
    <m/>
    <n v="0"/>
    <n v="0"/>
    <m/>
    <n v="0"/>
    <n v="0"/>
    <m/>
    <m/>
    <m/>
    <m/>
    <m/>
    <m/>
    <m/>
    <m/>
    <m/>
    <m/>
    <m/>
    <m/>
  </r>
  <r>
    <x v="2"/>
    <s v="Credit Suisse Asset Management"/>
    <x v="4"/>
    <x v="1"/>
    <m/>
    <s v="Glencore"/>
    <x v="3"/>
    <x v="1"/>
    <m/>
    <m/>
    <x v="8"/>
    <m/>
    <m/>
    <x v="207"/>
    <m/>
    <m/>
    <m/>
    <m/>
    <m/>
    <m/>
    <m/>
    <m/>
    <m/>
    <x v="0"/>
    <m/>
    <m/>
    <n v="11.01085290388"/>
    <m/>
    <m/>
    <m/>
    <m/>
    <m/>
    <m/>
    <m/>
    <m/>
    <m/>
    <m/>
    <m/>
    <m/>
    <m/>
    <m/>
    <m/>
    <m/>
    <m/>
    <m/>
    <m/>
    <m/>
    <m/>
    <m/>
    <m/>
    <m/>
    <m/>
    <m/>
    <m/>
  </r>
  <r>
    <x v="2"/>
    <s v="Credit Suisse Asset Management Funds S.p.A."/>
    <x v="4"/>
    <x v="1"/>
    <m/>
    <s v="Glencore"/>
    <x v="3"/>
    <x v="1"/>
    <m/>
    <m/>
    <x v="8"/>
    <m/>
    <m/>
    <x v="207"/>
    <m/>
    <m/>
    <m/>
    <m/>
    <m/>
    <m/>
    <m/>
    <m/>
    <m/>
    <x v="0"/>
    <m/>
    <m/>
    <n v="0"/>
    <m/>
    <m/>
    <m/>
    <m/>
    <m/>
    <m/>
    <m/>
    <m/>
    <m/>
    <m/>
    <m/>
    <m/>
    <m/>
    <m/>
    <m/>
    <m/>
    <m/>
    <m/>
    <m/>
    <m/>
    <m/>
    <m/>
    <m/>
    <m/>
    <m/>
    <m/>
    <m/>
  </r>
  <r>
    <x v="2"/>
    <s v="ICBC Credit Suisse Asset Management Co. Ltd."/>
    <x v="4"/>
    <x v="1"/>
    <m/>
    <s v="Glencore"/>
    <x v="3"/>
    <x v="1"/>
    <m/>
    <m/>
    <x v="8"/>
    <m/>
    <m/>
    <x v="207"/>
    <m/>
    <m/>
    <m/>
    <m/>
    <m/>
    <m/>
    <m/>
    <m/>
    <m/>
    <x v="0"/>
    <m/>
    <m/>
    <n v="0"/>
    <m/>
    <m/>
    <m/>
    <m/>
    <m/>
    <m/>
    <m/>
    <m/>
    <m/>
    <m/>
    <m/>
    <m/>
    <m/>
    <m/>
    <m/>
    <m/>
    <m/>
    <m/>
    <m/>
    <m/>
    <m/>
    <m/>
    <m/>
    <m/>
    <m/>
    <m/>
    <m/>
  </r>
  <r>
    <x v="2"/>
    <s v="Union Investment Austria GmbH"/>
    <x v="9"/>
    <x v="0"/>
    <m/>
    <s v="BHP Billiton Ltd"/>
    <x v="8"/>
    <x v="2"/>
    <m/>
    <m/>
    <x v="8"/>
    <m/>
    <m/>
    <x v="207"/>
    <m/>
    <m/>
    <m/>
    <m/>
    <m/>
    <m/>
    <m/>
    <m/>
    <m/>
    <x v="0"/>
    <m/>
    <m/>
    <n v="0.17252300000000004"/>
    <m/>
    <m/>
    <m/>
    <m/>
    <m/>
    <m/>
    <m/>
    <m/>
    <m/>
    <m/>
    <m/>
    <m/>
    <m/>
    <m/>
    <m/>
    <m/>
    <m/>
    <m/>
    <m/>
    <m/>
    <m/>
    <m/>
    <m/>
    <m/>
    <m/>
    <m/>
    <m/>
  </r>
  <r>
    <x v="2"/>
    <s v="Union Investment Austria GmbH"/>
    <x v="9"/>
    <x v="0"/>
    <m/>
    <s v="BHP Billiton plc"/>
    <x v="8"/>
    <x v="2"/>
    <m/>
    <m/>
    <x v="8"/>
    <m/>
    <m/>
    <x v="207"/>
    <m/>
    <m/>
    <m/>
    <m/>
    <m/>
    <m/>
    <m/>
    <m/>
    <m/>
    <x v="0"/>
    <m/>
    <m/>
    <n v="1.0976557060000001"/>
    <m/>
    <m/>
    <m/>
    <m/>
    <m/>
    <m/>
    <m/>
    <m/>
    <m/>
    <m/>
    <m/>
    <m/>
    <m/>
    <m/>
    <m/>
    <m/>
    <m/>
    <m/>
    <m/>
    <m/>
    <m/>
    <m/>
    <m/>
    <m/>
    <m/>
    <m/>
    <m/>
  </r>
  <r>
    <x v="2"/>
    <s v="Union Investment Luxembourg S.A."/>
    <x v="9"/>
    <x v="0"/>
    <m/>
    <s v="BHP Billiton plc"/>
    <x v="8"/>
    <x v="2"/>
    <m/>
    <m/>
    <x v="8"/>
    <m/>
    <m/>
    <x v="207"/>
    <m/>
    <m/>
    <m/>
    <m/>
    <m/>
    <m/>
    <m/>
    <m/>
    <m/>
    <x v="0"/>
    <m/>
    <m/>
    <n v="0"/>
    <m/>
    <m/>
    <m/>
    <m/>
    <m/>
    <m/>
    <m/>
    <m/>
    <m/>
    <m/>
    <m/>
    <m/>
    <m/>
    <m/>
    <m/>
    <m/>
    <m/>
    <m/>
    <m/>
    <m/>
    <m/>
    <m/>
    <m/>
    <m/>
    <m/>
    <m/>
    <m/>
  </r>
  <r>
    <x v="2"/>
    <s v="Union Investment Privatfonds GmbH"/>
    <x v="9"/>
    <x v="0"/>
    <m/>
    <s v="BHP Billiton Ltd"/>
    <x v="8"/>
    <x v="2"/>
    <m/>
    <m/>
    <x v="8"/>
    <m/>
    <m/>
    <x v="207"/>
    <m/>
    <m/>
    <m/>
    <m/>
    <m/>
    <m/>
    <m/>
    <m/>
    <m/>
    <x v="0"/>
    <m/>
    <m/>
    <n v="7.6686473500000005"/>
    <m/>
    <m/>
    <m/>
    <m/>
    <m/>
    <m/>
    <m/>
    <m/>
    <m/>
    <m/>
    <m/>
    <m/>
    <m/>
    <m/>
    <m/>
    <m/>
    <m/>
    <m/>
    <m/>
    <m/>
    <m/>
    <m/>
    <m/>
    <m/>
    <m/>
    <m/>
    <m/>
  </r>
  <r>
    <x v="2"/>
    <s v="Union Investment Privatfonds GmbH"/>
    <x v="9"/>
    <x v="0"/>
    <m/>
    <s v="BHP Billiton plc"/>
    <x v="8"/>
    <x v="2"/>
    <m/>
    <m/>
    <x v="8"/>
    <m/>
    <m/>
    <x v="207"/>
    <m/>
    <m/>
    <m/>
    <m/>
    <m/>
    <m/>
    <m/>
    <m/>
    <m/>
    <x v="0"/>
    <m/>
    <m/>
    <n v="9.1473824199999996"/>
    <m/>
    <m/>
    <m/>
    <m/>
    <m/>
    <m/>
    <m/>
    <m/>
    <m/>
    <m/>
    <m/>
    <m/>
    <m/>
    <m/>
    <m/>
    <m/>
    <m/>
    <m/>
    <m/>
    <m/>
    <m/>
    <m/>
    <m/>
    <m/>
    <m/>
    <m/>
    <m/>
  </r>
  <r>
    <x v="2"/>
    <s v="DZ PRIVATBANK S.A."/>
    <x v="9"/>
    <x v="0"/>
    <m/>
    <s v="Eni"/>
    <x v="0"/>
    <x v="0"/>
    <m/>
    <m/>
    <x v="8"/>
    <m/>
    <m/>
    <x v="207"/>
    <m/>
    <m/>
    <m/>
    <m/>
    <m/>
    <m/>
    <m/>
    <m/>
    <m/>
    <x v="0"/>
    <m/>
    <m/>
    <n v="0.434"/>
    <m/>
    <m/>
    <m/>
    <m/>
    <m/>
    <m/>
    <m/>
    <m/>
    <m/>
    <m/>
    <m/>
    <m/>
    <m/>
    <m/>
    <m/>
    <m/>
    <m/>
    <m/>
    <m/>
    <m/>
    <m/>
    <m/>
    <m/>
    <m/>
    <m/>
    <m/>
    <m/>
  </r>
  <r>
    <x v="2"/>
    <s v="Union Investment Austria GmbH"/>
    <x v="9"/>
    <x v="0"/>
    <m/>
    <s v="Eni"/>
    <x v="0"/>
    <x v="0"/>
    <m/>
    <m/>
    <x v="8"/>
    <m/>
    <m/>
    <x v="207"/>
    <m/>
    <m/>
    <m/>
    <m/>
    <m/>
    <m/>
    <m/>
    <m/>
    <m/>
    <x v="0"/>
    <m/>
    <m/>
    <n v="0.21"/>
    <m/>
    <m/>
    <m/>
    <m/>
    <m/>
    <m/>
    <m/>
    <m/>
    <m/>
    <m/>
    <m/>
    <m/>
    <m/>
    <m/>
    <m/>
    <m/>
    <m/>
    <m/>
    <m/>
    <m/>
    <m/>
    <m/>
    <m/>
    <m/>
    <m/>
    <m/>
    <m/>
  </r>
  <r>
    <x v="2"/>
    <s v="Union Investment Luxembourg S.A."/>
    <x v="9"/>
    <x v="0"/>
    <m/>
    <s v="Eni"/>
    <x v="0"/>
    <x v="0"/>
    <m/>
    <m/>
    <x v="8"/>
    <m/>
    <m/>
    <x v="207"/>
    <m/>
    <m/>
    <m/>
    <m/>
    <m/>
    <m/>
    <m/>
    <m/>
    <m/>
    <x v="0"/>
    <m/>
    <m/>
    <n v="0.47643400000000002"/>
    <m/>
    <m/>
    <m/>
    <m/>
    <m/>
    <m/>
    <m/>
    <m/>
    <m/>
    <m/>
    <m/>
    <m/>
    <m/>
    <m/>
    <m/>
    <m/>
    <m/>
    <m/>
    <m/>
    <m/>
    <m/>
    <m/>
    <m/>
    <m/>
    <m/>
    <m/>
    <m/>
  </r>
  <r>
    <x v="2"/>
    <s v="Union Investment Privatfonds GmbH"/>
    <x v="9"/>
    <x v="0"/>
    <m/>
    <s v="Eni"/>
    <x v="0"/>
    <x v="0"/>
    <m/>
    <m/>
    <x v="8"/>
    <m/>
    <m/>
    <x v="207"/>
    <m/>
    <m/>
    <m/>
    <m/>
    <m/>
    <m/>
    <m/>
    <m/>
    <m/>
    <x v="0"/>
    <m/>
    <m/>
    <n v="81.961991999999995"/>
    <m/>
    <m/>
    <m/>
    <m/>
    <m/>
    <m/>
    <m/>
    <m/>
    <m/>
    <m/>
    <m/>
    <m/>
    <m/>
    <m/>
    <m/>
    <m/>
    <m/>
    <m/>
    <m/>
    <m/>
    <m/>
    <m/>
    <m/>
    <m/>
    <m/>
    <m/>
    <m/>
  </r>
  <r>
    <x v="3"/>
    <s v="HSBC Holdings PLC (United Kingdom)"/>
    <x v="5"/>
    <x v="3"/>
    <s v="Glencore International Plc"/>
    <s v="Glencore International Plc"/>
    <x v="3"/>
    <x v="1"/>
    <s v="13.05.2011"/>
    <m/>
    <x v="4"/>
    <m/>
    <m/>
    <x v="207"/>
    <n v="245868462"/>
    <m/>
    <s v="Asia_x000a_Rest of the World_x000a_Europe_x000a_Switzerland-Europe"/>
    <n v="7043.22"/>
    <n v="6193.02"/>
    <m/>
    <s v="(STG)"/>
    <s v="Reduce Indebtedness_x000a_General Corp. Purp._x000a_Future Acquisitions_x000a_Capital Expenditures_x000a_Secondary"/>
    <m/>
    <x v="0"/>
    <n v="46"/>
    <n v="24"/>
    <n v="293.46750000000003"/>
    <s v="Package ID: 2661924"/>
    <n v="0"/>
    <n v="6.57"/>
    <m/>
    <n v="0"/>
    <n v="0.18"/>
    <m/>
    <n v="0"/>
    <n v="0"/>
    <m/>
    <n v="0"/>
    <n v="0"/>
    <m/>
    <n v="0"/>
    <n v="0"/>
    <m/>
    <m/>
    <m/>
    <m/>
    <m/>
    <m/>
    <m/>
    <m/>
    <m/>
    <m/>
    <m/>
    <m/>
  </r>
  <r>
    <x v="2"/>
    <s v="Union Investment Privatfonds GmbH"/>
    <x v="9"/>
    <x v="0"/>
    <m/>
    <s v="Gazprom PAO"/>
    <x v="5"/>
    <x v="0"/>
    <m/>
    <m/>
    <x v="8"/>
    <m/>
    <m/>
    <x v="207"/>
    <m/>
    <m/>
    <m/>
    <m/>
    <m/>
    <m/>
    <m/>
    <m/>
    <m/>
    <x v="0"/>
    <m/>
    <m/>
    <n v="3.6126999999999998"/>
    <m/>
    <m/>
    <m/>
    <m/>
    <m/>
    <m/>
    <m/>
    <m/>
    <m/>
    <m/>
    <m/>
    <m/>
    <m/>
    <m/>
    <m/>
    <m/>
    <m/>
    <m/>
    <m/>
    <m/>
    <m/>
    <m/>
    <m/>
    <m/>
    <m/>
    <m/>
    <m/>
  </r>
  <r>
    <x v="2"/>
    <s v="Union Investment Austria GmbH"/>
    <x v="9"/>
    <x v="0"/>
    <m/>
    <s v="Glencore"/>
    <x v="3"/>
    <x v="1"/>
    <m/>
    <m/>
    <x v="8"/>
    <m/>
    <m/>
    <x v="207"/>
    <m/>
    <m/>
    <m/>
    <m/>
    <m/>
    <m/>
    <m/>
    <m/>
    <m/>
    <x v="0"/>
    <m/>
    <m/>
    <n v="0.30209319099999998"/>
    <m/>
    <m/>
    <m/>
    <m/>
    <m/>
    <m/>
    <m/>
    <m/>
    <m/>
    <m/>
    <m/>
    <m/>
    <m/>
    <m/>
    <m/>
    <m/>
    <m/>
    <m/>
    <m/>
    <m/>
    <m/>
    <m/>
    <m/>
    <m/>
    <m/>
    <m/>
    <m/>
  </r>
  <r>
    <x v="2"/>
    <s v="HSBC Global Asset Management (France)"/>
    <x v="5"/>
    <x v="3"/>
    <m/>
    <s v="Glencore"/>
    <x v="3"/>
    <x v="1"/>
    <m/>
    <m/>
    <x v="8"/>
    <m/>
    <m/>
    <x v="207"/>
    <m/>
    <m/>
    <m/>
    <m/>
    <m/>
    <m/>
    <m/>
    <m/>
    <m/>
    <x v="0"/>
    <m/>
    <m/>
    <n v="71.465915135960003"/>
    <m/>
    <m/>
    <m/>
    <m/>
    <m/>
    <m/>
    <m/>
    <m/>
    <m/>
    <m/>
    <m/>
    <m/>
    <m/>
    <m/>
    <m/>
    <m/>
    <m/>
    <m/>
    <m/>
    <m/>
    <m/>
    <m/>
    <m/>
    <m/>
    <m/>
    <m/>
    <m/>
  </r>
  <r>
    <x v="2"/>
    <s v="HSBC Global Asset Management (Hong Kong) Limited"/>
    <x v="5"/>
    <x v="3"/>
    <m/>
    <s v="Glencore"/>
    <x v="3"/>
    <x v="1"/>
    <m/>
    <m/>
    <x v="8"/>
    <m/>
    <m/>
    <x v="207"/>
    <m/>
    <m/>
    <m/>
    <m/>
    <m/>
    <m/>
    <m/>
    <m/>
    <m/>
    <x v="0"/>
    <m/>
    <m/>
    <n v="36.908512561919991"/>
    <m/>
    <m/>
    <m/>
    <m/>
    <m/>
    <m/>
    <m/>
    <m/>
    <m/>
    <m/>
    <m/>
    <m/>
    <m/>
    <m/>
    <m/>
    <m/>
    <m/>
    <m/>
    <m/>
    <m/>
    <m/>
    <m/>
    <m/>
    <m/>
    <m/>
    <m/>
    <m/>
  </r>
  <r>
    <x v="2"/>
    <s v="HSBC Global Asset Management (UK) Limited"/>
    <x v="5"/>
    <x v="3"/>
    <m/>
    <s v="Glencore"/>
    <x v="3"/>
    <x v="1"/>
    <m/>
    <m/>
    <x v="8"/>
    <m/>
    <m/>
    <x v="207"/>
    <m/>
    <m/>
    <m/>
    <m/>
    <m/>
    <m/>
    <m/>
    <m/>
    <m/>
    <x v="0"/>
    <m/>
    <m/>
    <n v="24.797828309739998"/>
    <m/>
    <m/>
    <m/>
    <m/>
    <m/>
    <m/>
    <m/>
    <m/>
    <m/>
    <m/>
    <m/>
    <m/>
    <m/>
    <m/>
    <m/>
    <m/>
    <m/>
    <m/>
    <m/>
    <m/>
    <m/>
    <m/>
    <m/>
    <m/>
    <m/>
    <m/>
    <m/>
  </r>
  <r>
    <x v="2"/>
    <s v="HSBC Global Asset Management Deutschland GmbH"/>
    <x v="5"/>
    <x v="3"/>
    <m/>
    <s v="Glencore"/>
    <x v="3"/>
    <x v="1"/>
    <m/>
    <m/>
    <x v="8"/>
    <m/>
    <m/>
    <x v="207"/>
    <m/>
    <m/>
    <m/>
    <m/>
    <m/>
    <m/>
    <m/>
    <m/>
    <m/>
    <x v="0"/>
    <m/>
    <m/>
    <n v="0.39283899999999999"/>
    <m/>
    <m/>
    <m/>
    <m/>
    <m/>
    <m/>
    <m/>
    <m/>
    <m/>
    <m/>
    <m/>
    <m/>
    <m/>
    <m/>
    <m/>
    <m/>
    <m/>
    <m/>
    <m/>
    <m/>
    <m/>
    <m/>
    <m/>
    <m/>
    <m/>
    <m/>
    <m/>
  </r>
  <r>
    <x v="3"/>
    <s v="ING"/>
    <x v="7"/>
    <x v="4"/>
    <s v="Glencore International Plc"/>
    <s v="Glencore International Plc"/>
    <x v="3"/>
    <x v="1"/>
    <s v="13.05.2011"/>
    <m/>
    <x v="4"/>
    <m/>
    <m/>
    <x v="207"/>
    <n v="245868462"/>
    <m/>
    <s v="Asia_x000a_Rest of the World_x000a_Europe_x000a_Switzerland-Europe"/>
    <n v="7043.22"/>
    <n v="6193.02"/>
    <m/>
    <s v="(STG)"/>
    <s v="Reduce Indebtedness_x000a_General Corp. Purp._x000a_Future Acquisitions_x000a_Capital Expenditures_x000a_Secondary"/>
    <m/>
    <x v="0"/>
    <n v="46"/>
    <n v="24"/>
    <n v="293.46750000000003"/>
    <s v="Package ID: 2661924"/>
    <n v="0"/>
    <n v="6.58"/>
    <m/>
    <n v="0"/>
    <n v="0.18"/>
    <m/>
    <n v="0"/>
    <n v="0"/>
    <m/>
    <n v="0"/>
    <n v="0"/>
    <m/>
    <n v="0"/>
    <n v="0"/>
    <m/>
    <m/>
    <m/>
    <m/>
    <m/>
    <m/>
    <m/>
    <m/>
    <m/>
    <m/>
    <m/>
    <m/>
  </r>
  <r>
    <x v="1"/>
    <s v="Credit Agricole CIB"/>
    <x v="3"/>
    <x v="2"/>
    <s v="Vale SA"/>
    <s v="Cia Siderurgica Pecem"/>
    <x v="4"/>
    <x v="1"/>
    <s v="07.05.2015"/>
    <s v="07.05.2015"/>
    <x v="5"/>
    <m/>
    <m/>
    <x v="207"/>
    <m/>
    <m/>
    <m/>
    <n v="1779.58"/>
    <n v="2020"/>
    <s v="Term Loan"/>
    <s v="(US)"/>
    <s v="Project Finance"/>
    <s v="To finance the Companhia Siderurgica do Pecem-owned steel mill in the northeastern state of Ceara."/>
    <x v="2"/>
    <n v="14"/>
    <n v="9"/>
    <n v="197.73"/>
    <s v="Package ID: 3112192115"/>
    <n v="0"/>
    <n v="0"/>
    <m/>
    <n v="0"/>
    <n v="0.97"/>
    <m/>
    <n v="0"/>
    <n v="0.39"/>
    <m/>
    <n v="0"/>
    <n v="0"/>
    <m/>
    <n v="0"/>
    <n v="0"/>
    <m/>
    <m/>
    <m/>
    <m/>
    <m/>
    <m/>
    <m/>
    <m/>
    <m/>
    <m/>
    <n v="0"/>
    <n v="0.88097999999999999"/>
  </r>
  <r>
    <x v="2"/>
    <s v="DZ Bank AG Deutsche Zentral-Genossenschaftsbank"/>
    <x v="9"/>
    <x v="0"/>
    <m/>
    <s v="Goldcorp"/>
    <x v="2"/>
    <x v="0"/>
    <m/>
    <m/>
    <x v="8"/>
    <m/>
    <m/>
    <x v="207"/>
    <m/>
    <m/>
    <m/>
    <m/>
    <m/>
    <m/>
    <m/>
    <m/>
    <m/>
    <x v="0"/>
    <m/>
    <m/>
    <n v="2.171991523"/>
    <m/>
    <m/>
    <m/>
    <m/>
    <m/>
    <m/>
    <m/>
    <m/>
    <m/>
    <m/>
    <m/>
    <m/>
    <m/>
    <m/>
    <m/>
    <m/>
    <m/>
    <m/>
    <m/>
    <m/>
    <m/>
    <m/>
    <m/>
    <m/>
    <m/>
    <m/>
    <m/>
  </r>
  <r>
    <x v="2"/>
    <s v="Union Investment Privatfonds GmbH"/>
    <x v="9"/>
    <x v="0"/>
    <m/>
    <s v="Goldcorp"/>
    <x v="2"/>
    <x v="0"/>
    <m/>
    <m/>
    <x v="8"/>
    <m/>
    <m/>
    <x v="207"/>
    <m/>
    <m/>
    <m/>
    <m/>
    <m/>
    <m/>
    <m/>
    <m/>
    <m/>
    <x v="0"/>
    <m/>
    <m/>
    <n v="2.7316250000000004E-2"/>
    <m/>
    <m/>
    <m/>
    <m/>
    <m/>
    <m/>
    <m/>
    <m/>
    <m/>
    <m/>
    <m/>
    <m/>
    <m/>
    <m/>
    <m/>
    <m/>
    <m/>
    <m/>
    <m/>
    <m/>
    <m/>
    <m/>
    <m/>
    <m/>
    <m/>
    <m/>
    <m/>
  </r>
  <r>
    <x v="2"/>
    <s v="Union Investment Austria GmbH"/>
    <x v="9"/>
    <x v="0"/>
    <m/>
    <s v="Grupo Mexico"/>
    <x v="9"/>
    <x v="0"/>
    <m/>
    <m/>
    <x v="8"/>
    <m/>
    <m/>
    <x v="207"/>
    <m/>
    <m/>
    <m/>
    <m/>
    <m/>
    <m/>
    <m/>
    <m/>
    <m/>
    <x v="0"/>
    <m/>
    <m/>
    <n v="3.2541824000000004E-2"/>
    <m/>
    <m/>
    <m/>
    <m/>
    <m/>
    <m/>
    <m/>
    <m/>
    <m/>
    <m/>
    <m/>
    <m/>
    <m/>
    <m/>
    <m/>
    <m/>
    <m/>
    <m/>
    <m/>
    <m/>
    <m/>
    <m/>
    <m/>
    <m/>
    <m/>
    <m/>
    <m/>
  </r>
  <r>
    <x v="2"/>
    <s v="DZ PRIVATBANK S.A."/>
    <x v="9"/>
    <x v="0"/>
    <m/>
    <s v="Rio Tinto plc"/>
    <x v="6"/>
    <x v="1"/>
    <m/>
    <m/>
    <x v="8"/>
    <m/>
    <m/>
    <x v="207"/>
    <m/>
    <m/>
    <m/>
    <m/>
    <m/>
    <m/>
    <m/>
    <m/>
    <m/>
    <x v="0"/>
    <m/>
    <m/>
    <n v="245.00903733479998"/>
    <m/>
    <m/>
    <m/>
    <m/>
    <m/>
    <m/>
    <m/>
    <m/>
    <m/>
    <m/>
    <m/>
    <m/>
    <m/>
    <m/>
    <m/>
    <m/>
    <m/>
    <m/>
    <m/>
    <m/>
    <m/>
    <m/>
    <m/>
    <m/>
    <m/>
    <m/>
    <m/>
  </r>
  <r>
    <x v="2"/>
    <s v="Union Investment Austria GmbH"/>
    <x v="9"/>
    <x v="0"/>
    <m/>
    <s v="Rio Tinto plc"/>
    <x v="6"/>
    <x v="1"/>
    <m/>
    <m/>
    <x v="8"/>
    <m/>
    <m/>
    <x v="207"/>
    <m/>
    <m/>
    <m/>
    <m/>
    <m/>
    <m/>
    <m/>
    <m/>
    <m/>
    <x v="0"/>
    <m/>
    <m/>
    <n v="0.49666905999999994"/>
    <m/>
    <m/>
    <m/>
    <m/>
    <m/>
    <m/>
    <m/>
    <m/>
    <m/>
    <m/>
    <m/>
    <m/>
    <m/>
    <m/>
    <m/>
    <m/>
    <m/>
    <m/>
    <m/>
    <m/>
    <m/>
    <m/>
    <m/>
    <m/>
    <m/>
    <m/>
    <m/>
  </r>
  <r>
    <x v="2"/>
    <s v="Union Investment Luxembourg S.A."/>
    <x v="9"/>
    <x v="0"/>
    <m/>
    <s v="Rio Tinto Ltd"/>
    <x v="6"/>
    <x v="1"/>
    <m/>
    <m/>
    <x v="8"/>
    <m/>
    <m/>
    <x v="207"/>
    <m/>
    <m/>
    <m/>
    <m/>
    <m/>
    <m/>
    <m/>
    <m/>
    <m/>
    <x v="0"/>
    <m/>
    <m/>
    <n v="10.086660591999999"/>
    <m/>
    <m/>
    <m/>
    <m/>
    <m/>
    <m/>
    <m/>
    <m/>
    <m/>
    <m/>
    <m/>
    <m/>
    <m/>
    <m/>
    <m/>
    <m/>
    <m/>
    <m/>
    <m/>
    <m/>
    <m/>
    <m/>
    <m/>
    <m/>
    <m/>
    <m/>
    <m/>
  </r>
  <r>
    <x v="2"/>
    <s v="Union Investment Luxembourg S.A."/>
    <x v="9"/>
    <x v="0"/>
    <m/>
    <s v="Rio Tinto plc"/>
    <x v="6"/>
    <x v="1"/>
    <m/>
    <m/>
    <x v="8"/>
    <m/>
    <m/>
    <x v="207"/>
    <m/>
    <m/>
    <m/>
    <m/>
    <m/>
    <m/>
    <m/>
    <m/>
    <m/>
    <x v="0"/>
    <m/>
    <m/>
    <n v="43.738163519999993"/>
    <m/>
    <m/>
    <m/>
    <m/>
    <m/>
    <m/>
    <m/>
    <m/>
    <m/>
    <m/>
    <m/>
    <m/>
    <m/>
    <m/>
    <m/>
    <m/>
    <m/>
    <m/>
    <m/>
    <m/>
    <m/>
    <m/>
    <m/>
    <m/>
    <m/>
    <m/>
    <m/>
  </r>
  <r>
    <x v="2"/>
    <s v="Union Investment Privatfonds GmbH"/>
    <x v="9"/>
    <x v="0"/>
    <m/>
    <s v="Rio Tinto Ltd"/>
    <x v="6"/>
    <x v="1"/>
    <m/>
    <m/>
    <x v="8"/>
    <m/>
    <m/>
    <x v="207"/>
    <m/>
    <m/>
    <m/>
    <m/>
    <m/>
    <m/>
    <m/>
    <m/>
    <m/>
    <x v="0"/>
    <m/>
    <m/>
    <n v="73.380918336000008"/>
    <m/>
    <m/>
    <m/>
    <m/>
    <m/>
    <m/>
    <m/>
    <m/>
    <m/>
    <m/>
    <m/>
    <m/>
    <m/>
    <m/>
    <m/>
    <m/>
    <m/>
    <m/>
    <m/>
    <m/>
    <m/>
    <m/>
    <m/>
    <m/>
    <m/>
    <m/>
    <m/>
  </r>
  <r>
    <x v="2"/>
    <s v="Union Investment Privatfonds GmbH"/>
    <x v="9"/>
    <x v="0"/>
    <m/>
    <s v="Rio Tinto plc"/>
    <x v="6"/>
    <x v="1"/>
    <m/>
    <m/>
    <x v="8"/>
    <m/>
    <m/>
    <x v="207"/>
    <m/>
    <m/>
    <m/>
    <m/>
    <m/>
    <m/>
    <m/>
    <m/>
    <m/>
    <x v="0"/>
    <m/>
    <m/>
    <n v="70.852031445799994"/>
    <m/>
    <m/>
    <m/>
    <m/>
    <m/>
    <m/>
    <m/>
    <m/>
    <m/>
    <m/>
    <m/>
    <m/>
    <m/>
    <m/>
    <m/>
    <m/>
    <m/>
    <m/>
    <m/>
    <m/>
    <m/>
    <m/>
    <m/>
    <m/>
    <m/>
    <m/>
    <m/>
  </r>
  <r>
    <x v="2"/>
    <s v="DZ Bank AG Deutsche Zentral-Genossenschaftsbank"/>
    <x v="9"/>
    <x v="0"/>
    <m/>
    <s v="Vale"/>
    <x v="4"/>
    <x v="1"/>
    <m/>
    <m/>
    <x v="8"/>
    <m/>
    <m/>
    <x v="207"/>
    <m/>
    <m/>
    <m/>
    <m/>
    <m/>
    <m/>
    <m/>
    <m/>
    <m/>
    <x v="0"/>
    <m/>
    <m/>
    <n v="3.9206816799999995"/>
    <m/>
    <m/>
    <m/>
    <m/>
    <m/>
    <m/>
    <m/>
    <m/>
    <m/>
    <m/>
    <m/>
    <m/>
    <m/>
    <m/>
    <m/>
    <m/>
    <m/>
    <m/>
    <m/>
    <m/>
    <m/>
    <m/>
    <m/>
    <m/>
    <m/>
    <m/>
    <m/>
  </r>
  <r>
    <x v="2"/>
    <s v="Union Investment Privatfonds GmbH"/>
    <x v="9"/>
    <x v="0"/>
    <m/>
    <s v="Vale"/>
    <x v="4"/>
    <x v="1"/>
    <m/>
    <m/>
    <x v="8"/>
    <m/>
    <m/>
    <x v="207"/>
    <m/>
    <m/>
    <m/>
    <m/>
    <m/>
    <m/>
    <m/>
    <m/>
    <m/>
    <x v="0"/>
    <m/>
    <m/>
    <n v="3.9206816799999995"/>
    <m/>
    <m/>
    <m/>
    <m/>
    <m/>
    <m/>
    <m/>
    <m/>
    <m/>
    <m/>
    <m/>
    <m/>
    <m/>
    <m/>
    <m/>
    <m/>
    <m/>
    <m/>
    <m/>
    <m/>
    <m/>
    <m/>
    <m/>
    <m/>
    <m/>
    <m/>
    <m/>
  </r>
  <r>
    <x v="1"/>
    <s v="HSBC Holdings PLC"/>
    <x v="5"/>
    <x v="3"/>
    <s v="Vale SA"/>
    <s v="Cia Siderurgica Pecem"/>
    <x v="4"/>
    <x v="1"/>
    <s v="07.05.2015"/>
    <s v="07.05.2015"/>
    <x v="5"/>
    <m/>
    <m/>
    <x v="207"/>
    <m/>
    <m/>
    <m/>
    <n v="1779.58"/>
    <n v="2020"/>
    <s v="Term Loan"/>
    <s v="(US)"/>
    <s v="Project Finance"/>
    <s v="To finance the Companhia Siderurgica do Pecem-owned steel mill in the northeastern state of Ceara."/>
    <x v="2"/>
    <n v="14"/>
    <n v="9"/>
    <n v="197.73"/>
    <s v="Package ID: 3112192115"/>
    <n v="0"/>
    <n v="0"/>
    <m/>
    <n v="0"/>
    <n v="0.97"/>
    <m/>
    <n v="0"/>
    <n v="0.39"/>
    <m/>
    <n v="0"/>
    <n v="0"/>
    <m/>
    <n v="0"/>
    <n v="0"/>
    <m/>
    <m/>
    <m/>
    <m/>
    <m/>
    <m/>
    <m/>
    <m/>
    <m/>
    <m/>
    <n v="0"/>
    <n v="0.88097999999999999"/>
  </r>
  <r>
    <x v="3"/>
    <s v="Cooperatieve Rabobank UA"/>
    <x v="8"/>
    <x v="4"/>
    <s v="Glencore International Plc"/>
    <s v="Glencore International Plc"/>
    <x v="3"/>
    <x v="1"/>
    <s v="13.05.2011"/>
    <m/>
    <x v="4"/>
    <m/>
    <m/>
    <x v="207"/>
    <n v="245868462"/>
    <m/>
    <s v="Asia_x000a_Rest of the World_x000a_Europe_x000a_Switzerland-Europe"/>
    <n v="7043.22"/>
    <n v="6193.02"/>
    <m/>
    <s v="(STG)"/>
    <s v="Reduce Indebtedness_x000a_General Corp. Purp._x000a_Future Acquisitions_x000a_Capital Expenditures_x000a_Secondary"/>
    <m/>
    <x v="0"/>
    <n v="46"/>
    <n v="24"/>
    <n v="293.46750000000003"/>
    <s v="Package ID: 2661924"/>
    <n v="0"/>
    <n v="2.14"/>
    <m/>
    <n v="0"/>
    <n v="0.06"/>
    <m/>
    <n v="0"/>
    <n v="0"/>
    <m/>
    <n v="0"/>
    <n v="0"/>
    <m/>
    <n v="0"/>
    <n v="0"/>
    <m/>
    <m/>
    <m/>
    <m/>
    <m/>
    <m/>
    <m/>
    <m/>
    <m/>
    <m/>
    <m/>
    <m/>
  </r>
  <r>
    <x v="3"/>
    <s v="UBS Investment Bank"/>
    <x v="1"/>
    <x v="1"/>
    <s v="Glencore International Plc"/>
    <s v="Glencore International Plc"/>
    <x v="3"/>
    <x v="1"/>
    <s v="13.05.2011"/>
    <m/>
    <x v="4"/>
    <m/>
    <m/>
    <x v="207"/>
    <n v="245868462"/>
    <m/>
    <s v="Asia_x000a_Rest of the World_x000a_Europe_x000a_Switzerland-Europe"/>
    <n v="7043.22"/>
    <n v="6193.02"/>
    <m/>
    <s v="(STG)"/>
    <s v="Reduce Indebtedness_x000a_General Corp. Purp._x000a_Future Acquisitions_x000a_Capital Expenditures_x000a_Secondary"/>
    <m/>
    <x v="0"/>
    <n v="46"/>
    <n v="24"/>
    <n v="293.46750000000003"/>
    <s v="Package ID: 2661924"/>
    <n v="0"/>
    <n v="8.4600000000000009"/>
    <m/>
    <n v="0"/>
    <n v="0.23"/>
    <m/>
    <n v="0"/>
    <n v="0"/>
    <m/>
    <n v="0"/>
    <n v="0"/>
    <m/>
    <n v="0"/>
    <n v="0"/>
    <m/>
    <m/>
    <m/>
    <m/>
    <m/>
    <m/>
    <m/>
    <m/>
    <m/>
    <m/>
    <m/>
    <m/>
  </r>
  <r>
    <x v="2"/>
    <s v="UBS (Luxembourg) S.A."/>
    <x v="1"/>
    <x v="1"/>
    <m/>
    <s v="Glencore"/>
    <x v="3"/>
    <x v="1"/>
    <m/>
    <m/>
    <x v="8"/>
    <m/>
    <m/>
    <x v="207"/>
    <m/>
    <m/>
    <m/>
    <m/>
    <m/>
    <m/>
    <m/>
    <m/>
    <m/>
    <x v="0"/>
    <m/>
    <m/>
    <n v="25.6053638717"/>
    <m/>
    <m/>
    <m/>
    <m/>
    <m/>
    <m/>
    <m/>
    <m/>
    <m/>
    <m/>
    <m/>
    <m/>
    <m/>
    <m/>
    <m/>
    <m/>
    <m/>
    <m/>
    <m/>
    <m/>
    <m/>
    <m/>
    <m/>
    <m/>
    <m/>
    <m/>
    <m/>
  </r>
  <r>
    <x v="2"/>
    <s v="UBS Asset Management (Americas), Inc."/>
    <x v="1"/>
    <x v="1"/>
    <m/>
    <s v="Glencore"/>
    <x v="3"/>
    <x v="1"/>
    <m/>
    <m/>
    <x v="8"/>
    <m/>
    <m/>
    <x v="207"/>
    <m/>
    <m/>
    <m/>
    <m/>
    <m/>
    <m/>
    <m/>
    <m/>
    <m/>
    <x v="0"/>
    <m/>
    <m/>
    <n v="1.24465144565"/>
    <m/>
    <m/>
    <m/>
    <m/>
    <m/>
    <m/>
    <m/>
    <m/>
    <m/>
    <m/>
    <m/>
    <m/>
    <m/>
    <m/>
    <m/>
    <m/>
    <m/>
    <m/>
    <m/>
    <m/>
    <m/>
    <m/>
    <m/>
    <m/>
    <m/>
    <m/>
    <m/>
  </r>
  <r>
    <x v="2"/>
    <s v="UBS Asset Management (Australia) Ltd."/>
    <x v="1"/>
    <x v="1"/>
    <m/>
    <s v="Glencore"/>
    <x v="3"/>
    <x v="1"/>
    <m/>
    <m/>
    <x v="8"/>
    <m/>
    <m/>
    <x v="207"/>
    <m/>
    <m/>
    <m/>
    <m/>
    <m/>
    <m/>
    <m/>
    <m/>
    <m/>
    <x v="0"/>
    <m/>
    <m/>
    <n v="7.1355275960000006E-2"/>
    <m/>
    <m/>
    <m/>
    <m/>
    <m/>
    <m/>
    <m/>
    <m/>
    <m/>
    <m/>
    <m/>
    <m/>
    <m/>
    <m/>
    <m/>
    <m/>
    <m/>
    <m/>
    <m/>
    <m/>
    <m/>
    <m/>
    <m/>
    <m/>
    <m/>
    <m/>
    <m/>
  </r>
  <r>
    <x v="2"/>
    <s v="UBS Asset Management (Canada) Inc."/>
    <x v="1"/>
    <x v="1"/>
    <m/>
    <s v="Glencore"/>
    <x v="3"/>
    <x v="1"/>
    <m/>
    <m/>
    <x v="8"/>
    <m/>
    <m/>
    <x v="207"/>
    <m/>
    <m/>
    <m/>
    <m/>
    <m/>
    <m/>
    <m/>
    <m/>
    <m/>
    <x v="0"/>
    <m/>
    <m/>
    <n v="0"/>
    <m/>
    <m/>
    <m/>
    <m/>
    <m/>
    <m/>
    <m/>
    <m/>
    <m/>
    <m/>
    <m/>
    <m/>
    <m/>
    <m/>
    <m/>
    <m/>
    <m/>
    <m/>
    <m/>
    <m/>
    <m/>
    <m/>
    <m/>
    <m/>
    <m/>
    <m/>
    <m/>
  </r>
  <r>
    <x v="2"/>
    <s v="UBS Asset Management (Switzerland)"/>
    <x v="1"/>
    <x v="1"/>
    <m/>
    <s v="Glencore"/>
    <x v="3"/>
    <x v="1"/>
    <m/>
    <m/>
    <x v="8"/>
    <m/>
    <m/>
    <x v="207"/>
    <m/>
    <m/>
    <m/>
    <m/>
    <m/>
    <m/>
    <m/>
    <m/>
    <m/>
    <x v="0"/>
    <m/>
    <m/>
    <n v="71.881770572969998"/>
    <m/>
    <m/>
    <m/>
    <m/>
    <m/>
    <m/>
    <m/>
    <m/>
    <m/>
    <m/>
    <m/>
    <m/>
    <m/>
    <m/>
    <m/>
    <m/>
    <m/>
    <m/>
    <m/>
    <m/>
    <m/>
    <m/>
    <m/>
    <m/>
    <m/>
    <m/>
    <m/>
  </r>
  <r>
    <x v="2"/>
    <s v="UBS Asset Management (UK) Ltd."/>
    <x v="1"/>
    <x v="1"/>
    <m/>
    <s v="Glencore"/>
    <x v="3"/>
    <x v="1"/>
    <m/>
    <m/>
    <x v="8"/>
    <m/>
    <m/>
    <x v="207"/>
    <m/>
    <m/>
    <m/>
    <m/>
    <m/>
    <m/>
    <m/>
    <m/>
    <m/>
    <x v="0"/>
    <m/>
    <m/>
    <n v="177.09990582661999"/>
    <m/>
    <m/>
    <m/>
    <m/>
    <m/>
    <m/>
    <m/>
    <m/>
    <m/>
    <m/>
    <m/>
    <m/>
    <m/>
    <m/>
    <m/>
    <m/>
    <m/>
    <m/>
    <m/>
    <m/>
    <m/>
    <m/>
    <m/>
    <m/>
    <m/>
    <m/>
    <m/>
  </r>
  <r>
    <x v="2"/>
    <s v="UBS Gestión, S.G.I.I.C., S.A."/>
    <x v="1"/>
    <x v="1"/>
    <m/>
    <s v="Glencore"/>
    <x v="3"/>
    <x v="1"/>
    <m/>
    <m/>
    <x v="8"/>
    <m/>
    <m/>
    <x v="207"/>
    <m/>
    <m/>
    <m/>
    <m/>
    <m/>
    <m/>
    <m/>
    <m/>
    <m/>
    <x v="0"/>
    <m/>
    <m/>
    <n v="0.92260989022999995"/>
    <m/>
    <m/>
    <m/>
    <m/>
    <m/>
    <m/>
    <m/>
    <m/>
    <m/>
    <m/>
    <m/>
    <m/>
    <m/>
    <m/>
    <m/>
    <m/>
    <m/>
    <m/>
    <m/>
    <m/>
    <m/>
    <m/>
    <m/>
    <m/>
    <m/>
    <m/>
    <m/>
  </r>
  <r>
    <x v="2"/>
    <s v="Barclays Bank (Suisse) S.A."/>
    <x v="6"/>
    <x v="3"/>
    <m/>
    <s v="Goldcorp"/>
    <x v="2"/>
    <x v="0"/>
    <m/>
    <m/>
    <x v="8"/>
    <m/>
    <m/>
    <x v="207"/>
    <m/>
    <m/>
    <m/>
    <m/>
    <m/>
    <m/>
    <m/>
    <m/>
    <m/>
    <x v="0"/>
    <m/>
    <m/>
    <n v="0.8138494260000001"/>
    <m/>
    <m/>
    <m/>
    <m/>
    <m/>
    <m/>
    <m/>
    <m/>
    <m/>
    <m/>
    <m/>
    <m/>
    <m/>
    <m/>
    <m/>
    <m/>
    <m/>
    <m/>
    <m/>
    <m/>
    <m/>
    <m/>
    <m/>
    <m/>
    <m/>
    <m/>
    <m/>
  </r>
  <r>
    <x v="2"/>
    <s v="Barclays Bank PLC Hong Kong"/>
    <x v="6"/>
    <x v="3"/>
    <m/>
    <s v="Goldcorp"/>
    <x v="2"/>
    <x v="0"/>
    <m/>
    <m/>
    <x v="8"/>
    <m/>
    <m/>
    <x v="207"/>
    <m/>
    <m/>
    <m/>
    <m/>
    <m/>
    <m/>
    <m/>
    <m/>
    <m/>
    <x v="0"/>
    <m/>
    <m/>
    <n v="3.8439427000000005E-2"/>
    <m/>
    <m/>
    <m/>
    <m/>
    <m/>
    <m/>
    <m/>
    <m/>
    <m/>
    <m/>
    <m/>
    <m/>
    <m/>
    <m/>
    <m/>
    <m/>
    <m/>
    <m/>
    <m/>
    <m/>
    <m/>
    <m/>
    <m/>
    <m/>
    <m/>
    <m/>
    <m/>
  </r>
  <r>
    <x v="2"/>
    <s v="Barclays Capital"/>
    <x v="6"/>
    <x v="3"/>
    <m/>
    <s v="Goldcorp"/>
    <x v="2"/>
    <x v="0"/>
    <m/>
    <m/>
    <x v="8"/>
    <m/>
    <m/>
    <x v="207"/>
    <m/>
    <m/>
    <m/>
    <m/>
    <m/>
    <m/>
    <m/>
    <m/>
    <m/>
    <x v="0"/>
    <m/>
    <m/>
    <n v="3.1828785235000003"/>
    <m/>
    <m/>
    <m/>
    <m/>
    <m/>
    <m/>
    <m/>
    <m/>
    <m/>
    <m/>
    <m/>
    <m/>
    <m/>
    <m/>
    <m/>
    <m/>
    <m/>
    <m/>
    <m/>
    <m/>
    <m/>
    <m/>
    <m/>
    <m/>
    <m/>
    <m/>
    <m/>
  </r>
  <r>
    <x v="2"/>
    <s v="Barclays Capital Inc."/>
    <x v="6"/>
    <x v="3"/>
    <m/>
    <s v="Goldcorp"/>
    <x v="2"/>
    <x v="0"/>
    <m/>
    <m/>
    <x v="8"/>
    <m/>
    <m/>
    <x v="207"/>
    <m/>
    <m/>
    <m/>
    <m/>
    <m/>
    <m/>
    <m/>
    <m/>
    <m/>
    <x v="0"/>
    <m/>
    <m/>
    <n v="5.982029293500001"/>
    <m/>
    <m/>
    <m/>
    <m/>
    <m/>
    <m/>
    <m/>
    <m/>
    <m/>
    <m/>
    <m/>
    <m/>
    <m/>
    <m/>
    <m/>
    <m/>
    <m/>
    <m/>
    <m/>
    <m/>
    <m/>
    <m/>
    <m/>
    <m/>
    <m/>
    <m/>
    <m/>
  </r>
  <r>
    <x v="2"/>
    <s v="Barclays Wealth Managers España, S.A., S.G.I.I.C."/>
    <x v="6"/>
    <x v="3"/>
    <m/>
    <s v="Goldcorp"/>
    <x v="2"/>
    <x v="0"/>
    <m/>
    <m/>
    <x v="8"/>
    <m/>
    <m/>
    <x v="207"/>
    <m/>
    <m/>
    <m/>
    <m/>
    <m/>
    <m/>
    <m/>
    <m/>
    <m/>
    <x v="0"/>
    <m/>
    <m/>
    <n v="0"/>
    <m/>
    <m/>
    <m/>
    <m/>
    <m/>
    <m/>
    <m/>
    <m/>
    <m/>
    <m/>
    <m/>
    <m/>
    <m/>
    <m/>
    <m/>
    <m/>
    <m/>
    <m/>
    <m/>
    <m/>
    <m/>
    <m/>
    <m/>
    <m/>
    <m/>
    <m/>
    <m/>
  </r>
  <r>
    <x v="2"/>
    <s v="BNP Paribas Asset Management Nederland N.V."/>
    <x v="2"/>
    <x v="2"/>
    <m/>
    <s v="Goldcorp"/>
    <x v="2"/>
    <x v="0"/>
    <m/>
    <m/>
    <x v="8"/>
    <m/>
    <m/>
    <x v="207"/>
    <m/>
    <m/>
    <m/>
    <m/>
    <m/>
    <m/>
    <m/>
    <m/>
    <m/>
    <x v="0"/>
    <m/>
    <m/>
    <n v="3.6057450000000002E-4"/>
    <m/>
    <m/>
    <m/>
    <m/>
    <m/>
    <m/>
    <m/>
    <m/>
    <m/>
    <m/>
    <m/>
    <m/>
    <m/>
    <m/>
    <m/>
    <m/>
    <m/>
    <m/>
    <m/>
    <m/>
    <m/>
    <m/>
    <m/>
    <m/>
    <m/>
    <m/>
    <m/>
  </r>
  <r>
    <x v="2"/>
    <s v="BNP Paribas Asset Management UK Limited"/>
    <x v="2"/>
    <x v="2"/>
    <m/>
    <s v="Goldcorp"/>
    <x v="2"/>
    <x v="0"/>
    <m/>
    <m/>
    <x v="8"/>
    <m/>
    <m/>
    <x v="207"/>
    <m/>
    <m/>
    <m/>
    <m/>
    <m/>
    <m/>
    <m/>
    <m/>
    <m/>
    <x v="0"/>
    <m/>
    <m/>
    <n v="0"/>
    <m/>
    <m/>
    <m/>
    <m/>
    <m/>
    <m/>
    <m/>
    <m/>
    <m/>
    <m/>
    <m/>
    <m/>
    <m/>
    <m/>
    <m/>
    <m/>
    <m/>
    <m/>
    <m/>
    <m/>
    <m/>
    <m/>
    <m/>
    <m/>
    <m/>
    <m/>
    <m/>
  </r>
  <r>
    <x v="2"/>
    <s v="BNP Paribas Asset Management USA, Inc."/>
    <x v="2"/>
    <x v="2"/>
    <m/>
    <s v="Goldcorp"/>
    <x v="2"/>
    <x v="0"/>
    <m/>
    <m/>
    <x v="8"/>
    <m/>
    <m/>
    <x v="207"/>
    <m/>
    <m/>
    <m/>
    <m/>
    <m/>
    <m/>
    <m/>
    <m/>
    <m/>
    <x v="0"/>
    <m/>
    <m/>
    <n v="0.78417305199999998"/>
    <m/>
    <m/>
    <m/>
    <m/>
    <m/>
    <m/>
    <m/>
    <m/>
    <m/>
    <m/>
    <m/>
    <m/>
    <m/>
    <m/>
    <m/>
    <m/>
    <m/>
    <m/>
    <m/>
    <m/>
    <m/>
    <m/>
    <m/>
    <m/>
    <m/>
    <m/>
    <m/>
  </r>
  <r>
    <x v="2"/>
    <s v="BNP Paribas Investment Partners (France)"/>
    <x v="2"/>
    <x v="2"/>
    <m/>
    <s v="Goldcorp"/>
    <x v="2"/>
    <x v="0"/>
    <m/>
    <m/>
    <x v="8"/>
    <m/>
    <m/>
    <x v="207"/>
    <m/>
    <m/>
    <m/>
    <m/>
    <m/>
    <m/>
    <m/>
    <m/>
    <m/>
    <x v="0"/>
    <m/>
    <m/>
    <n v="0.22659375700000001"/>
    <m/>
    <m/>
    <m/>
    <m/>
    <m/>
    <m/>
    <m/>
    <m/>
    <m/>
    <m/>
    <m/>
    <m/>
    <m/>
    <m/>
    <m/>
    <m/>
    <m/>
    <m/>
    <m/>
    <m/>
    <m/>
    <m/>
    <m/>
    <m/>
    <m/>
    <m/>
    <m/>
  </r>
  <r>
    <x v="2"/>
    <s v="BNP Paribas Investment Partners Belgium S.A."/>
    <x v="2"/>
    <x v="2"/>
    <m/>
    <s v="Goldcorp"/>
    <x v="2"/>
    <x v="0"/>
    <m/>
    <m/>
    <x v="8"/>
    <m/>
    <m/>
    <x v="207"/>
    <m/>
    <m/>
    <m/>
    <m/>
    <m/>
    <m/>
    <m/>
    <m/>
    <m/>
    <x v="0"/>
    <m/>
    <m/>
    <n v="2.1743735E-3"/>
    <m/>
    <m/>
    <m/>
    <m/>
    <m/>
    <m/>
    <m/>
    <m/>
    <m/>
    <m/>
    <m/>
    <m/>
    <m/>
    <m/>
    <m/>
    <m/>
    <m/>
    <m/>
    <m/>
    <m/>
    <m/>
    <m/>
    <m/>
    <m/>
    <m/>
    <m/>
    <m/>
  </r>
  <r>
    <x v="2"/>
    <s v="BNP Paribas Investment Partners España SA SGIIC"/>
    <x v="2"/>
    <x v="2"/>
    <m/>
    <s v="Goldcorp"/>
    <x v="2"/>
    <x v="0"/>
    <m/>
    <m/>
    <x v="8"/>
    <m/>
    <m/>
    <x v="207"/>
    <m/>
    <m/>
    <m/>
    <m/>
    <m/>
    <m/>
    <m/>
    <m/>
    <m/>
    <x v="0"/>
    <m/>
    <m/>
    <n v="3.2812279500000006E-2"/>
    <m/>
    <m/>
    <m/>
    <m/>
    <m/>
    <m/>
    <m/>
    <m/>
    <m/>
    <m/>
    <m/>
    <m/>
    <m/>
    <m/>
    <m/>
    <m/>
    <m/>
    <m/>
    <m/>
    <m/>
    <m/>
    <m/>
    <m/>
    <m/>
    <m/>
    <m/>
    <m/>
  </r>
  <r>
    <x v="2"/>
    <s v="BNP Paribas Investment Partners Japan Ltd."/>
    <x v="2"/>
    <x v="2"/>
    <m/>
    <s v="Goldcorp"/>
    <x v="2"/>
    <x v="0"/>
    <m/>
    <m/>
    <x v="8"/>
    <m/>
    <m/>
    <x v="207"/>
    <m/>
    <m/>
    <m/>
    <m/>
    <m/>
    <m/>
    <m/>
    <m/>
    <m/>
    <x v="0"/>
    <m/>
    <m/>
    <n v="0"/>
    <m/>
    <m/>
    <m/>
    <m/>
    <m/>
    <m/>
    <m/>
    <m/>
    <m/>
    <m/>
    <m/>
    <m/>
    <m/>
    <m/>
    <m/>
    <m/>
    <m/>
    <m/>
    <m/>
    <m/>
    <m/>
    <m/>
    <m/>
    <m/>
    <m/>
    <m/>
    <m/>
  </r>
  <r>
    <x v="2"/>
    <s v="BNP Paribas Securities Corp. North America"/>
    <x v="2"/>
    <x v="2"/>
    <m/>
    <s v="Goldcorp"/>
    <x v="2"/>
    <x v="0"/>
    <m/>
    <m/>
    <x v="8"/>
    <m/>
    <m/>
    <x v="207"/>
    <m/>
    <m/>
    <m/>
    <m/>
    <m/>
    <m/>
    <m/>
    <m/>
    <m/>
    <x v="0"/>
    <m/>
    <m/>
    <n v="16.255135520000003"/>
    <m/>
    <m/>
    <m/>
    <m/>
    <m/>
    <m/>
    <m/>
    <m/>
    <m/>
    <m/>
    <m/>
    <m/>
    <m/>
    <m/>
    <m/>
    <m/>
    <m/>
    <m/>
    <m/>
    <m/>
    <m/>
    <m/>
    <m/>
    <m/>
    <m/>
    <m/>
    <m/>
  </r>
  <r>
    <x v="2"/>
    <s v="Shinhan BNP Paribas Asset Management Co., Ltd."/>
    <x v="2"/>
    <x v="2"/>
    <m/>
    <s v="Goldcorp"/>
    <x v="2"/>
    <x v="0"/>
    <m/>
    <m/>
    <x v="8"/>
    <m/>
    <m/>
    <x v="207"/>
    <m/>
    <m/>
    <m/>
    <m/>
    <m/>
    <m/>
    <m/>
    <m/>
    <m/>
    <x v="0"/>
    <m/>
    <m/>
    <n v="0.61964181500000004"/>
    <m/>
    <m/>
    <m/>
    <m/>
    <m/>
    <m/>
    <m/>
    <m/>
    <m/>
    <m/>
    <m/>
    <m/>
    <m/>
    <m/>
    <m/>
    <m/>
    <m/>
    <m/>
    <m/>
    <m/>
    <m/>
    <m/>
    <m/>
    <m/>
    <m/>
    <m/>
    <m/>
  </r>
  <r>
    <x v="2"/>
    <s v="THEAM"/>
    <x v="2"/>
    <x v="2"/>
    <m/>
    <s v="Goldcorp"/>
    <x v="2"/>
    <x v="0"/>
    <m/>
    <m/>
    <x v="8"/>
    <m/>
    <m/>
    <x v="207"/>
    <m/>
    <m/>
    <m/>
    <m/>
    <m/>
    <m/>
    <m/>
    <m/>
    <m/>
    <x v="0"/>
    <m/>
    <m/>
    <n v="0.25543971700000001"/>
    <m/>
    <m/>
    <m/>
    <m/>
    <m/>
    <m/>
    <m/>
    <m/>
    <m/>
    <m/>
    <m/>
    <m/>
    <m/>
    <m/>
    <m/>
    <m/>
    <m/>
    <m/>
    <m/>
    <m/>
    <m/>
    <m/>
    <m/>
    <m/>
    <m/>
    <m/>
    <m/>
  </r>
  <r>
    <x v="2"/>
    <s v="CA Indosuez (Switzerland) S.A."/>
    <x v="3"/>
    <x v="2"/>
    <m/>
    <s v="Goldcorp"/>
    <x v="2"/>
    <x v="0"/>
    <m/>
    <m/>
    <x v="8"/>
    <m/>
    <m/>
    <x v="207"/>
    <m/>
    <m/>
    <m/>
    <m/>
    <m/>
    <m/>
    <m/>
    <m/>
    <m/>
    <x v="0"/>
    <m/>
    <m/>
    <n v="3.5708239060000002"/>
    <m/>
    <m/>
    <m/>
    <m/>
    <m/>
    <m/>
    <m/>
    <m/>
    <m/>
    <m/>
    <m/>
    <m/>
    <m/>
    <m/>
    <m/>
    <m/>
    <m/>
    <m/>
    <m/>
    <m/>
    <m/>
    <m/>
    <m/>
    <m/>
    <m/>
    <m/>
    <m/>
  </r>
  <r>
    <x v="2"/>
    <s v="Amundi Asset Management"/>
    <x v="3"/>
    <x v="2"/>
    <m/>
    <s v="Goldcorp"/>
    <x v="2"/>
    <x v="0"/>
    <m/>
    <m/>
    <x v="8"/>
    <m/>
    <m/>
    <x v="207"/>
    <m/>
    <m/>
    <m/>
    <m/>
    <m/>
    <m/>
    <m/>
    <m/>
    <m/>
    <x v="0"/>
    <m/>
    <m/>
    <n v="26.153145928000004"/>
    <m/>
    <m/>
    <m/>
    <m/>
    <m/>
    <m/>
    <m/>
    <m/>
    <m/>
    <m/>
    <m/>
    <m/>
    <m/>
    <m/>
    <m/>
    <m/>
    <m/>
    <m/>
    <m/>
    <m/>
    <m/>
    <m/>
    <m/>
    <m/>
    <m/>
    <m/>
    <m/>
  </r>
  <r>
    <x v="2"/>
    <s v="Amundi Investment Solutions"/>
    <x v="3"/>
    <x v="2"/>
    <m/>
    <s v="Goldcorp"/>
    <x v="2"/>
    <x v="0"/>
    <m/>
    <m/>
    <x v="8"/>
    <m/>
    <m/>
    <x v="207"/>
    <m/>
    <m/>
    <m/>
    <m/>
    <m/>
    <m/>
    <m/>
    <m/>
    <m/>
    <x v="0"/>
    <m/>
    <m/>
    <n v="0.40467385400000006"/>
    <m/>
    <m/>
    <m/>
    <m/>
    <m/>
    <m/>
    <m/>
    <m/>
    <m/>
    <m/>
    <m/>
    <m/>
    <m/>
    <m/>
    <m/>
    <m/>
    <m/>
    <m/>
    <m/>
    <m/>
    <m/>
    <m/>
    <m/>
    <m/>
    <m/>
    <m/>
    <m/>
  </r>
  <r>
    <x v="2"/>
    <s v="CPR Asset Management"/>
    <x v="3"/>
    <x v="2"/>
    <m/>
    <s v="Goldcorp"/>
    <x v="2"/>
    <x v="0"/>
    <m/>
    <m/>
    <x v="8"/>
    <m/>
    <m/>
    <x v="207"/>
    <m/>
    <m/>
    <m/>
    <m/>
    <m/>
    <m/>
    <m/>
    <m/>
    <m/>
    <x v="0"/>
    <m/>
    <m/>
    <n v="26.2421859765"/>
    <m/>
    <m/>
    <m/>
    <m/>
    <m/>
    <m/>
    <m/>
    <m/>
    <m/>
    <m/>
    <m/>
    <m/>
    <m/>
    <m/>
    <m/>
    <m/>
    <m/>
    <m/>
    <m/>
    <m/>
    <m/>
    <m/>
    <m/>
    <m/>
    <m/>
    <m/>
    <m/>
  </r>
  <r>
    <x v="2"/>
    <s v="Credit Suisse (Luxembourg) S.A."/>
    <x v="4"/>
    <x v="1"/>
    <m/>
    <s v="Goldcorp"/>
    <x v="2"/>
    <x v="0"/>
    <m/>
    <m/>
    <x v="8"/>
    <m/>
    <m/>
    <x v="207"/>
    <m/>
    <m/>
    <m/>
    <m/>
    <m/>
    <m/>
    <m/>
    <m/>
    <m/>
    <x v="0"/>
    <m/>
    <m/>
    <n v="0.10503644450000001"/>
    <m/>
    <m/>
    <m/>
    <m/>
    <m/>
    <m/>
    <m/>
    <m/>
    <m/>
    <m/>
    <m/>
    <m/>
    <m/>
    <m/>
    <m/>
    <m/>
    <m/>
    <m/>
    <m/>
    <m/>
    <m/>
    <m/>
    <m/>
    <m/>
    <m/>
    <m/>
    <m/>
  </r>
  <r>
    <x v="2"/>
    <s v="Credit Suisse Asset Management"/>
    <x v="4"/>
    <x v="1"/>
    <m/>
    <s v="Goldcorp"/>
    <x v="2"/>
    <x v="0"/>
    <m/>
    <m/>
    <x v="8"/>
    <m/>
    <m/>
    <x v="207"/>
    <m/>
    <m/>
    <m/>
    <m/>
    <m/>
    <m/>
    <m/>
    <m/>
    <m/>
    <x v="0"/>
    <m/>
    <m/>
    <n v="10.075074340500001"/>
    <m/>
    <m/>
    <m/>
    <m/>
    <m/>
    <m/>
    <m/>
    <m/>
    <m/>
    <m/>
    <m/>
    <m/>
    <m/>
    <m/>
    <m/>
    <m/>
    <m/>
    <m/>
    <m/>
    <m/>
    <m/>
    <m/>
    <m/>
    <m/>
    <m/>
    <m/>
    <m/>
  </r>
  <r>
    <x v="2"/>
    <s v="Credit Suisse Private Banking (Switzerland)"/>
    <x v="4"/>
    <x v="1"/>
    <m/>
    <s v="Goldcorp"/>
    <x v="2"/>
    <x v="0"/>
    <m/>
    <m/>
    <x v="8"/>
    <m/>
    <m/>
    <x v="207"/>
    <m/>
    <m/>
    <m/>
    <m/>
    <m/>
    <m/>
    <m/>
    <m/>
    <m/>
    <x v="0"/>
    <m/>
    <m/>
    <n v="0"/>
    <m/>
    <m/>
    <m/>
    <m/>
    <m/>
    <m/>
    <m/>
    <m/>
    <m/>
    <m/>
    <m/>
    <m/>
    <m/>
    <m/>
    <m/>
    <m/>
    <m/>
    <m/>
    <m/>
    <m/>
    <m/>
    <m/>
    <m/>
    <m/>
    <m/>
    <m/>
    <m/>
  </r>
  <r>
    <x v="2"/>
    <s v="Credit Suisse Securities (USA) LLC"/>
    <x v="4"/>
    <x v="1"/>
    <m/>
    <s v="Goldcorp"/>
    <x v="2"/>
    <x v="0"/>
    <m/>
    <m/>
    <x v="8"/>
    <m/>
    <m/>
    <x v="207"/>
    <m/>
    <m/>
    <m/>
    <m/>
    <m/>
    <m/>
    <m/>
    <m/>
    <m/>
    <x v="0"/>
    <m/>
    <m/>
    <n v="86.036823489499994"/>
    <m/>
    <m/>
    <m/>
    <m/>
    <m/>
    <m/>
    <m/>
    <m/>
    <m/>
    <m/>
    <m/>
    <m/>
    <m/>
    <m/>
    <m/>
    <m/>
    <m/>
    <m/>
    <m/>
    <m/>
    <m/>
    <m/>
    <m/>
    <m/>
    <m/>
    <m/>
    <m/>
  </r>
  <r>
    <x v="2"/>
    <s v="ICBC Credit Suisse Asset Management Co. Ltd."/>
    <x v="4"/>
    <x v="1"/>
    <m/>
    <s v="Goldcorp"/>
    <x v="2"/>
    <x v="0"/>
    <m/>
    <m/>
    <x v="8"/>
    <m/>
    <m/>
    <x v="207"/>
    <m/>
    <m/>
    <m/>
    <m/>
    <m/>
    <m/>
    <m/>
    <m/>
    <m/>
    <x v="0"/>
    <m/>
    <m/>
    <n v="0"/>
    <m/>
    <m/>
    <m/>
    <m/>
    <m/>
    <m/>
    <m/>
    <m/>
    <m/>
    <m/>
    <m/>
    <m/>
    <m/>
    <m/>
    <m/>
    <m/>
    <m/>
    <m/>
    <m/>
    <m/>
    <m/>
    <m/>
    <m/>
    <m/>
    <m/>
    <m/>
    <m/>
  </r>
  <r>
    <x v="2"/>
    <s v="HSBC Global Asset Management (Canada) Limited"/>
    <x v="5"/>
    <x v="3"/>
    <m/>
    <s v="Goldcorp"/>
    <x v="2"/>
    <x v="0"/>
    <m/>
    <m/>
    <x v="8"/>
    <m/>
    <m/>
    <x v="207"/>
    <m/>
    <m/>
    <m/>
    <m/>
    <m/>
    <m/>
    <m/>
    <m/>
    <m/>
    <x v="0"/>
    <m/>
    <m/>
    <n v="1.420445E-2"/>
    <m/>
    <m/>
    <m/>
    <m/>
    <m/>
    <m/>
    <m/>
    <m/>
    <m/>
    <m/>
    <m/>
    <m/>
    <m/>
    <m/>
    <m/>
    <m/>
    <m/>
    <m/>
    <m/>
    <m/>
    <m/>
    <m/>
    <m/>
    <m/>
    <m/>
    <m/>
    <m/>
  </r>
  <r>
    <x v="2"/>
    <s v="HSBC Global Asset Management (France)"/>
    <x v="5"/>
    <x v="3"/>
    <m/>
    <s v="Goldcorp"/>
    <x v="2"/>
    <x v="0"/>
    <m/>
    <m/>
    <x v="8"/>
    <m/>
    <m/>
    <x v="207"/>
    <m/>
    <m/>
    <m/>
    <m/>
    <m/>
    <m/>
    <m/>
    <m/>
    <m/>
    <x v="0"/>
    <m/>
    <m/>
    <n v="0.5650639475"/>
    <m/>
    <m/>
    <m/>
    <m/>
    <m/>
    <m/>
    <m/>
    <m/>
    <m/>
    <m/>
    <m/>
    <m/>
    <m/>
    <m/>
    <m/>
    <m/>
    <m/>
    <m/>
    <m/>
    <m/>
    <m/>
    <m/>
    <m/>
    <m/>
    <m/>
    <m/>
    <m/>
  </r>
  <r>
    <x v="2"/>
    <s v="HSBC Global Asset Management (Hong Kong) Limited"/>
    <x v="5"/>
    <x v="3"/>
    <m/>
    <s v="Goldcorp"/>
    <x v="2"/>
    <x v="0"/>
    <m/>
    <m/>
    <x v="8"/>
    <m/>
    <m/>
    <x v="207"/>
    <m/>
    <m/>
    <m/>
    <m/>
    <m/>
    <m/>
    <m/>
    <m/>
    <m/>
    <x v="0"/>
    <m/>
    <m/>
    <n v="0"/>
    <m/>
    <m/>
    <m/>
    <m/>
    <m/>
    <m/>
    <m/>
    <m/>
    <m/>
    <m/>
    <m/>
    <m/>
    <m/>
    <m/>
    <m/>
    <m/>
    <m/>
    <m/>
    <m/>
    <m/>
    <m/>
    <m/>
    <m/>
    <m/>
    <m/>
    <m/>
    <m/>
  </r>
  <r>
    <x v="2"/>
    <s v="HSBC Global Asset Management (UK) Limited"/>
    <x v="5"/>
    <x v="3"/>
    <m/>
    <s v="Goldcorp"/>
    <x v="2"/>
    <x v="0"/>
    <m/>
    <m/>
    <x v="8"/>
    <m/>
    <m/>
    <x v="207"/>
    <m/>
    <m/>
    <m/>
    <m/>
    <m/>
    <m/>
    <m/>
    <m/>
    <m/>
    <x v="0"/>
    <m/>
    <m/>
    <n v="3.3111665600000002"/>
    <m/>
    <m/>
    <m/>
    <m/>
    <m/>
    <m/>
    <m/>
    <m/>
    <m/>
    <m/>
    <m/>
    <m/>
    <m/>
    <m/>
    <m/>
    <m/>
    <m/>
    <m/>
    <m/>
    <m/>
    <m/>
    <m/>
    <m/>
    <m/>
    <m/>
    <m/>
    <m/>
  </r>
  <r>
    <x v="2"/>
    <s v="HSBC Global Asset Management Deutschland GmbH"/>
    <x v="5"/>
    <x v="3"/>
    <m/>
    <s v="Goldcorp"/>
    <x v="2"/>
    <x v="0"/>
    <m/>
    <m/>
    <x v="8"/>
    <m/>
    <m/>
    <x v="207"/>
    <m/>
    <m/>
    <m/>
    <m/>
    <m/>
    <m/>
    <m/>
    <m/>
    <m/>
    <x v="0"/>
    <m/>
    <m/>
    <n v="0.18137990000000001"/>
    <m/>
    <m/>
    <m/>
    <m/>
    <m/>
    <m/>
    <m/>
    <m/>
    <m/>
    <m/>
    <m/>
    <m/>
    <m/>
    <m/>
    <m/>
    <m/>
    <m/>
    <m/>
    <m/>
    <m/>
    <m/>
    <m/>
    <m/>
    <m/>
    <m/>
    <m/>
    <m/>
  </r>
  <r>
    <x v="2"/>
    <s v="HSBC Trustee (Hong Kong) Ltd."/>
    <x v="5"/>
    <x v="3"/>
    <m/>
    <s v="Goldcorp"/>
    <x v="2"/>
    <x v="0"/>
    <m/>
    <m/>
    <x v="8"/>
    <m/>
    <m/>
    <x v="207"/>
    <m/>
    <m/>
    <m/>
    <m/>
    <m/>
    <m/>
    <m/>
    <m/>
    <m/>
    <x v="0"/>
    <m/>
    <m/>
    <n v="1.09265E-2"/>
    <m/>
    <m/>
    <m/>
    <m/>
    <m/>
    <m/>
    <m/>
    <m/>
    <m/>
    <m/>
    <m/>
    <m/>
    <m/>
    <m/>
    <m/>
    <m/>
    <m/>
    <m/>
    <m/>
    <m/>
    <m/>
    <m/>
    <m/>
    <m/>
    <m/>
    <m/>
    <m/>
  </r>
  <r>
    <x v="2"/>
    <s v="ING Bank N.V."/>
    <x v="7"/>
    <x v="4"/>
    <m/>
    <s v="Goldcorp"/>
    <x v="2"/>
    <x v="0"/>
    <m/>
    <m/>
    <x v="8"/>
    <m/>
    <m/>
    <x v="207"/>
    <m/>
    <m/>
    <m/>
    <m/>
    <m/>
    <m/>
    <m/>
    <m/>
    <m/>
    <x v="0"/>
    <m/>
    <m/>
    <n v="0"/>
    <m/>
    <m/>
    <m/>
    <m/>
    <m/>
    <m/>
    <m/>
    <m/>
    <m/>
    <m/>
    <m/>
    <m/>
    <m/>
    <m/>
    <m/>
    <m/>
    <m/>
    <m/>
    <m/>
    <m/>
    <m/>
    <m/>
    <m/>
    <m/>
    <m/>
    <m/>
    <m/>
  </r>
  <r>
    <x v="2"/>
    <s v="UBS Asset Management (Americas), Inc."/>
    <x v="1"/>
    <x v="1"/>
    <m/>
    <s v="Goldcorp"/>
    <x v="2"/>
    <x v="0"/>
    <m/>
    <m/>
    <x v="8"/>
    <m/>
    <m/>
    <x v="207"/>
    <m/>
    <m/>
    <m/>
    <m/>
    <m/>
    <m/>
    <m/>
    <m/>
    <m/>
    <x v="0"/>
    <m/>
    <m/>
    <n v="4.8862543145000004"/>
    <m/>
    <m/>
    <m/>
    <m/>
    <m/>
    <m/>
    <m/>
    <m/>
    <m/>
    <m/>
    <m/>
    <m/>
    <m/>
    <m/>
    <m/>
    <m/>
    <m/>
    <m/>
    <m/>
    <m/>
    <m/>
    <m/>
    <m/>
    <m/>
    <m/>
    <m/>
    <m/>
  </r>
  <r>
    <x v="2"/>
    <s v="UBS Asset Management (Australia) Ltd."/>
    <x v="1"/>
    <x v="1"/>
    <m/>
    <s v="Goldcorp"/>
    <x v="2"/>
    <x v="0"/>
    <m/>
    <m/>
    <x v="8"/>
    <m/>
    <m/>
    <x v="207"/>
    <m/>
    <m/>
    <m/>
    <m/>
    <m/>
    <m/>
    <m/>
    <m/>
    <m/>
    <x v="0"/>
    <m/>
    <m/>
    <n v="7.3644610000000001E-3"/>
    <m/>
    <m/>
    <m/>
    <m/>
    <m/>
    <m/>
    <m/>
    <m/>
    <m/>
    <m/>
    <m/>
    <m/>
    <m/>
    <m/>
    <m/>
    <m/>
    <m/>
    <m/>
    <m/>
    <m/>
    <m/>
    <m/>
    <m/>
    <m/>
    <m/>
    <m/>
    <m/>
  </r>
  <r>
    <x v="2"/>
    <s v="UBS Asset Management (Switzerland)"/>
    <x v="1"/>
    <x v="1"/>
    <m/>
    <s v="Goldcorp"/>
    <x v="2"/>
    <x v="0"/>
    <m/>
    <m/>
    <x v="8"/>
    <m/>
    <m/>
    <x v="207"/>
    <m/>
    <m/>
    <m/>
    <m/>
    <m/>
    <m/>
    <m/>
    <m/>
    <m/>
    <x v="0"/>
    <m/>
    <m/>
    <n v="13.727267892"/>
    <m/>
    <m/>
    <m/>
    <m/>
    <m/>
    <m/>
    <m/>
    <m/>
    <m/>
    <m/>
    <m/>
    <m/>
    <m/>
    <m/>
    <m/>
    <m/>
    <m/>
    <m/>
    <m/>
    <m/>
    <m/>
    <m/>
    <m/>
    <m/>
    <m/>
    <m/>
    <m/>
  </r>
  <r>
    <x v="2"/>
    <s v="UBS Asset Management (UK) Ltd."/>
    <x v="1"/>
    <x v="1"/>
    <m/>
    <s v="Goldcorp"/>
    <x v="2"/>
    <x v="0"/>
    <m/>
    <m/>
    <x v="8"/>
    <m/>
    <m/>
    <x v="207"/>
    <m/>
    <m/>
    <m/>
    <m/>
    <m/>
    <m/>
    <m/>
    <m/>
    <m/>
    <x v="0"/>
    <m/>
    <m/>
    <n v="13.758124328000001"/>
    <m/>
    <m/>
    <m/>
    <m/>
    <m/>
    <m/>
    <m/>
    <m/>
    <m/>
    <m/>
    <m/>
    <m/>
    <m/>
    <m/>
    <m/>
    <m/>
    <m/>
    <m/>
    <m/>
    <m/>
    <m/>
    <m/>
    <m/>
    <m/>
    <m/>
    <m/>
    <m/>
  </r>
  <r>
    <x v="2"/>
    <s v="UBS Financial Services, Inc."/>
    <x v="1"/>
    <x v="1"/>
    <m/>
    <s v="Goldcorp"/>
    <x v="2"/>
    <x v="0"/>
    <m/>
    <m/>
    <x v="8"/>
    <m/>
    <m/>
    <x v="207"/>
    <m/>
    <m/>
    <m/>
    <m/>
    <m/>
    <m/>
    <m/>
    <m/>
    <m/>
    <x v="0"/>
    <m/>
    <m/>
    <n v="19.473415903500001"/>
    <m/>
    <m/>
    <m/>
    <m/>
    <m/>
    <m/>
    <m/>
    <m/>
    <m/>
    <m/>
    <m/>
    <m/>
    <m/>
    <m/>
    <m/>
    <m/>
    <m/>
    <m/>
    <m/>
    <m/>
    <m/>
    <m/>
    <m/>
    <m/>
    <m/>
    <m/>
    <m/>
  </r>
  <r>
    <x v="2"/>
    <s v="UBS Gestión, S.G.I.I.C., S.A."/>
    <x v="1"/>
    <x v="1"/>
    <m/>
    <s v="Goldcorp"/>
    <x v="2"/>
    <x v="0"/>
    <m/>
    <m/>
    <x v="8"/>
    <m/>
    <m/>
    <x v="207"/>
    <m/>
    <m/>
    <m/>
    <m/>
    <m/>
    <m/>
    <m/>
    <m/>
    <m/>
    <x v="0"/>
    <m/>
    <m/>
    <n v="0.14279842850000002"/>
    <m/>
    <m/>
    <m/>
    <m/>
    <m/>
    <m/>
    <m/>
    <m/>
    <m/>
    <m/>
    <m/>
    <m/>
    <m/>
    <m/>
    <m/>
    <m/>
    <m/>
    <m/>
    <m/>
    <m/>
    <m/>
    <m/>
    <m/>
    <m/>
    <m/>
    <m/>
    <m/>
  </r>
  <r>
    <x v="2"/>
    <s v="Barclays Wealth Managers España, S.A., S.G.I.I.C."/>
    <x v="6"/>
    <x v="3"/>
    <m/>
    <s v="Grupo Mexico"/>
    <x v="9"/>
    <x v="0"/>
    <m/>
    <m/>
    <x v="8"/>
    <m/>
    <m/>
    <x v="207"/>
    <m/>
    <m/>
    <m/>
    <m/>
    <m/>
    <m/>
    <m/>
    <m/>
    <m/>
    <x v="0"/>
    <m/>
    <m/>
    <n v="0.89532472911000005"/>
    <m/>
    <m/>
    <m/>
    <m/>
    <m/>
    <m/>
    <m/>
    <m/>
    <m/>
    <m/>
    <m/>
    <m/>
    <m/>
    <m/>
    <m/>
    <m/>
    <m/>
    <m/>
    <m/>
    <m/>
    <m/>
    <m/>
    <m/>
    <m/>
    <m/>
    <m/>
    <m/>
  </r>
  <r>
    <x v="2"/>
    <s v="BNP Paribas Asset Management Brasil Ltda."/>
    <x v="2"/>
    <x v="2"/>
    <m/>
    <s v="Grupo Mexico"/>
    <x v="9"/>
    <x v="0"/>
    <m/>
    <m/>
    <x v="8"/>
    <m/>
    <m/>
    <x v="207"/>
    <m/>
    <m/>
    <m/>
    <m/>
    <m/>
    <m/>
    <m/>
    <m/>
    <m/>
    <x v="0"/>
    <m/>
    <m/>
    <n v="1.6687854120000003"/>
    <m/>
    <m/>
    <m/>
    <m/>
    <m/>
    <m/>
    <m/>
    <m/>
    <m/>
    <m/>
    <m/>
    <m/>
    <m/>
    <m/>
    <m/>
    <m/>
    <m/>
    <m/>
    <m/>
    <m/>
    <m/>
    <m/>
    <m/>
    <m/>
    <m/>
    <m/>
    <m/>
  </r>
  <r>
    <x v="2"/>
    <s v="BNP Paribas Asset Management Nederland N.V."/>
    <x v="2"/>
    <x v="2"/>
    <m/>
    <s v="Grupo Mexico"/>
    <x v="9"/>
    <x v="0"/>
    <m/>
    <m/>
    <x v="8"/>
    <m/>
    <m/>
    <x v="207"/>
    <m/>
    <m/>
    <m/>
    <m/>
    <m/>
    <m/>
    <m/>
    <m/>
    <m/>
    <x v="0"/>
    <m/>
    <m/>
    <n v="2.8982562000000003E-4"/>
    <m/>
    <m/>
    <m/>
    <m/>
    <m/>
    <m/>
    <m/>
    <m/>
    <m/>
    <m/>
    <m/>
    <m/>
    <m/>
    <m/>
    <m/>
    <m/>
    <m/>
    <m/>
    <m/>
    <m/>
    <m/>
    <m/>
    <m/>
    <m/>
    <m/>
    <m/>
    <m/>
  </r>
  <r>
    <x v="2"/>
    <s v="BNP Paribas Investment Partners (France)"/>
    <x v="2"/>
    <x v="2"/>
    <m/>
    <s v="Grupo Mexico"/>
    <x v="9"/>
    <x v="0"/>
    <m/>
    <m/>
    <x v="8"/>
    <m/>
    <m/>
    <x v="207"/>
    <m/>
    <m/>
    <m/>
    <m/>
    <m/>
    <m/>
    <m/>
    <m/>
    <m/>
    <x v="0"/>
    <m/>
    <m/>
    <n v="0.21889461300000002"/>
    <m/>
    <m/>
    <m/>
    <m/>
    <m/>
    <m/>
    <m/>
    <m/>
    <m/>
    <m/>
    <m/>
    <m/>
    <m/>
    <m/>
    <m/>
    <m/>
    <m/>
    <m/>
    <m/>
    <m/>
    <m/>
    <m/>
    <m/>
    <m/>
    <m/>
    <m/>
    <m/>
  </r>
  <r>
    <x v="2"/>
    <s v="BNP Paribas Investment Partners Belgium S.A."/>
    <x v="2"/>
    <x v="2"/>
    <m/>
    <s v="Grupo Mexico"/>
    <x v="9"/>
    <x v="0"/>
    <m/>
    <m/>
    <x v="8"/>
    <m/>
    <m/>
    <x v="207"/>
    <m/>
    <m/>
    <m/>
    <m/>
    <m/>
    <m/>
    <m/>
    <m/>
    <m/>
    <x v="0"/>
    <m/>
    <m/>
    <n v="3.5592620000000008E-4"/>
    <m/>
    <m/>
    <m/>
    <m/>
    <m/>
    <m/>
    <m/>
    <m/>
    <m/>
    <m/>
    <m/>
    <m/>
    <m/>
    <m/>
    <m/>
    <m/>
    <m/>
    <m/>
    <m/>
    <m/>
    <m/>
    <m/>
    <m/>
    <m/>
    <m/>
    <m/>
    <m/>
  </r>
  <r>
    <x v="2"/>
    <s v="BNP Paribas Luxembourg"/>
    <x v="2"/>
    <x v="2"/>
    <m/>
    <s v="Grupo Mexico"/>
    <x v="9"/>
    <x v="0"/>
    <m/>
    <m/>
    <x v="8"/>
    <m/>
    <m/>
    <x v="207"/>
    <m/>
    <m/>
    <m/>
    <m/>
    <m/>
    <m/>
    <m/>
    <m/>
    <m/>
    <x v="0"/>
    <m/>
    <m/>
    <n v="0.62312508300000014"/>
    <m/>
    <m/>
    <m/>
    <m/>
    <m/>
    <m/>
    <m/>
    <m/>
    <m/>
    <m/>
    <m/>
    <m/>
    <m/>
    <m/>
    <m/>
    <m/>
    <m/>
    <m/>
    <m/>
    <m/>
    <m/>
    <m/>
    <m/>
    <m/>
    <m/>
    <m/>
    <m/>
  </r>
  <r>
    <x v="2"/>
    <s v="Shinhan BNP Paribas Asset Management Co., Ltd."/>
    <x v="2"/>
    <x v="2"/>
    <m/>
    <s v="Grupo Mexico"/>
    <x v="9"/>
    <x v="0"/>
    <m/>
    <m/>
    <x v="8"/>
    <m/>
    <m/>
    <x v="207"/>
    <m/>
    <m/>
    <m/>
    <m/>
    <m/>
    <m/>
    <m/>
    <m/>
    <m/>
    <x v="0"/>
    <m/>
    <m/>
    <n v="6.4168409199999998E-2"/>
    <m/>
    <m/>
    <m/>
    <m/>
    <m/>
    <m/>
    <m/>
    <m/>
    <m/>
    <m/>
    <m/>
    <m/>
    <m/>
    <m/>
    <m/>
    <m/>
    <m/>
    <m/>
    <m/>
    <m/>
    <m/>
    <m/>
    <m/>
    <m/>
    <m/>
    <m/>
    <m/>
  </r>
  <r>
    <x v="2"/>
    <s v="THEAM"/>
    <x v="2"/>
    <x v="2"/>
    <m/>
    <s v="Grupo Mexico"/>
    <x v="9"/>
    <x v="0"/>
    <m/>
    <m/>
    <x v="8"/>
    <m/>
    <m/>
    <x v="207"/>
    <m/>
    <m/>
    <m/>
    <m/>
    <m/>
    <m/>
    <m/>
    <m/>
    <m/>
    <x v="0"/>
    <m/>
    <m/>
    <n v="0.62312508300000014"/>
    <m/>
    <m/>
    <m/>
    <m/>
    <m/>
    <m/>
    <m/>
    <m/>
    <m/>
    <m/>
    <m/>
    <m/>
    <m/>
    <m/>
    <m/>
    <m/>
    <m/>
    <m/>
    <m/>
    <m/>
    <m/>
    <m/>
    <m/>
    <m/>
    <m/>
    <m/>
    <m/>
  </r>
  <r>
    <x v="2"/>
    <s v="Amundi Asset Management"/>
    <x v="3"/>
    <x v="2"/>
    <m/>
    <s v="Grupo Mexico"/>
    <x v="9"/>
    <x v="0"/>
    <m/>
    <m/>
    <x v="8"/>
    <m/>
    <m/>
    <x v="207"/>
    <m/>
    <m/>
    <m/>
    <m/>
    <m/>
    <m/>
    <m/>
    <m/>
    <m/>
    <x v="0"/>
    <m/>
    <m/>
    <n v="10.62325810616"/>
    <m/>
    <m/>
    <m/>
    <m/>
    <m/>
    <m/>
    <m/>
    <m/>
    <m/>
    <m/>
    <m/>
    <m/>
    <m/>
    <m/>
    <m/>
    <m/>
    <m/>
    <m/>
    <m/>
    <m/>
    <m/>
    <m/>
    <m/>
    <m/>
    <m/>
    <m/>
    <m/>
  </r>
  <r>
    <x v="2"/>
    <s v="NH-Amundi Asset Management Co., Ltd."/>
    <x v="3"/>
    <x v="2"/>
    <m/>
    <s v="Grupo Mexico"/>
    <x v="9"/>
    <x v="0"/>
    <m/>
    <m/>
    <x v="8"/>
    <m/>
    <m/>
    <x v="207"/>
    <m/>
    <m/>
    <m/>
    <m/>
    <m/>
    <m/>
    <m/>
    <m/>
    <m/>
    <x v="0"/>
    <m/>
    <m/>
    <n v="1.8101389600000004E-2"/>
    <m/>
    <m/>
    <m/>
    <m/>
    <m/>
    <m/>
    <m/>
    <m/>
    <m/>
    <m/>
    <m/>
    <m/>
    <m/>
    <m/>
    <m/>
    <m/>
    <m/>
    <m/>
    <m/>
    <m/>
    <m/>
    <m/>
    <m/>
    <m/>
    <m/>
    <m/>
    <m/>
  </r>
  <r>
    <x v="0"/>
    <s v="Credit Suisse"/>
    <x v="4"/>
    <x v="1"/>
    <s v="Southern Copper Corp"/>
    <s v="Grupo Mexico SAB de CV"/>
    <x v="9"/>
    <x v="0"/>
    <s v="31.08.2012"/>
    <m/>
    <x v="3"/>
    <m/>
    <m/>
    <x v="207"/>
    <m/>
    <m/>
    <m/>
    <n v="0"/>
    <n v="0"/>
    <m/>
    <s v="(US)"/>
    <s v="Capital Expenditures_x000a_General Corp. Purp."/>
    <m/>
    <x v="0"/>
    <n v="172"/>
    <n v="3"/>
    <n v="0"/>
    <s v="Package ID: 2883446"/>
    <n v="0"/>
    <n v="0"/>
    <n v="0"/>
    <n v="0"/>
    <n v="0"/>
    <n v="0"/>
    <n v="0"/>
    <n v="0"/>
    <n v="0"/>
    <n v="0"/>
    <n v="0"/>
    <n v="0"/>
    <n v="0"/>
    <n v="0"/>
    <n v="0"/>
    <n v="0"/>
    <n v="0"/>
    <n v="0"/>
    <n v="0"/>
    <n v="0"/>
    <n v="0"/>
    <n v="0"/>
    <n v="0"/>
    <n v="0"/>
    <n v="0"/>
    <m/>
  </r>
  <r>
    <x v="2"/>
    <s v="Credit Suisse Asset Management"/>
    <x v="4"/>
    <x v="1"/>
    <m/>
    <s v="Grupo Mexico"/>
    <x v="9"/>
    <x v="0"/>
    <m/>
    <m/>
    <x v="8"/>
    <m/>
    <m/>
    <x v="207"/>
    <m/>
    <m/>
    <m/>
    <m/>
    <m/>
    <m/>
    <m/>
    <m/>
    <m/>
    <x v="0"/>
    <m/>
    <m/>
    <n v="13.642905479"/>
    <m/>
    <m/>
    <m/>
    <m/>
    <m/>
    <m/>
    <m/>
    <m/>
    <m/>
    <m/>
    <m/>
    <m/>
    <m/>
    <m/>
    <m/>
    <m/>
    <m/>
    <m/>
    <m/>
    <m/>
    <m/>
    <m/>
    <m/>
    <m/>
    <m/>
    <m/>
    <m/>
  </r>
  <r>
    <x v="0"/>
    <s v="HSBC USA Inc(Hongkong &amp; Shanghai Bking Corp/HSBC Hldg)"/>
    <x v="5"/>
    <x v="3"/>
    <s v="Southern Copper Corp"/>
    <s v="Grupo Mexico SAB de CV"/>
    <x v="9"/>
    <x v="0"/>
    <s v="31.08.2012"/>
    <m/>
    <x v="3"/>
    <m/>
    <m/>
    <x v="207"/>
    <m/>
    <m/>
    <m/>
    <n v="0"/>
    <n v="0"/>
    <m/>
    <s v="(US)"/>
    <s v="Capital Expenditures_x000a_General Corp. Purp."/>
    <m/>
    <x v="0"/>
    <n v="172"/>
    <n v="3"/>
    <n v="0"/>
    <s v="Package ID: 2883446"/>
    <n v="0"/>
    <n v="0"/>
    <n v="0"/>
    <n v="0"/>
    <n v="0"/>
    <n v="0"/>
    <n v="0"/>
    <n v="0"/>
    <n v="0"/>
    <n v="0"/>
    <n v="0"/>
    <n v="0"/>
    <n v="0"/>
    <n v="0"/>
    <n v="0"/>
    <n v="0"/>
    <n v="0"/>
    <n v="0"/>
    <n v="0"/>
    <n v="0"/>
    <n v="0"/>
    <n v="0"/>
    <n v="0"/>
    <n v="0"/>
    <n v="0"/>
    <m/>
  </r>
  <r>
    <x v="2"/>
    <s v="HSBC Global Asset Management (Brazil)"/>
    <x v="5"/>
    <x v="3"/>
    <m/>
    <s v="Grupo Mexico"/>
    <x v="9"/>
    <x v="0"/>
    <m/>
    <m/>
    <x v="8"/>
    <m/>
    <m/>
    <x v="207"/>
    <m/>
    <m/>
    <m/>
    <m/>
    <m/>
    <m/>
    <m/>
    <m/>
    <m/>
    <x v="0"/>
    <m/>
    <m/>
    <n v="8.5596869801100013"/>
    <m/>
    <m/>
    <m/>
    <m/>
    <m/>
    <m/>
    <m/>
    <m/>
    <m/>
    <m/>
    <m/>
    <m/>
    <m/>
    <m/>
    <m/>
    <m/>
    <m/>
    <m/>
    <m/>
    <m/>
    <m/>
    <m/>
    <m/>
    <m/>
    <m/>
    <m/>
    <m/>
  </r>
  <r>
    <x v="2"/>
    <s v="HSBC Global Asset Management (France)"/>
    <x v="5"/>
    <x v="3"/>
    <m/>
    <s v="Grupo Mexico"/>
    <x v="9"/>
    <x v="0"/>
    <m/>
    <m/>
    <x v="8"/>
    <m/>
    <m/>
    <x v="207"/>
    <m/>
    <m/>
    <m/>
    <m/>
    <m/>
    <m/>
    <m/>
    <m/>
    <m/>
    <x v="0"/>
    <m/>
    <m/>
    <n v="1.6117914580600001"/>
    <m/>
    <m/>
    <m/>
    <m/>
    <m/>
    <m/>
    <m/>
    <m/>
    <m/>
    <m/>
    <m/>
    <m/>
    <m/>
    <m/>
    <m/>
    <m/>
    <m/>
    <m/>
    <m/>
    <m/>
    <m/>
    <m/>
    <m/>
    <m/>
    <m/>
    <m/>
    <m/>
  </r>
  <r>
    <x v="2"/>
    <s v="HSBC Global Asset Management (México), S. A. de C. V."/>
    <x v="5"/>
    <x v="3"/>
    <m/>
    <s v="Grupo Mexico"/>
    <x v="9"/>
    <x v="0"/>
    <m/>
    <m/>
    <x v="8"/>
    <m/>
    <m/>
    <x v="207"/>
    <m/>
    <m/>
    <m/>
    <m/>
    <m/>
    <m/>
    <m/>
    <m/>
    <m/>
    <x v="0"/>
    <m/>
    <m/>
    <n v="4.9971352050900002"/>
    <m/>
    <m/>
    <m/>
    <m/>
    <m/>
    <m/>
    <m/>
    <m/>
    <m/>
    <m/>
    <m/>
    <m/>
    <m/>
    <m/>
    <m/>
    <m/>
    <m/>
    <m/>
    <m/>
    <m/>
    <m/>
    <m/>
    <m/>
    <m/>
    <m/>
    <m/>
    <m/>
  </r>
  <r>
    <x v="2"/>
    <s v="HSBC Global Asset Management (Taiwan) Limited"/>
    <x v="5"/>
    <x v="3"/>
    <m/>
    <s v="Grupo Mexico"/>
    <x v="9"/>
    <x v="0"/>
    <m/>
    <m/>
    <x v="8"/>
    <m/>
    <m/>
    <x v="207"/>
    <m/>
    <m/>
    <m/>
    <m/>
    <m/>
    <m/>
    <m/>
    <m/>
    <m/>
    <x v="0"/>
    <m/>
    <m/>
    <n v="0.83433931707000009"/>
    <m/>
    <m/>
    <m/>
    <m/>
    <m/>
    <m/>
    <m/>
    <m/>
    <m/>
    <m/>
    <m/>
    <m/>
    <m/>
    <m/>
    <m/>
    <m/>
    <m/>
    <m/>
    <m/>
    <m/>
    <m/>
    <m/>
    <m/>
    <m/>
    <m/>
    <m/>
    <m/>
  </r>
  <r>
    <x v="2"/>
    <s v="HSBC Global Asset Management (UK) Limited"/>
    <x v="5"/>
    <x v="3"/>
    <m/>
    <s v="Grupo Mexico"/>
    <x v="9"/>
    <x v="0"/>
    <m/>
    <m/>
    <x v="8"/>
    <m/>
    <m/>
    <x v="207"/>
    <m/>
    <m/>
    <m/>
    <m/>
    <m/>
    <m/>
    <m/>
    <m/>
    <m/>
    <x v="0"/>
    <m/>
    <m/>
    <n v="6.1704255847500002"/>
    <m/>
    <m/>
    <m/>
    <m/>
    <m/>
    <m/>
    <m/>
    <m/>
    <m/>
    <m/>
    <m/>
    <m/>
    <m/>
    <m/>
    <m/>
    <m/>
    <m/>
    <m/>
    <m/>
    <m/>
    <m/>
    <m/>
    <m/>
    <m/>
    <m/>
    <m/>
    <m/>
  </r>
  <r>
    <x v="2"/>
    <s v="UBS (Luxembourg) S.A."/>
    <x v="1"/>
    <x v="1"/>
    <m/>
    <s v="Grupo Mexico"/>
    <x v="9"/>
    <x v="0"/>
    <m/>
    <m/>
    <x v="8"/>
    <m/>
    <m/>
    <x v="207"/>
    <m/>
    <m/>
    <m/>
    <m/>
    <m/>
    <m/>
    <m/>
    <m/>
    <m/>
    <x v="0"/>
    <m/>
    <m/>
    <n v="1.9428587553200003"/>
    <m/>
    <m/>
    <m/>
    <m/>
    <m/>
    <m/>
    <m/>
    <m/>
    <m/>
    <m/>
    <m/>
    <m/>
    <m/>
    <m/>
    <m/>
    <m/>
    <m/>
    <m/>
    <m/>
    <m/>
    <m/>
    <m/>
    <m/>
    <m/>
    <m/>
    <m/>
    <m/>
  </r>
  <r>
    <x v="2"/>
    <s v="UBS Asset Management (Americas), Inc."/>
    <x v="1"/>
    <x v="1"/>
    <m/>
    <s v="Grupo Mexico"/>
    <x v="9"/>
    <x v="0"/>
    <m/>
    <m/>
    <x v="8"/>
    <m/>
    <m/>
    <x v="207"/>
    <m/>
    <m/>
    <m/>
    <m/>
    <m/>
    <m/>
    <m/>
    <m/>
    <m/>
    <x v="0"/>
    <m/>
    <m/>
    <n v="0.24152135"/>
    <m/>
    <m/>
    <m/>
    <m/>
    <m/>
    <m/>
    <m/>
    <m/>
    <m/>
    <m/>
    <m/>
    <m/>
    <m/>
    <m/>
    <m/>
    <m/>
    <m/>
    <m/>
    <m/>
    <m/>
    <m/>
    <m/>
    <m/>
    <m/>
    <m/>
    <m/>
    <m/>
  </r>
  <r>
    <x v="2"/>
    <s v="UBS Asset Management (Singapore) Ltd."/>
    <x v="1"/>
    <x v="1"/>
    <m/>
    <s v="Grupo Mexico"/>
    <x v="9"/>
    <x v="0"/>
    <m/>
    <m/>
    <x v="8"/>
    <m/>
    <m/>
    <x v="207"/>
    <m/>
    <m/>
    <m/>
    <m/>
    <m/>
    <m/>
    <m/>
    <m/>
    <m/>
    <x v="0"/>
    <m/>
    <m/>
    <n v="0.53134697000000009"/>
    <m/>
    <m/>
    <m/>
    <m/>
    <m/>
    <m/>
    <m/>
    <m/>
    <m/>
    <m/>
    <m/>
    <m/>
    <m/>
    <m/>
    <m/>
    <m/>
    <m/>
    <m/>
    <m/>
    <m/>
    <m/>
    <m/>
    <m/>
    <m/>
    <m/>
    <m/>
    <m/>
  </r>
  <r>
    <x v="2"/>
    <s v="UBS Asset Management (Switzerland)"/>
    <x v="1"/>
    <x v="1"/>
    <m/>
    <s v="Grupo Mexico"/>
    <x v="9"/>
    <x v="0"/>
    <m/>
    <m/>
    <x v="8"/>
    <m/>
    <m/>
    <x v="207"/>
    <m/>
    <m/>
    <m/>
    <m/>
    <m/>
    <m/>
    <m/>
    <m/>
    <m/>
    <x v="0"/>
    <m/>
    <m/>
    <n v="14.168849997750002"/>
    <m/>
    <m/>
    <m/>
    <m/>
    <m/>
    <m/>
    <m/>
    <m/>
    <m/>
    <m/>
    <m/>
    <m/>
    <m/>
    <m/>
    <m/>
    <m/>
    <m/>
    <m/>
    <m/>
    <m/>
    <m/>
    <m/>
    <m/>
    <m/>
    <m/>
    <m/>
    <m/>
  </r>
  <r>
    <x v="2"/>
    <s v="UBS Asset Management (UK) Ltd."/>
    <x v="1"/>
    <x v="1"/>
    <m/>
    <s v="Grupo Mexico"/>
    <x v="9"/>
    <x v="0"/>
    <m/>
    <m/>
    <x v="8"/>
    <m/>
    <m/>
    <x v="207"/>
    <m/>
    <m/>
    <m/>
    <m/>
    <m/>
    <m/>
    <m/>
    <m/>
    <m/>
    <x v="0"/>
    <m/>
    <m/>
    <n v="12.019119308000001"/>
    <m/>
    <m/>
    <m/>
    <m/>
    <m/>
    <m/>
    <m/>
    <m/>
    <m/>
    <m/>
    <m/>
    <m/>
    <m/>
    <m/>
    <m/>
    <m/>
    <m/>
    <m/>
    <m/>
    <m/>
    <m/>
    <m/>
    <m/>
    <m/>
    <m/>
    <m/>
    <m/>
  </r>
  <r>
    <x v="2"/>
    <s v="Barclays Bank PLC (Barclays Capital Fund Solutions)"/>
    <x v="6"/>
    <x v="3"/>
    <m/>
    <s v="Rio Tinto plc"/>
    <x v="6"/>
    <x v="1"/>
    <m/>
    <m/>
    <x v="8"/>
    <m/>
    <m/>
    <x v="207"/>
    <m/>
    <m/>
    <m/>
    <m/>
    <m/>
    <m/>
    <m/>
    <m/>
    <m/>
    <x v="0"/>
    <m/>
    <m/>
    <n v="5.8990205519999996"/>
    <m/>
    <m/>
    <m/>
    <m/>
    <m/>
    <m/>
    <m/>
    <m/>
    <m/>
    <m/>
    <m/>
    <m/>
    <m/>
    <m/>
    <m/>
    <m/>
    <m/>
    <m/>
    <m/>
    <m/>
    <m/>
    <m/>
    <m/>
    <m/>
    <m/>
    <m/>
    <m/>
  </r>
  <r>
    <x v="2"/>
    <s v="Barclays Wealth"/>
    <x v="6"/>
    <x v="3"/>
    <m/>
    <s v="Rio Tinto plc"/>
    <x v="6"/>
    <x v="1"/>
    <m/>
    <m/>
    <x v="8"/>
    <m/>
    <m/>
    <x v="207"/>
    <m/>
    <m/>
    <m/>
    <m/>
    <m/>
    <m/>
    <m/>
    <m/>
    <m/>
    <x v="0"/>
    <m/>
    <m/>
    <n v="5.838911863399999"/>
    <m/>
    <m/>
    <m/>
    <m/>
    <m/>
    <m/>
    <m/>
    <m/>
    <m/>
    <m/>
    <m/>
    <m/>
    <m/>
    <m/>
    <m/>
    <m/>
    <m/>
    <m/>
    <m/>
    <m/>
    <m/>
    <m/>
    <m/>
    <m/>
    <m/>
    <m/>
    <m/>
  </r>
  <r>
    <x v="2"/>
    <s v="Barclays Wealth Managers España, S.A., S.G.I.I.C."/>
    <x v="6"/>
    <x v="3"/>
    <m/>
    <s v="Rio Tinto plc"/>
    <x v="6"/>
    <x v="1"/>
    <m/>
    <m/>
    <x v="8"/>
    <m/>
    <m/>
    <x v="207"/>
    <m/>
    <m/>
    <m/>
    <m/>
    <m/>
    <m/>
    <m/>
    <m/>
    <m/>
    <x v="0"/>
    <m/>
    <m/>
    <n v="0.69033088559999989"/>
    <m/>
    <m/>
    <m/>
    <m/>
    <m/>
    <m/>
    <m/>
    <m/>
    <m/>
    <m/>
    <m/>
    <m/>
    <m/>
    <m/>
    <m/>
    <m/>
    <m/>
    <m/>
    <m/>
    <m/>
    <m/>
    <m/>
    <m/>
    <m/>
    <m/>
    <m/>
    <m/>
  </r>
  <r>
    <x v="2"/>
    <s v="Barclays Wealth Managers France S.A."/>
    <x v="6"/>
    <x v="3"/>
    <m/>
    <s v="Rio Tinto plc"/>
    <x v="6"/>
    <x v="1"/>
    <m/>
    <m/>
    <x v="8"/>
    <m/>
    <m/>
    <x v="207"/>
    <m/>
    <m/>
    <m/>
    <m/>
    <m/>
    <m/>
    <m/>
    <m/>
    <m/>
    <x v="0"/>
    <m/>
    <m/>
    <n v="0"/>
    <m/>
    <m/>
    <m/>
    <m/>
    <m/>
    <m/>
    <m/>
    <m/>
    <m/>
    <m/>
    <m/>
    <m/>
    <m/>
    <m/>
    <m/>
    <m/>
    <m/>
    <m/>
    <m/>
    <m/>
    <m/>
    <m/>
    <m/>
    <m/>
    <m/>
    <m/>
    <m/>
  </r>
  <r>
    <x v="2"/>
    <s v="BNP Paribas Asset Management Asia Limited"/>
    <x v="2"/>
    <x v="2"/>
    <m/>
    <s v="Rio Tinto Ltd"/>
    <x v="6"/>
    <x v="1"/>
    <m/>
    <m/>
    <x v="8"/>
    <m/>
    <m/>
    <x v="207"/>
    <m/>
    <m/>
    <m/>
    <m/>
    <m/>
    <m/>
    <m/>
    <m/>
    <m/>
    <x v="0"/>
    <m/>
    <m/>
    <n v="1.0572096000000002"/>
    <m/>
    <m/>
    <m/>
    <m/>
    <m/>
    <m/>
    <m/>
    <m/>
    <m/>
    <m/>
    <m/>
    <m/>
    <m/>
    <m/>
    <m/>
    <m/>
    <m/>
    <m/>
    <m/>
    <m/>
    <m/>
    <m/>
    <m/>
    <m/>
    <m/>
    <m/>
    <m/>
  </r>
  <r>
    <x v="2"/>
    <s v="BNP Paribas Asset Management Nederland N.V."/>
    <x v="2"/>
    <x v="2"/>
    <m/>
    <s v="Rio Tinto Ltd"/>
    <x v="6"/>
    <x v="1"/>
    <m/>
    <m/>
    <x v="8"/>
    <m/>
    <m/>
    <x v="207"/>
    <m/>
    <m/>
    <m/>
    <m/>
    <m/>
    <m/>
    <m/>
    <m/>
    <m/>
    <x v="0"/>
    <m/>
    <m/>
    <n v="7.929072000000001E-4"/>
    <m/>
    <m/>
    <m/>
    <m/>
    <m/>
    <m/>
    <m/>
    <m/>
    <m/>
    <m/>
    <m/>
    <m/>
    <m/>
    <m/>
    <m/>
    <m/>
    <m/>
    <m/>
    <m/>
    <m/>
    <m/>
    <m/>
    <m/>
    <m/>
    <m/>
    <m/>
    <m/>
  </r>
  <r>
    <x v="2"/>
    <s v="BNP Paribas Asset Management Nederland N.V."/>
    <x v="2"/>
    <x v="2"/>
    <m/>
    <s v="Rio Tinto plc"/>
    <x v="6"/>
    <x v="1"/>
    <m/>
    <m/>
    <x v="8"/>
    <m/>
    <m/>
    <x v="207"/>
    <m/>
    <m/>
    <m/>
    <m/>
    <m/>
    <m/>
    <m/>
    <m/>
    <m/>
    <x v="0"/>
    <m/>
    <m/>
    <n v="24.465135739599997"/>
    <m/>
    <m/>
    <m/>
    <m/>
    <m/>
    <m/>
    <m/>
    <m/>
    <m/>
    <m/>
    <m/>
    <m/>
    <m/>
    <m/>
    <m/>
    <m/>
    <m/>
    <m/>
    <m/>
    <m/>
    <m/>
    <m/>
    <m/>
    <m/>
    <m/>
    <m/>
    <m/>
  </r>
  <r>
    <x v="2"/>
    <s v="BNP Paribas Asset Management UK Limited"/>
    <x v="2"/>
    <x v="2"/>
    <m/>
    <s v="Rio Tinto Ltd"/>
    <x v="6"/>
    <x v="1"/>
    <m/>
    <m/>
    <x v="8"/>
    <m/>
    <m/>
    <x v="207"/>
    <m/>
    <m/>
    <m/>
    <m/>
    <m/>
    <m/>
    <m/>
    <m/>
    <m/>
    <x v="0"/>
    <m/>
    <m/>
    <n v="0"/>
    <m/>
    <m/>
    <m/>
    <m/>
    <m/>
    <m/>
    <m/>
    <m/>
    <m/>
    <m/>
    <m/>
    <m/>
    <m/>
    <m/>
    <m/>
    <m/>
    <m/>
    <m/>
    <m/>
    <m/>
    <m/>
    <m/>
    <m/>
    <m/>
    <m/>
    <m/>
    <m/>
  </r>
  <r>
    <x v="2"/>
    <s v="BNP Paribas Asset Management UK Limited"/>
    <x v="2"/>
    <x v="2"/>
    <m/>
    <s v="Rio Tinto plc"/>
    <x v="6"/>
    <x v="1"/>
    <m/>
    <m/>
    <x v="8"/>
    <m/>
    <m/>
    <x v="207"/>
    <m/>
    <m/>
    <m/>
    <m/>
    <m/>
    <m/>
    <m/>
    <m/>
    <m/>
    <x v="0"/>
    <m/>
    <m/>
    <n v="20.4613573912"/>
    <m/>
    <m/>
    <m/>
    <m/>
    <m/>
    <m/>
    <m/>
    <m/>
    <m/>
    <m/>
    <m/>
    <m/>
    <m/>
    <m/>
    <m/>
    <m/>
    <m/>
    <m/>
    <m/>
    <m/>
    <m/>
    <m/>
    <m/>
    <m/>
    <m/>
    <m/>
    <m/>
  </r>
  <r>
    <x v="2"/>
    <s v="BNP Paribas Asset Management USA, Inc."/>
    <x v="2"/>
    <x v="2"/>
    <m/>
    <s v="Rio Tinto Ltd"/>
    <x v="6"/>
    <x v="1"/>
    <m/>
    <m/>
    <x v="8"/>
    <m/>
    <m/>
    <x v="207"/>
    <m/>
    <m/>
    <m/>
    <m/>
    <m/>
    <m/>
    <m/>
    <m/>
    <m/>
    <x v="0"/>
    <m/>
    <m/>
    <n v="0.69040191920000005"/>
    <m/>
    <m/>
    <m/>
    <m/>
    <m/>
    <m/>
    <m/>
    <m/>
    <m/>
    <m/>
    <m/>
    <m/>
    <m/>
    <m/>
    <m/>
    <m/>
    <m/>
    <m/>
    <m/>
    <m/>
    <m/>
    <m/>
    <m/>
    <m/>
    <m/>
    <m/>
    <m/>
  </r>
  <r>
    <x v="2"/>
    <s v="BNP Paribas Asset Management USA, Inc."/>
    <x v="2"/>
    <x v="2"/>
    <m/>
    <s v="Rio Tinto plc"/>
    <x v="6"/>
    <x v="1"/>
    <m/>
    <m/>
    <x v="8"/>
    <m/>
    <m/>
    <x v="207"/>
    <m/>
    <m/>
    <m/>
    <m/>
    <m/>
    <m/>
    <m/>
    <m/>
    <m/>
    <x v="0"/>
    <m/>
    <m/>
    <n v="3.0797392499999998"/>
    <m/>
    <m/>
    <m/>
    <m/>
    <m/>
    <m/>
    <m/>
    <m/>
    <m/>
    <m/>
    <m/>
    <m/>
    <m/>
    <m/>
    <m/>
    <m/>
    <m/>
    <m/>
    <m/>
    <m/>
    <m/>
    <m/>
    <m/>
    <m/>
    <m/>
    <m/>
    <m/>
  </r>
  <r>
    <x v="2"/>
    <s v="BNP Paribas Investment Partners (France)"/>
    <x v="2"/>
    <x v="2"/>
    <m/>
    <s v="Rio Tinto Ltd"/>
    <x v="6"/>
    <x v="1"/>
    <m/>
    <m/>
    <x v="8"/>
    <m/>
    <m/>
    <x v="207"/>
    <m/>
    <m/>
    <m/>
    <m/>
    <m/>
    <m/>
    <m/>
    <m/>
    <m/>
    <x v="0"/>
    <m/>
    <m/>
    <n v="1.5216770176000001"/>
    <m/>
    <m/>
    <m/>
    <m/>
    <m/>
    <m/>
    <m/>
    <m/>
    <m/>
    <m/>
    <m/>
    <m/>
    <m/>
    <m/>
    <m/>
    <m/>
    <m/>
    <m/>
    <m/>
    <m/>
    <m/>
    <m/>
    <m/>
    <m/>
    <m/>
    <m/>
    <m/>
  </r>
  <r>
    <x v="2"/>
    <s v="BNP Paribas Investment Partners (France)"/>
    <x v="2"/>
    <x v="2"/>
    <m/>
    <s v="Rio Tinto plc"/>
    <x v="6"/>
    <x v="1"/>
    <m/>
    <m/>
    <x v="8"/>
    <m/>
    <m/>
    <x v="207"/>
    <m/>
    <m/>
    <m/>
    <m/>
    <m/>
    <m/>
    <m/>
    <m/>
    <m/>
    <x v="0"/>
    <m/>
    <m/>
    <n v="22.003417053"/>
    <m/>
    <m/>
    <m/>
    <m/>
    <m/>
    <m/>
    <m/>
    <m/>
    <m/>
    <m/>
    <m/>
    <m/>
    <m/>
    <m/>
    <m/>
    <m/>
    <m/>
    <m/>
    <m/>
    <m/>
    <m/>
    <m/>
    <m/>
    <m/>
    <m/>
    <m/>
    <m/>
  </r>
  <r>
    <x v="2"/>
    <s v="BNP Paribas Investment Partners Belgium S.A."/>
    <x v="2"/>
    <x v="2"/>
    <m/>
    <s v="Rio Tinto Ltd"/>
    <x v="6"/>
    <x v="1"/>
    <m/>
    <m/>
    <x v="8"/>
    <m/>
    <m/>
    <x v="207"/>
    <m/>
    <m/>
    <m/>
    <m/>
    <m/>
    <m/>
    <m/>
    <m/>
    <m/>
    <x v="0"/>
    <m/>
    <m/>
    <n v="5.8278679200000003E-2"/>
    <m/>
    <m/>
    <m/>
    <m/>
    <m/>
    <m/>
    <m/>
    <m/>
    <m/>
    <m/>
    <m/>
    <m/>
    <m/>
    <m/>
    <m/>
    <m/>
    <m/>
    <m/>
    <m/>
    <m/>
    <m/>
    <m/>
    <m/>
    <m/>
    <m/>
    <m/>
    <m/>
  </r>
  <r>
    <x v="2"/>
    <s v="BNP Paribas Investment Partners Belgium S.A."/>
    <x v="2"/>
    <x v="2"/>
    <m/>
    <s v="Rio Tinto plc"/>
    <x v="6"/>
    <x v="1"/>
    <m/>
    <m/>
    <x v="8"/>
    <m/>
    <m/>
    <x v="207"/>
    <m/>
    <m/>
    <m/>
    <m/>
    <m/>
    <m/>
    <m/>
    <m/>
    <m/>
    <x v="0"/>
    <m/>
    <m/>
    <n v="5.4692258300000001"/>
    <m/>
    <m/>
    <m/>
    <m/>
    <m/>
    <m/>
    <m/>
    <m/>
    <m/>
    <m/>
    <m/>
    <m/>
    <m/>
    <m/>
    <m/>
    <m/>
    <m/>
    <m/>
    <m/>
    <m/>
    <m/>
    <m/>
    <m/>
    <m/>
    <m/>
    <m/>
    <m/>
  </r>
  <r>
    <x v="2"/>
    <s v="BNP Paribas Investment Partners España SA SGIIC"/>
    <x v="2"/>
    <x v="2"/>
    <m/>
    <s v="Rio Tinto plc"/>
    <x v="6"/>
    <x v="1"/>
    <m/>
    <m/>
    <x v="8"/>
    <m/>
    <m/>
    <x v="207"/>
    <m/>
    <m/>
    <m/>
    <m/>
    <m/>
    <m/>
    <m/>
    <m/>
    <m/>
    <x v="0"/>
    <m/>
    <m/>
    <n v="4.5674390697999998"/>
    <m/>
    <m/>
    <m/>
    <m/>
    <m/>
    <m/>
    <m/>
    <m/>
    <m/>
    <m/>
    <m/>
    <m/>
    <m/>
    <m/>
    <m/>
    <m/>
    <m/>
    <m/>
    <m/>
    <m/>
    <m/>
    <m/>
    <m/>
    <m/>
    <m/>
    <m/>
    <m/>
  </r>
  <r>
    <x v="2"/>
    <s v="CamGestion"/>
    <x v="2"/>
    <x v="2"/>
    <m/>
    <s v="Rio Tinto plc"/>
    <x v="6"/>
    <x v="1"/>
    <m/>
    <m/>
    <x v="8"/>
    <m/>
    <m/>
    <x v="207"/>
    <m/>
    <m/>
    <m/>
    <m/>
    <m/>
    <m/>
    <m/>
    <m/>
    <m/>
    <x v="0"/>
    <m/>
    <m/>
    <n v="10.754645"/>
    <m/>
    <m/>
    <m/>
    <m/>
    <m/>
    <m/>
    <m/>
    <m/>
    <m/>
    <m/>
    <m/>
    <m/>
    <m/>
    <m/>
    <m/>
    <m/>
    <m/>
    <m/>
    <m/>
    <m/>
    <m/>
    <m/>
    <m/>
    <m/>
    <m/>
    <m/>
    <m/>
  </r>
  <r>
    <x v="2"/>
    <s v="THEAM"/>
    <x v="2"/>
    <x v="2"/>
    <m/>
    <s v="Rio Tinto Ltd"/>
    <x v="6"/>
    <x v="1"/>
    <m/>
    <m/>
    <x v="8"/>
    <m/>
    <m/>
    <x v="207"/>
    <m/>
    <m/>
    <m/>
    <m/>
    <m/>
    <m/>
    <m/>
    <m/>
    <m/>
    <x v="0"/>
    <m/>
    <m/>
    <n v="1.5398698328000002"/>
    <m/>
    <m/>
    <m/>
    <m/>
    <m/>
    <m/>
    <m/>
    <m/>
    <m/>
    <m/>
    <m/>
    <m/>
    <m/>
    <m/>
    <m/>
    <m/>
    <m/>
    <m/>
    <m/>
    <m/>
    <m/>
    <m/>
    <m/>
    <m/>
    <m/>
    <m/>
    <m/>
  </r>
  <r>
    <x v="2"/>
    <s v="THEAM"/>
    <x v="2"/>
    <x v="2"/>
    <m/>
    <s v="Rio Tinto plc"/>
    <x v="6"/>
    <x v="1"/>
    <m/>
    <m/>
    <x v="8"/>
    <m/>
    <m/>
    <x v="207"/>
    <m/>
    <m/>
    <m/>
    <m/>
    <m/>
    <m/>
    <m/>
    <m/>
    <m/>
    <x v="0"/>
    <m/>
    <m/>
    <n v="6.5904464559999996"/>
    <m/>
    <m/>
    <m/>
    <m/>
    <m/>
    <m/>
    <m/>
    <m/>
    <m/>
    <m/>
    <m/>
    <m/>
    <m/>
    <m/>
    <m/>
    <m/>
    <m/>
    <m/>
    <m/>
    <m/>
    <m/>
    <m/>
    <m/>
    <m/>
    <m/>
    <m/>
    <m/>
  </r>
  <r>
    <x v="2"/>
    <s v="Alfred Berg Kapitalförvaltning AB"/>
    <x v="2"/>
    <x v="2"/>
    <m/>
    <s v="Rio Tinto Ltd"/>
    <x v="6"/>
    <x v="1"/>
    <m/>
    <m/>
    <x v="8"/>
    <m/>
    <m/>
    <x v="207"/>
    <m/>
    <m/>
    <m/>
    <m/>
    <m/>
    <m/>
    <m/>
    <m/>
    <m/>
    <x v="0"/>
    <m/>
    <m/>
    <n v="0.65441274240000014"/>
    <m/>
    <m/>
    <m/>
    <m/>
    <m/>
    <m/>
    <m/>
    <m/>
    <m/>
    <m/>
    <m/>
    <m/>
    <m/>
    <m/>
    <m/>
    <m/>
    <m/>
    <m/>
    <m/>
    <m/>
    <m/>
    <m/>
    <m/>
    <m/>
    <m/>
    <m/>
    <m/>
  </r>
  <r>
    <x v="2"/>
    <s v="Alfred Berg Kapitalförvaltning AB"/>
    <x v="2"/>
    <x v="2"/>
    <m/>
    <s v="Rio Tinto plc"/>
    <x v="6"/>
    <x v="1"/>
    <m/>
    <m/>
    <x v="8"/>
    <m/>
    <m/>
    <x v="207"/>
    <m/>
    <m/>
    <m/>
    <m/>
    <m/>
    <m/>
    <m/>
    <m/>
    <m/>
    <x v="0"/>
    <m/>
    <m/>
    <n v="1.8885547697999998"/>
    <m/>
    <m/>
    <m/>
    <m/>
    <m/>
    <m/>
    <m/>
    <m/>
    <m/>
    <m/>
    <m/>
    <m/>
    <m/>
    <m/>
    <m/>
    <m/>
    <m/>
    <m/>
    <m/>
    <m/>
    <m/>
    <m/>
    <m/>
    <m/>
    <m/>
    <m/>
    <m/>
  </r>
  <r>
    <x v="2"/>
    <s v="Amundi Asset Management"/>
    <x v="3"/>
    <x v="2"/>
    <m/>
    <s v="Rio Tinto Ltd"/>
    <x v="6"/>
    <x v="1"/>
    <m/>
    <m/>
    <x v="8"/>
    <m/>
    <m/>
    <x v="207"/>
    <m/>
    <m/>
    <m/>
    <m/>
    <m/>
    <m/>
    <m/>
    <m/>
    <m/>
    <x v="0"/>
    <m/>
    <m/>
    <n v="2.6684410808000001"/>
    <m/>
    <m/>
    <m/>
    <m/>
    <m/>
    <m/>
    <m/>
    <m/>
    <m/>
    <m/>
    <m/>
    <m/>
    <m/>
    <m/>
    <m/>
    <m/>
    <m/>
    <m/>
    <m/>
    <m/>
    <m/>
    <m/>
    <m/>
    <m/>
    <m/>
    <m/>
    <m/>
  </r>
  <r>
    <x v="2"/>
    <s v="Amundi Asset Management"/>
    <x v="3"/>
    <x v="2"/>
    <m/>
    <s v="Rio Tinto plc"/>
    <x v="6"/>
    <x v="1"/>
    <m/>
    <m/>
    <x v="8"/>
    <m/>
    <m/>
    <x v="207"/>
    <m/>
    <m/>
    <m/>
    <m/>
    <m/>
    <m/>
    <m/>
    <m/>
    <m/>
    <x v="0"/>
    <m/>
    <m/>
    <n v="9.8327177228"/>
    <m/>
    <m/>
    <m/>
    <m/>
    <m/>
    <m/>
    <m/>
    <m/>
    <m/>
    <m/>
    <m/>
    <m/>
    <m/>
    <m/>
    <m/>
    <m/>
    <m/>
    <m/>
    <m/>
    <m/>
    <m/>
    <m/>
    <m/>
    <m/>
    <m/>
    <m/>
    <m/>
  </r>
  <r>
    <x v="2"/>
    <s v="Amundi Hong Kong Limited"/>
    <x v="3"/>
    <x v="2"/>
    <m/>
    <s v="Rio Tinto Ltd"/>
    <x v="6"/>
    <x v="1"/>
    <m/>
    <m/>
    <x v="8"/>
    <m/>
    <m/>
    <x v="207"/>
    <m/>
    <m/>
    <m/>
    <m/>
    <m/>
    <m/>
    <m/>
    <m/>
    <m/>
    <x v="0"/>
    <m/>
    <m/>
    <n v="0.228841828"/>
    <m/>
    <m/>
    <m/>
    <m/>
    <m/>
    <m/>
    <m/>
    <m/>
    <m/>
    <m/>
    <m/>
    <m/>
    <m/>
    <m/>
    <m/>
    <m/>
    <m/>
    <m/>
    <m/>
    <m/>
    <m/>
    <m/>
    <m/>
    <m/>
    <m/>
    <m/>
    <m/>
  </r>
  <r>
    <x v="2"/>
    <s v="Amundi Hong Kong Limited"/>
    <x v="3"/>
    <x v="2"/>
    <m/>
    <s v="Rio Tinto plc"/>
    <x v="6"/>
    <x v="1"/>
    <m/>
    <m/>
    <x v="8"/>
    <m/>
    <m/>
    <x v="207"/>
    <m/>
    <m/>
    <m/>
    <m/>
    <m/>
    <m/>
    <m/>
    <m/>
    <m/>
    <x v="0"/>
    <m/>
    <m/>
    <n v="0.91344088459999995"/>
    <m/>
    <m/>
    <m/>
    <m/>
    <m/>
    <m/>
    <m/>
    <m/>
    <m/>
    <m/>
    <m/>
    <m/>
    <m/>
    <m/>
    <m/>
    <m/>
    <m/>
    <m/>
    <m/>
    <m/>
    <m/>
    <m/>
    <m/>
    <m/>
    <m/>
    <m/>
    <m/>
  </r>
  <r>
    <x v="2"/>
    <s v="Amundi Japan Ltd."/>
    <x v="3"/>
    <x v="2"/>
    <m/>
    <s v="Rio Tinto Ltd"/>
    <x v="6"/>
    <x v="1"/>
    <m/>
    <m/>
    <x v="8"/>
    <m/>
    <m/>
    <x v="207"/>
    <m/>
    <m/>
    <m/>
    <m/>
    <m/>
    <m/>
    <m/>
    <m/>
    <m/>
    <x v="0"/>
    <m/>
    <m/>
    <n v="1.9916066848000002"/>
    <m/>
    <m/>
    <m/>
    <m/>
    <m/>
    <m/>
    <m/>
    <m/>
    <m/>
    <m/>
    <m/>
    <m/>
    <m/>
    <m/>
    <m/>
    <m/>
    <m/>
    <m/>
    <m/>
    <m/>
    <m/>
    <m/>
    <m/>
    <m/>
    <m/>
    <m/>
    <m/>
  </r>
  <r>
    <x v="2"/>
    <s v="Amundi Japan Ltd."/>
    <x v="3"/>
    <x v="2"/>
    <m/>
    <s v="Rio Tinto plc"/>
    <x v="6"/>
    <x v="1"/>
    <m/>
    <m/>
    <x v="8"/>
    <m/>
    <m/>
    <x v="207"/>
    <m/>
    <m/>
    <m/>
    <m/>
    <m/>
    <m/>
    <m/>
    <m/>
    <m/>
    <x v="0"/>
    <m/>
    <m/>
    <n v="9.6236474239999978"/>
    <m/>
    <m/>
    <m/>
    <m/>
    <m/>
    <m/>
    <m/>
    <m/>
    <m/>
    <m/>
    <m/>
    <m/>
    <m/>
    <m/>
    <m/>
    <m/>
    <m/>
    <m/>
    <m/>
    <m/>
    <m/>
    <m/>
    <m/>
    <m/>
    <m/>
    <m/>
    <m/>
  </r>
  <r>
    <x v="2"/>
    <s v="Amundi Pioneer Asset Management, Inc."/>
    <x v="3"/>
    <x v="2"/>
    <m/>
    <s v="Rio Tinto plc"/>
    <x v="6"/>
    <x v="1"/>
    <m/>
    <m/>
    <x v="8"/>
    <m/>
    <m/>
    <x v="207"/>
    <m/>
    <m/>
    <m/>
    <m/>
    <m/>
    <m/>
    <m/>
    <m/>
    <m/>
    <x v="0"/>
    <m/>
    <m/>
    <n v="8.4498659148000002"/>
    <m/>
    <m/>
    <m/>
    <m/>
    <m/>
    <m/>
    <m/>
    <m/>
    <m/>
    <m/>
    <m/>
    <m/>
    <m/>
    <m/>
    <m/>
    <m/>
    <m/>
    <m/>
    <m/>
    <m/>
    <m/>
    <m/>
    <m/>
    <m/>
    <m/>
    <m/>
    <m/>
  </r>
  <r>
    <x v="2"/>
    <s v="CFM Indosuez Wealth"/>
    <x v="3"/>
    <x v="2"/>
    <m/>
    <s v="Rio Tinto plc"/>
    <x v="6"/>
    <x v="1"/>
    <m/>
    <m/>
    <x v="8"/>
    <m/>
    <m/>
    <x v="207"/>
    <m/>
    <m/>
    <m/>
    <m/>
    <m/>
    <m/>
    <m/>
    <m/>
    <m/>
    <x v="0"/>
    <m/>
    <m/>
    <n v="8.2315270673999983"/>
    <m/>
    <m/>
    <m/>
    <m/>
    <m/>
    <m/>
    <m/>
    <m/>
    <m/>
    <m/>
    <m/>
    <m/>
    <m/>
    <m/>
    <m/>
    <m/>
    <m/>
    <m/>
    <m/>
    <m/>
    <m/>
    <m/>
    <m/>
    <m/>
    <m/>
    <m/>
    <m/>
  </r>
  <r>
    <x v="2"/>
    <s v="CPR Asset Management"/>
    <x v="3"/>
    <x v="2"/>
    <m/>
    <s v="Rio Tinto Ltd"/>
    <x v="6"/>
    <x v="1"/>
    <m/>
    <m/>
    <x v="8"/>
    <m/>
    <m/>
    <x v="207"/>
    <m/>
    <m/>
    <m/>
    <m/>
    <m/>
    <m/>
    <m/>
    <m/>
    <m/>
    <x v="0"/>
    <m/>
    <m/>
    <n v="3.1477975336000004"/>
    <m/>
    <m/>
    <m/>
    <m/>
    <m/>
    <m/>
    <m/>
    <m/>
    <m/>
    <m/>
    <m/>
    <m/>
    <m/>
    <m/>
    <m/>
    <m/>
    <m/>
    <m/>
    <m/>
    <m/>
    <m/>
    <m/>
    <m/>
    <m/>
    <m/>
    <m/>
    <m/>
  </r>
  <r>
    <x v="2"/>
    <s v="CPR Asset Management"/>
    <x v="3"/>
    <x v="2"/>
    <m/>
    <s v="Rio Tinto plc"/>
    <x v="6"/>
    <x v="1"/>
    <m/>
    <m/>
    <x v="8"/>
    <m/>
    <m/>
    <x v="207"/>
    <m/>
    <m/>
    <m/>
    <m/>
    <m/>
    <m/>
    <m/>
    <m/>
    <m/>
    <x v="0"/>
    <m/>
    <m/>
    <n v="6.8025280553999998"/>
    <m/>
    <m/>
    <m/>
    <m/>
    <m/>
    <m/>
    <m/>
    <m/>
    <m/>
    <m/>
    <m/>
    <m/>
    <m/>
    <m/>
    <m/>
    <m/>
    <m/>
    <m/>
    <m/>
    <m/>
    <m/>
    <m/>
    <m/>
    <m/>
    <m/>
    <m/>
    <m/>
  </r>
  <r>
    <x v="2"/>
    <s v="Credit Suisse (Deutschland) AG"/>
    <x v="4"/>
    <x v="1"/>
    <m/>
    <s v="Rio Tinto plc"/>
    <x v="6"/>
    <x v="1"/>
    <m/>
    <m/>
    <x v="8"/>
    <m/>
    <m/>
    <x v="207"/>
    <m/>
    <m/>
    <m/>
    <m/>
    <m/>
    <m/>
    <m/>
    <m/>
    <m/>
    <x v="0"/>
    <m/>
    <m/>
    <n v="2.8705125200000001"/>
    <m/>
    <m/>
    <m/>
    <m/>
    <m/>
    <m/>
    <m/>
    <m/>
    <m/>
    <m/>
    <m/>
    <m/>
    <m/>
    <m/>
    <m/>
    <m/>
    <m/>
    <m/>
    <m/>
    <m/>
    <m/>
    <m/>
    <m/>
    <m/>
    <m/>
    <m/>
    <m/>
  </r>
  <r>
    <x v="2"/>
    <s v="Credit Suisse Asset Management"/>
    <x v="4"/>
    <x v="1"/>
    <m/>
    <s v="Rio Tinto Ltd"/>
    <x v="6"/>
    <x v="1"/>
    <m/>
    <m/>
    <x v="8"/>
    <m/>
    <m/>
    <x v="207"/>
    <m/>
    <m/>
    <m/>
    <m/>
    <m/>
    <m/>
    <m/>
    <m/>
    <m/>
    <x v="0"/>
    <m/>
    <m/>
    <n v="15.791715996800002"/>
    <m/>
    <m/>
    <m/>
    <m/>
    <m/>
    <m/>
    <m/>
    <m/>
    <m/>
    <m/>
    <m/>
    <m/>
    <m/>
    <m/>
    <m/>
    <m/>
    <m/>
    <m/>
    <m/>
    <m/>
    <m/>
    <m/>
    <m/>
    <m/>
    <m/>
    <m/>
    <m/>
  </r>
  <r>
    <x v="2"/>
    <s v="Credit Suisse Asset Management"/>
    <x v="4"/>
    <x v="1"/>
    <m/>
    <s v="Rio Tinto plc"/>
    <x v="6"/>
    <x v="1"/>
    <m/>
    <m/>
    <x v="8"/>
    <m/>
    <m/>
    <x v="207"/>
    <m/>
    <m/>
    <m/>
    <m/>
    <m/>
    <m/>
    <m/>
    <m/>
    <m/>
    <x v="0"/>
    <m/>
    <m/>
    <n v="321.58938378560003"/>
    <m/>
    <m/>
    <m/>
    <m/>
    <m/>
    <m/>
    <m/>
    <m/>
    <m/>
    <m/>
    <m/>
    <m/>
    <m/>
    <m/>
    <m/>
    <m/>
    <m/>
    <m/>
    <m/>
    <m/>
    <m/>
    <m/>
    <m/>
    <m/>
    <m/>
    <m/>
    <m/>
  </r>
  <r>
    <x v="2"/>
    <s v="Credit Suisse Asset Management KAG mbH"/>
    <x v="4"/>
    <x v="1"/>
    <m/>
    <s v="Rio Tinto plc"/>
    <x v="6"/>
    <x v="1"/>
    <m/>
    <m/>
    <x v="8"/>
    <m/>
    <m/>
    <x v="207"/>
    <m/>
    <m/>
    <m/>
    <m/>
    <m/>
    <m/>
    <m/>
    <m/>
    <m/>
    <x v="0"/>
    <m/>
    <m/>
    <n v="0.18771744000000001"/>
    <m/>
    <m/>
    <m/>
    <m/>
    <m/>
    <m/>
    <m/>
    <m/>
    <m/>
    <m/>
    <m/>
    <m/>
    <m/>
    <m/>
    <m/>
    <m/>
    <m/>
    <m/>
    <m/>
    <m/>
    <m/>
    <m/>
    <m/>
    <m/>
    <m/>
    <m/>
    <m/>
  </r>
  <r>
    <x v="2"/>
    <s v="Credit Suisse Asset Management Limited"/>
    <x v="4"/>
    <x v="1"/>
    <m/>
    <s v="Rio Tinto plc"/>
    <x v="6"/>
    <x v="1"/>
    <m/>
    <m/>
    <x v="8"/>
    <m/>
    <m/>
    <x v="207"/>
    <m/>
    <m/>
    <m/>
    <m/>
    <m/>
    <m/>
    <m/>
    <m/>
    <m/>
    <x v="0"/>
    <m/>
    <m/>
    <n v="2.4833452999999998E-2"/>
    <m/>
    <m/>
    <m/>
    <m/>
    <m/>
    <m/>
    <m/>
    <m/>
    <m/>
    <m/>
    <m/>
    <m/>
    <m/>
    <m/>
    <m/>
    <m/>
    <m/>
    <m/>
    <m/>
    <m/>
    <m/>
    <m/>
    <m/>
    <m/>
    <m/>
    <m/>
    <m/>
  </r>
  <r>
    <x v="2"/>
    <s v="Credit Suisse Private Banking (Singapore)"/>
    <x v="4"/>
    <x v="1"/>
    <m/>
    <s v="Rio Tinto Ltd"/>
    <x v="6"/>
    <x v="1"/>
    <m/>
    <m/>
    <x v="8"/>
    <m/>
    <m/>
    <x v="207"/>
    <m/>
    <m/>
    <m/>
    <m/>
    <m/>
    <m/>
    <m/>
    <m/>
    <m/>
    <x v="0"/>
    <m/>
    <m/>
    <n v="0.26430240000000005"/>
    <m/>
    <m/>
    <m/>
    <m/>
    <m/>
    <m/>
    <m/>
    <m/>
    <m/>
    <m/>
    <m/>
    <m/>
    <m/>
    <m/>
    <m/>
    <m/>
    <m/>
    <m/>
    <m/>
    <m/>
    <m/>
    <m/>
    <m/>
    <m/>
    <m/>
    <m/>
    <m/>
  </r>
  <r>
    <x v="2"/>
    <s v="Credit Suisse Private Banking (Switzerland)"/>
    <x v="4"/>
    <x v="1"/>
    <m/>
    <s v="Rio Tinto Ltd"/>
    <x v="6"/>
    <x v="1"/>
    <m/>
    <m/>
    <x v="8"/>
    <m/>
    <m/>
    <x v="207"/>
    <m/>
    <m/>
    <m/>
    <m/>
    <m/>
    <m/>
    <m/>
    <m/>
    <m/>
    <x v="0"/>
    <m/>
    <m/>
    <n v="0.17620160000000001"/>
    <m/>
    <m/>
    <m/>
    <m/>
    <m/>
    <m/>
    <m/>
    <m/>
    <m/>
    <m/>
    <m/>
    <m/>
    <m/>
    <m/>
    <m/>
    <m/>
    <m/>
    <m/>
    <m/>
    <m/>
    <m/>
    <m/>
    <m/>
    <m/>
    <m/>
    <m/>
    <m/>
  </r>
  <r>
    <x v="2"/>
    <s v="ICBC Credit Suisse Asset Management Co. Ltd."/>
    <x v="4"/>
    <x v="1"/>
    <m/>
    <s v="Rio Tinto Ltd"/>
    <x v="6"/>
    <x v="1"/>
    <m/>
    <m/>
    <x v="8"/>
    <m/>
    <m/>
    <x v="207"/>
    <m/>
    <m/>
    <m/>
    <m/>
    <m/>
    <m/>
    <m/>
    <m/>
    <m/>
    <x v="0"/>
    <m/>
    <m/>
    <n v="0"/>
    <m/>
    <m/>
    <m/>
    <m/>
    <m/>
    <m/>
    <m/>
    <m/>
    <m/>
    <m/>
    <m/>
    <m/>
    <m/>
    <m/>
    <m/>
    <m/>
    <m/>
    <m/>
    <m/>
    <m/>
    <m/>
    <m/>
    <m/>
    <m/>
    <m/>
    <m/>
    <m/>
  </r>
  <r>
    <x v="2"/>
    <s v="HSBC Global Asset Management (France)"/>
    <x v="5"/>
    <x v="3"/>
    <m/>
    <s v="Rio Tinto Ltd"/>
    <x v="6"/>
    <x v="1"/>
    <m/>
    <m/>
    <x v="8"/>
    <m/>
    <m/>
    <x v="207"/>
    <m/>
    <m/>
    <m/>
    <m/>
    <m/>
    <m/>
    <m/>
    <m/>
    <m/>
    <x v="0"/>
    <m/>
    <m/>
    <n v="0.12505908560000001"/>
    <m/>
    <m/>
    <m/>
    <m/>
    <m/>
    <m/>
    <m/>
    <m/>
    <m/>
    <m/>
    <m/>
    <m/>
    <m/>
    <m/>
    <m/>
    <m/>
    <m/>
    <m/>
    <m/>
    <m/>
    <m/>
    <m/>
    <m/>
    <m/>
    <m/>
    <m/>
    <m/>
  </r>
  <r>
    <x v="2"/>
    <s v="HSBC Global Asset Management (France)"/>
    <x v="5"/>
    <x v="3"/>
    <m/>
    <s v="Rio Tinto plc"/>
    <x v="6"/>
    <x v="1"/>
    <m/>
    <m/>
    <x v="8"/>
    <m/>
    <m/>
    <x v="207"/>
    <m/>
    <m/>
    <m/>
    <m/>
    <m/>
    <m/>
    <m/>
    <m/>
    <m/>
    <x v="0"/>
    <m/>
    <m/>
    <n v="72.915046111399988"/>
    <m/>
    <m/>
    <m/>
    <m/>
    <m/>
    <m/>
    <m/>
    <m/>
    <m/>
    <m/>
    <m/>
    <m/>
    <m/>
    <m/>
    <m/>
    <m/>
    <m/>
    <m/>
    <m/>
    <m/>
    <m/>
    <m/>
    <m/>
    <m/>
    <m/>
    <m/>
    <m/>
  </r>
  <r>
    <x v="2"/>
    <s v="HSBC Global Asset Management (Hong Kong) Limited"/>
    <x v="5"/>
    <x v="3"/>
    <m/>
    <s v="Rio Tinto plc"/>
    <x v="6"/>
    <x v="1"/>
    <m/>
    <m/>
    <x v="8"/>
    <m/>
    <m/>
    <x v="207"/>
    <m/>
    <m/>
    <m/>
    <m/>
    <m/>
    <m/>
    <m/>
    <m/>
    <m/>
    <x v="0"/>
    <m/>
    <m/>
    <n v="28.591360609799999"/>
    <m/>
    <m/>
    <m/>
    <m/>
    <m/>
    <m/>
    <m/>
    <m/>
    <m/>
    <m/>
    <m/>
    <m/>
    <m/>
    <m/>
    <m/>
    <m/>
    <m/>
    <m/>
    <m/>
    <m/>
    <m/>
    <m/>
    <m/>
    <m/>
    <m/>
    <m/>
    <m/>
  </r>
  <r>
    <x v="2"/>
    <s v="HSBC Global Asset Management (UK) Limited"/>
    <x v="5"/>
    <x v="3"/>
    <m/>
    <s v="Rio Tinto Ltd"/>
    <x v="6"/>
    <x v="1"/>
    <m/>
    <m/>
    <x v="8"/>
    <m/>
    <m/>
    <x v="207"/>
    <m/>
    <m/>
    <m/>
    <m/>
    <m/>
    <m/>
    <m/>
    <m/>
    <m/>
    <x v="0"/>
    <m/>
    <m/>
    <n v="4.8220651368"/>
    <m/>
    <m/>
    <m/>
    <m/>
    <m/>
    <m/>
    <m/>
    <m/>
    <m/>
    <m/>
    <m/>
    <m/>
    <m/>
    <m/>
    <m/>
    <m/>
    <m/>
    <m/>
    <m/>
    <m/>
    <m/>
    <m/>
    <m/>
    <m/>
    <m/>
    <m/>
    <m/>
  </r>
  <r>
    <x v="2"/>
    <s v="HSBC Global Asset Management (UK) Limited"/>
    <x v="5"/>
    <x v="3"/>
    <m/>
    <s v="Rio Tinto plc"/>
    <x v="6"/>
    <x v="1"/>
    <m/>
    <m/>
    <x v="8"/>
    <m/>
    <m/>
    <x v="207"/>
    <m/>
    <m/>
    <m/>
    <m/>
    <m/>
    <m/>
    <m/>
    <m/>
    <m/>
    <x v="0"/>
    <m/>
    <m/>
    <n v="34.247912801799998"/>
    <m/>
    <m/>
    <m/>
    <m/>
    <m/>
    <m/>
    <m/>
    <m/>
    <m/>
    <m/>
    <m/>
    <m/>
    <m/>
    <m/>
    <m/>
    <m/>
    <m/>
    <m/>
    <m/>
    <m/>
    <m/>
    <m/>
    <m/>
    <m/>
    <m/>
    <m/>
    <m/>
  </r>
  <r>
    <x v="2"/>
    <s v="HSBC Global Asset Management Deutschland GmbH"/>
    <x v="5"/>
    <x v="3"/>
    <m/>
    <s v="Rio Tinto plc"/>
    <x v="6"/>
    <x v="1"/>
    <m/>
    <m/>
    <x v="8"/>
    <m/>
    <m/>
    <x v="207"/>
    <m/>
    <m/>
    <m/>
    <m/>
    <m/>
    <m/>
    <m/>
    <m/>
    <m/>
    <x v="0"/>
    <m/>
    <m/>
    <n v="13.2277049486"/>
    <m/>
    <m/>
    <m/>
    <m/>
    <m/>
    <m/>
    <m/>
    <m/>
    <m/>
    <m/>
    <m/>
    <m/>
    <m/>
    <m/>
    <m/>
    <m/>
    <m/>
    <m/>
    <m/>
    <m/>
    <m/>
    <m/>
    <m/>
    <m/>
    <m/>
    <m/>
    <m/>
  </r>
  <r>
    <x v="2"/>
    <s v="ING Private Banking (Luxembourg)"/>
    <x v="7"/>
    <x v="4"/>
    <m/>
    <s v="Rio Tinto plc"/>
    <x v="6"/>
    <x v="1"/>
    <m/>
    <m/>
    <x v="8"/>
    <m/>
    <m/>
    <x v="207"/>
    <m/>
    <m/>
    <m/>
    <m/>
    <m/>
    <m/>
    <m/>
    <m/>
    <m/>
    <x v="0"/>
    <m/>
    <m/>
    <n v="8.2551872864"/>
    <m/>
    <m/>
    <m/>
    <m/>
    <m/>
    <m/>
    <m/>
    <m/>
    <m/>
    <m/>
    <m/>
    <m/>
    <m/>
    <m/>
    <m/>
    <m/>
    <m/>
    <m/>
    <m/>
    <m/>
    <m/>
    <m/>
    <m/>
    <m/>
    <m/>
    <m/>
    <m/>
  </r>
  <r>
    <x v="2"/>
    <s v="ING-DiBa AG"/>
    <x v="7"/>
    <x v="4"/>
    <m/>
    <s v="Rio Tinto plc"/>
    <x v="6"/>
    <x v="1"/>
    <m/>
    <m/>
    <x v="8"/>
    <m/>
    <m/>
    <x v="207"/>
    <m/>
    <m/>
    <m/>
    <m/>
    <m/>
    <m/>
    <m/>
    <m/>
    <m/>
    <x v="0"/>
    <m/>
    <m/>
    <n v="21.915463610799996"/>
    <m/>
    <m/>
    <m/>
    <m/>
    <m/>
    <m/>
    <m/>
    <m/>
    <m/>
    <m/>
    <m/>
    <m/>
    <m/>
    <m/>
    <m/>
    <m/>
    <m/>
    <m/>
    <m/>
    <m/>
    <m/>
    <m/>
    <m/>
    <m/>
    <m/>
    <m/>
    <m/>
  </r>
  <r>
    <x v="3"/>
    <s v="UBS Securities Canada Inc."/>
    <x v="1"/>
    <x v="1"/>
    <s v="Ivanplats Ltd"/>
    <s v="Rio Tinto PLC"/>
    <x v="6"/>
    <x v="1"/>
    <s v="16.10.2012"/>
    <m/>
    <x v="3"/>
    <m/>
    <m/>
    <x v="207"/>
    <n v="63327000"/>
    <m/>
    <s v="Asia_x000a_Rest of the World_x000a_Europe_x000a_Canada-North America_x000a_United States of America-North America"/>
    <n v="235.62"/>
    <n v="305.7"/>
    <m/>
    <s v="(C)"/>
    <s v="Prod Dev / R&amp;D_x000a_Mining Exploration_x000a_Capital Expenditures"/>
    <m/>
    <x v="0"/>
    <n v="67"/>
    <n v="8"/>
    <n v="29.45"/>
    <s v="Package ID: 2697414"/>
    <n v="0"/>
    <n v="0.36"/>
    <m/>
    <n v="0"/>
    <n v="0"/>
    <m/>
    <n v="0"/>
    <n v="0"/>
    <m/>
    <n v="0"/>
    <n v="0"/>
    <m/>
    <n v="0"/>
    <n v="0"/>
    <m/>
    <m/>
    <m/>
    <m/>
    <m/>
    <m/>
    <m/>
    <m/>
    <m/>
    <m/>
    <m/>
    <m/>
  </r>
  <r>
    <x v="2"/>
    <s v="UBS (Luxembourg) S.A."/>
    <x v="1"/>
    <x v="1"/>
    <m/>
    <s v="Rio Tinto plc"/>
    <x v="6"/>
    <x v="1"/>
    <m/>
    <m/>
    <x v="8"/>
    <m/>
    <m/>
    <x v="207"/>
    <m/>
    <m/>
    <m/>
    <m/>
    <m/>
    <m/>
    <m/>
    <m/>
    <m/>
    <x v="0"/>
    <m/>
    <m/>
    <n v="21.724969516999998"/>
    <m/>
    <m/>
    <m/>
    <m/>
    <m/>
    <m/>
    <m/>
    <m/>
    <m/>
    <m/>
    <m/>
    <m/>
    <m/>
    <m/>
    <m/>
    <m/>
    <m/>
    <m/>
    <m/>
    <m/>
    <m/>
    <m/>
    <m/>
    <m/>
    <m/>
    <m/>
    <m/>
  </r>
  <r>
    <x v="2"/>
    <s v="UBS Asset Management (Americas), Inc."/>
    <x v="1"/>
    <x v="1"/>
    <m/>
    <s v="Rio Tinto Ltd"/>
    <x v="6"/>
    <x v="1"/>
    <m/>
    <m/>
    <x v="8"/>
    <m/>
    <m/>
    <x v="207"/>
    <m/>
    <m/>
    <m/>
    <m/>
    <m/>
    <m/>
    <m/>
    <m/>
    <m/>
    <x v="0"/>
    <m/>
    <m/>
    <n v="5.7363311888000004"/>
    <m/>
    <m/>
    <m/>
    <m/>
    <m/>
    <m/>
    <m/>
    <m/>
    <m/>
    <m/>
    <m/>
    <m/>
    <m/>
    <m/>
    <m/>
    <m/>
    <m/>
    <m/>
    <m/>
    <m/>
    <m/>
    <m/>
    <m/>
    <m/>
    <m/>
    <m/>
    <m/>
  </r>
  <r>
    <x v="2"/>
    <s v="UBS Asset Management (Americas), Inc."/>
    <x v="1"/>
    <x v="1"/>
    <m/>
    <s v="Rio Tinto plc"/>
    <x v="6"/>
    <x v="1"/>
    <m/>
    <m/>
    <x v="8"/>
    <m/>
    <m/>
    <x v="207"/>
    <m/>
    <m/>
    <m/>
    <m/>
    <m/>
    <m/>
    <m/>
    <m/>
    <m/>
    <x v="0"/>
    <m/>
    <m/>
    <n v="0"/>
    <m/>
    <m/>
    <m/>
    <m/>
    <m/>
    <m/>
    <m/>
    <m/>
    <m/>
    <m/>
    <m/>
    <m/>
    <m/>
    <m/>
    <m/>
    <m/>
    <m/>
    <m/>
    <m/>
    <m/>
    <m/>
    <m/>
    <m/>
    <m/>
    <m/>
    <m/>
    <m/>
  </r>
  <r>
    <x v="2"/>
    <s v="UBS Asset Management (Australia) Ltd."/>
    <x v="1"/>
    <x v="1"/>
    <m/>
    <s v="Rio Tinto Ltd"/>
    <x v="6"/>
    <x v="1"/>
    <m/>
    <m/>
    <x v="8"/>
    <m/>
    <m/>
    <x v="207"/>
    <m/>
    <m/>
    <m/>
    <m/>
    <m/>
    <m/>
    <m/>
    <m/>
    <m/>
    <x v="0"/>
    <m/>
    <m/>
    <n v="5.0557525088000004"/>
    <m/>
    <m/>
    <m/>
    <m/>
    <m/>
    <m/>
    <m/>
    <m/>
    <m/>
    <m/>
    <m/>
    <m/>
    <m/>
    <m/>
    <m/>
    <m/>
    <m/>
    <m/>
    <m/>
    <m/>
    <m/>
    <m/>
    <m/>
    <m/>
    <m/>
    <m/>
    <m/>
  </r>
  <r>
    <x v="2"/>
    <s v="UBS Asset Management (Australia) Ltd."/>
    <x v="1"/>
    <x v="1"/>
    <m/>
    <s v="Rio Tinto plc"/>
    <x v="6"/>
    <x v="1"/>
    <m/>
    <m/>
    <x v="8"/>
    <m/>
    <m/>
    <x v="207"/>
    <m/>
    <m/>
    <m/>
    <m/>
    <m/>
    <m/>
    <m/>
    <m/>
    <m/>
    <x v="0"/>
    <m/>
    <m/>
    <n v="7.0902441400000002E-2"/>
    <m/>
    <m/>
    <m/>
    <m/>
    <m/>
    <m/>
    <m/>
    <m/>
    <m/>
    <m/>
    <m/>
    <m/>
    <m/>
    <m/>
    <m/>
    <m/>
    <m/>
    <m/>
    <m/>
    <m/>
    <m/>
    <m/>
    <m/>
    <m/>
    <m/>
    <m/>
    <m/>
  </r>
  <r>
    <x v="2"/>
    <s v="UBS Asset Management (Canada) Inc."/>
    <x v="1"/>
    <x v="1"/>
    <m/>
    <s v="Rio Tinto Ltd"/>
    <x v="6"/>
    <x v="1"/>
    <m/>
    <m/>
    <x v="8"/>
    <m/>
    <m/>
    <x v="207"/>
    <m/>
    <m/>
    <m/>
    <m/>
    <m/>
    <m/>
    <m/>
    <m/>
    <m/>
    <x v="0"/>
    <m/>
    <m/>
    <n v="0"/>
    <m/>
    <m/>
    <m/>
    <m/>
    <m/>
    <m/>
    <m/>
    <m/>
    <m/>
    <m/>
    <m/>
    <m/>
    <m/>
    <m/>
    <m/>
    <m/>
    <m/>
    <m/>
    <m/>
    <m/>
    <m/>
    <m/>
    <m/>
    <m/>
    <m/>
    <m/>
    <m/>
  </r>
  <r>
    <x v="2"/>
    <s v="UBS Asset Management (Canada) Inc."/>
    <x v="1"/>
    <x v="1"/>
    <m/>
    <s v="Rio Tinto plc"/>
    <x v="6"/>
    <x v="1"/>
    <m/>
    <m/>
    <x v="8"/>
    <m/>
    <m/>
    <x v="207"/>
    <m/>
    <m/>
    <m/>
    <m/>
    <m/>
    <m/>
    <m/>
    <m/>
    <m/>
    <x v="0"/>
    <m/>
    <m/>
    <n v="1.9305565469999997"/>
    <m/>
    <m/>
    <m/>
    <m/>
    <m/>
    <m/>
    <m/>
    <m/>
    <m/>
    <m/>
    <m/>
    <m/>
    <m/>
    <m/>
    <m/>
    <m/>
    <m/>
    <m/>
    <m/>
    <m/>
    <m/>
    <m/>
    <m/>
    <m/>
    <m/>
    <m/>
    <m/>
  </r>
  <r>
    <x v="2"/>
    <s v="UBS Asset Management (Deutschland) GmbH"/>
    <x v="1"/>
    <x v="1"/>
    <m/>
    <s v="Rio Tinto plc"/>
    <x v="6"/>
    <x v="1"/>
    <m/>
    <m/>
    <x v="8"/>
    <m/>
    <m/>
    <x v="207"/>
    <m/>
    <m/>
    <m/>
    <m/>
    <m/>
    <m/>
    <m/>
    <m/>
    <m/>
    <x v="0"/>
    <m/>
    <m/>
    <n v="0.69611884000000002"/>
    <m/>
    <m/>
    <m/>
    <m/>
    <m/>
    <m/>
    <m/>
    <m/>
    <m/>
    <m/>
    <m/>
    <m/>
    <m/>
    <m/>
    <m/>
    <m/>
    <m/>
    <m/>
    <m/>
    <m/>
    <m/>
    <m/>
    <m/>
    <m/>
    <m/>
    <m/>
    <m/>
  </r>
  <r>
    <x v="2"/>
    <s v="UBS Asset Management (Japan) Ltd."/>
    <x v="1"/>
    <x v="1"/>
    <m/>
    <s v="Rio Tinto plc"/>
    <x v="6"/>
    <x v="1"/>
    <m/>
    <m/>
    <x v="8"/>
    <m/>
    <m/>
    <x v="207"/>
    <m/>
    <m/>
    <m/>
    <m/>
    <m/>
    <m/>
    <m/>
    <m/>
    <m/>
    <x v="0"/>
    <m/>
    <m/>
    <n v="0"/>
    <m/>
    <m/>
    <m/>
    <m/>
    <m/>
    <m/>
    <m/>
    <m/>
    <m/>
    <m/>
    <m/>
    <m/>
    <m/>
    <m/>
    <m/>
    <m/>
    <m/>
    <m/>
    <m/>
    <m/>
    <m/>
    <m/>
    <m/>
    <m/>
    <m/>
    <m/>
    <m/>
  </r>
  <r>
    <x v="2"/>
    <s v="UBS Asset Management (Switzerland)"/>
    <x v="1"/>
    <x v="1"/>
    <m/>
    <s v="Rio Tinto Ltd"/>
    <x v="6"/>
    <x v="1"/>
    <m/>
    <m/>
    <x v="8"/>
    <m/>
    <m/>
    <x v="207"/>
    <m/>
    <m/>
    <m/>
    <m/>
    <m/>
    <m/>
    <m/>
    <m/>
    <m/>
    <x v="0"/>
    <m/>
    <m/>
    <n v="10.9089934592"/>
    <m/>
    <m/>
    <m/>
    <m/>
    <m/>
    <m/>
    <m/>
    <m/>
    <m/>
    <m/>
    <m/>
    <m/>
    <m/>
    <m/>
    <m/>
    <m/>
    <m/>
    <m/>
    <m/>
    <m/>
    <m/>
    <m/>
    <m/>
    <m/>
    <m/>
    <m/>
    <m/>
  </r>
  <r>
    <x v="2"/>
    <s v="UBS Asset Management (Switzerland)"/>
    <x v="1"/>
    <x v="1"/>
    <m/>
    <s v="Rio Tinto plc"/>
    <x v="6"/>
    <x v="1"/>
    <m/>
    <m/>
    <x v="8"/>
    <m/>
    <m/>
    <x v="207"/>
    <m/>
    <m/>
    <m/>
    <m/>
    <m/>
    <m/>
    <m/>
    <m/>
    <m/>
    <x v="0"/>
    <m/>
    <m/>
    <n v="464.85869726439995"/>
    <m/>
    <m/>
    <m/>
    <m/>
    <m/>
    <m/>
    <m/>
    <m/>
    <m/>
    <m/>
    <m/>
    <m/>
    <m/>
    <m/>
    <m/>
    <m/>
    <m/>
    <m/>
    <m/>
    <m/>
    <m/>
    <m/>
    <m/>
    <m/>
    <m/>
    <m/>
    <m/>
  </r>
  <r>
    <x v="2"/>
    <s v="UBS Asset Management (UK) Ltd."/>
    <x v="1"/>
    <x v="1"/>
    <m/>
    <s v="Rio Tinto Ltd"/>
    <x v="6"/>
    <x v="1"/>
    <m/>
    <m/>
    <x v="8"/>
    <m/>
    <m/>
    <x v="207"/>
    <m/>
    <m/>
    <m/>
    <m/>
    <m/>
    <m/>
    <m/>
    <m/>
    <m/>
    <x v="0"/>
    <m/>
    <m/>
    <n v="14.038862480000001"/>
    <m/>
    <m/>
    <m/>
    <m/>
    <m/>
    <m/>
    <m/>
    <m/>
    <m/>
    <m/>
    <m/>
    <m/>
    <m/>
    <m/>
    <m/>
    <m/>
    <m/>
    <m/>
    <m/>
    <m/>
    <m/>
    <m/>
    <m/>
    <m/>
    <m/>
    <m/>
    <m/>
  </r>
  <r>
    <x v="2"/>
    <s v="UBS Asset Management (UK) Ltd."/>
    <x v="1"/>
    <x v="1"/>
    <m/>
    <s v="Rio Tinto plc"/>
    <x v="6"/>
    <x v="1"/>
    <m/>
    <m/>
    <x v="8"/>
    <m/>
    <m/>
    <x v="207"/>
    <m/>
    <m/>
    <m/>
    <m/>
    <m/>
    <m/>
    <m/>
    <m/>
    <m/>
    <x v="0"/>
    <m/>
    <m/>
    <n v="309.40749962460001"/>
    <m/>
    <m/>
    <m/>
    <m/>
    <m/>
    <m/>
    <m/>
    <m/>
    <m/>
    <m/>
    <m/>
    <m/>
    <m/>
    <m/>
    <m/>
    <m/>
    <m/>
    <m/>
    <m/>
    <m/>
    <m/>
    <m/>
    <m/>
    <m/>
    <m/>
    <m/>
    <m/>
  </r>
  <r>
    <x v="2"/>
    <s v="UBS Gestión, S.G.I.I.C., S.A."/>
    <x v="1"/>
    <x v="1"/>
    <m/>
    <s v="Rio Tinto plc"/>
    <x v="6"/>
    <x v="1"/>
    <m/>
    <m/>
    <x v="8"/>
    <m/>
    <m/>
    <x v="207"/>
    <m/>
    <m/>
    <m/>
    <m/>
    <m/>
    <m/>
    <m/>
    <m/>
    <m/>
    <x v="0"/>
    <m/>
    <m/>
    <n v="1.7957128525999999"/>
    <m/>
    <m/>
    <m/>
    <m/>
    <m/>
    <m/>
    <m/>
    <m/>
    <m/>
    <m/>
    <m/>
    <m/>
    <m/>
    <m/>
    <m/>
    <m/>
    <m/>
    <m/>
    <m/>
    <m/>
    <m/>
    <m/>
    <m/>
    <m/>
    <m/>
    <m/>
    <m/>
  </r>
  <r>
    <x v="2"/>
    <s v="UBS Hana Asset Management Company Ltd."/>
    <x v="1"/>
    <x v="1"/>
    <m/>
    <s v="Rio Tinto plc"/>
    <x v="6"/>
    <x v="1"/>
    <m/>
    <m/>
    <x v="8"/>
    <m/>
    <m/>
    <x v="207"/>
    <m/>
    <m/>
    <m/>
    <m/>
    <m/>
    <m/>
    <m/>
    <m/>
    <m/>
    <x v="0"/>
    <m/>
    <m/>
    <n v="1.6386168199999999E-2"/>
    <m/>
    <m/>
    <m/>
    <m/>
    <m/>
    <m/>
    <m/>
    <m/>
    <m/>
    <m/>
    <m/>
    <m/>
    <m/>
    <m/>
    <m/>
    <m/>
    <m/>
    <m/>
    <m/>
    <m/>
    <m/>
    <m/>
    <m/>
    <m/>
    <m/>
    <m/>
    <m/>
  </r>
  <r>
    <x v="2"/>
    <s v="UBS Wealth Management AG (US)"/>
    <x v="1"/>
    <x v="1"/>
    <m/>
    <s v="Rio Tinto plc"/>
    <x v="6"/>
    <x v="1"/>
    <m/>
    <m/>
    <x v="8"/>
    <m/>
    <m/>
    <x v="207"/>
    <m/>
    <m/>
    <m/>
    <m/>
    <m/>
    <m/>
    <m/>
    <m/>
    <m/>
    <x v="0"/>
    <m/>
    <m/>
    <n v="0.68438650000000001"/>
    <m/>
    <m/>
    <m/>
    <m/>
    <m/>
    <m/>
    <m/>
    <m/>
    <m/>
    <m/>
    <m/>
    <m/>
    <m/>
    <m/>
    <m/>
    <m/>
    <m/>
    <m/>
    <m/>
    <m/>
    <m/>
    <m/>
    <m/>
    <m/>
    <m/>
    <m/>
    <m/>
  </r>
  <r>
    <x v="2"/>
    <s v="Barclays Bank (Suisse) S.A."/>
    <x v="6"/>
    <x v="3"/>
    <m/>
    <s v="Vale"/>
    <x v="4"/>
    <x v="1"/>
    <m/>
    <m/>
    <x v="8"/>
    <m/>
    <m/>
    <x v="207"/>
    <m/>
    <m/>
    <m/>
    <m/>
    <m/>
    <m/>
    <m/>
    <m/>
    <m/>
    <x v="0"/>
    <m/>
    <m/>
    <n v="0"/>
    <m/>
    <m/>
    <m/>
    <m/>
    <m/>
    <m/>
    <m/>
    <m/>
    <m/>
    <m/>
    <m/>
    <m/>
    <m/>
    <m/>
    <m/>
    <m/>
    <m/>
    <m/>
    <m/>
    <m/>
    <m/>
    <m/>
    <m/>
    <m/>
    <m/>
    <m/>
    <m/>
  </r>
  <r>
    <x v="2"/>
    <s v="Barclays Bank PLC Hong Kong"/>
    <x v="6"/>
    <x v="3"/>
    <m/>
    <s v="Vale"/>
    <x v="4"/>
    <x v="1"/>
    <m/>
    <m/>
    <x v="8"/>
    <m/>
    <m/>
    <x v="207"/>
    <m/>
    <m/>
    <m/>
    <m/>
    <m/>
    <m/>
    <m/>
    <m/>
    <m/>
    <x v="0"/>
    <m/>
    <m/>
    <n v="4.49279832E-2"/>
    <m/>
    <m/>
    <m/>
    <m/>
    <m/>
    <m/>
    <m/>
    <m/>
    <m/>
    <m/>
    <m/>
    <m/>
    <m/>
    <m/>
    <m/>
    <m/>
    <m/>
    <m/>
    <m/>
    <m/>
    <m/>
    <m/>
    <m/>
    <m/>
    <m/>
    <m/>
    <m/>
  </r>
  <r>
    <x v="2"/>
    <s v="Barclays Capital"/>
    <x v="6"/>
    <x v="3"/>
    <m/>
    <s v="Vale"/>
    <x v="4"/>
    <x v="1"/>
    <m/>
    <m/>
    <x v="8"/>
    <m/>
    <m/>
    <x v="207"/>
    <m/>
    <m/>
    <m/>
    <m/>
    <m/>
    <m/>
    <m/>
    <m/>
    <m/>
    <x v="0"/>
    <m/>
    <m/>
    <n v="0.50578476368000003"/>
    <m/>
    <m/>
    <m/>
    <m/>
    <m/>
    <m/>
    <m/>
    <m/>
    <m/>
    <m/>
    <m/>
    <m/>
    <m/>
    <m/>
    <m/>
    <m/>
    <m/>
    <m/>
    <m/>
    <m/>
    <m/>
    <m/>
    <m/>
    <m/>
    <m/>
    <m/>
    <m/>
  </r>
  <r>
    <x v="2"/>
    <s v="Barclays Capital Inc."/>
    <x v="6"/>
    <x v="3"/>
    <m/>
    <s v="Vale"/>
    <x v="4"/>
    <x v="1"/>
    <m/>
    <m/>
    <x v="8"/>
    <m/>
    <m/>
    <x v="207"/>
    <m/>
    <m/>
    <m/>
    <m/>
    <m/>
    <m/>
    <m/>
    <m/>
    <m/>
    <x v="0"/>
    <m/>
    <m/>
    <n v="4.04946681836"/>
    <m/>
    <m/>
    <m/>
    <m/>
    <m/>
    <m/>
    <m/>
    <m/>
    <m/>
    <m/>
    <m/>
    <m/>
    <m/>
    <m/>
    <m/>
    <m/>
    <m/>
    <m/>
    <m/>
    <m/>
    <m/>
    <m/>
    <m/>
    <m/>
    <m/>
    <m/>
    <m/>
  </r>
  <r>
    <x v="2"/>
    <s v="Barclays Wealth"/>
    <x v="6"/>
    <x v="3"/>
    <m/>
    <s v="Vale"/>
    <x v="4"/>
    <x v="1"/>
    <m/>
    <m/>
    <x v="8"/>
    <m/>
    <m/>
    <x v="207"/>
    <m/>
    <m/>
    <m/>
    <m/>
    <m/>
    <m/>
    <m/>
    <m/>
    <m/>
    <x v="0"/>
    <m/>
    <m/>
    <n v="0"/>
    <m/>
    <m/>
    <m/>
    <m/>
    <m/>
    <m/>
    <m/>
    <m/>
    <m/>
    <m/>
    <m/>
    <m/>
    <m/>
    <m/>
    <m/>
    <m/>
    <m/>
    <m/>
    <m/>
    <m/>
    <m/>
    <m/>
    <m/>
    <m/>
    <m/>
    <m/>
    <m/>
  </r>
  <r>
    <x v="2"/>
    <s v="Barclays Wealth Managers España, S.A., S.G.I.I.C."/>
    <x v="6"/>
    <x v="3"/>
    <m/>
    <s v="Vale"/>
    <x v="4"/>
    <x v="1"/>
    <m/>
    <m/>
    <x v="8"/>
    <m/>
    <m/>
    <x v="207"/>
    <m/>
    <m/>
    <m/>
    <m/>
    <m/>
    <m/>
    <m/>
    <m/>
    <m/>
    <x v="0"/>
    <m/>
    <m/>
    <n v="0"/>
    <m/>
    <m/>
    <m/>
    <m/>
    <m/>
    <m/>
    <m/>
    <m/>
    <m/>
    <m/>
    <m/>
    <m/>
    <m/>
    <m/>
    <m/>
    <m/>
    <m/>
    <m/>
    <m/>
    <m/>
    <m/>
    <m/>
    <m/>
    <m/>
    <m/>
    <m/>
    <m/>
  </r>
  <r>
    <x v="2"/>
    <s v="BNP Paribas Asset Management Brasil Ltda."/>
    <x v="2"/>
    <x v="2"/>
    <m/>
    <s v="Vale"/>
    <x v="4"/>
    <x v="1"/>
    <m/>
    <m/>
    <x v="8"/>
    <m/>
    <m/>
    <x v="207"/>
    <m/>
    <m/>
    <m/>
    <m/>
    <m/>
    <m/>
    <m/>
    <m/>
    <m/>
    <x v="0"/>
    <m/>
    <m/>
    <n v="4.1520523799999998"/>
    <m/>
    <m/>
    <m/>
    <m/>
    <m/>
    <m/>
    <m/>
    <m/>
    <m/>
    <m/>
    <m/>
    <m/>
    <m/>
    <m/>
    <m/>
    <m/>
    <m/>
    <m/>
    <m/>
    <m/>
    <m/>
    <m/>
    <m/>
    <m/>
    <m/>
    <m/>
    <m/>
  </r>
  <r>
    <x v="2"/>
    <s v="BNP Paribas Asset Management USA, Inc."/>
    <x v="2"/>
    <x v="2"/>
    <m/>
    <s v="Vale"/>
    <x v="4"/>
    <x v="1"/>
    <m/>
    <m/>
    <x v="8"/>
    <m/>
    <m/>
    <x v="207"/>
    <m/>
    <m/>
    <m/>
    <m/>
    <m/>
    <m/>
    <m/>
    <m/>
    <m/>
    <x v="0"/>
    <m/>
    <m/>
    <n v="0"/>
    <m/>
    <m/>
    <m/>
    <m/>
    <m/>
    <m/>
    <m/>
    <m/>
    <m/>
    <m/>
    <m/>
    <m/>
    <m/>
    <m/>
    <m/>
    <m/>
    <m/>
    <m/>
    <m/>
    <m/>
    <m/>
    <m/>
    <m/>
    <m/>
    <m/>
    <m/>
    <m/>
  </r>
  <r>
    <x v="2"/>
    <s v="BNP Paribas Investment Partners (France)"/>
    <x v="2"/>
    <x v="2"/>
    <m/>
    <s v="Vale"/>
    <x v="4"/>
    <x v="1"/>
    <m/>
    <m/>
    <x v="8"/>
    <m/>
    <m/>
    <x v="207"/>
    <m/>
    <m/>
    <m/>
    <m/>
    <m/>
    <m/>
    <m/>
    <m/>
    <m/>
    <x v="0"/>
    <m/>
    <m/>
    <n v="5.8111906360000001"/>
    <m/>
    <m/>
    <m/>
    <m/>
    <m/>
    <m/>
    <m/>
    <m/>
    <m/>
    <m/>
    <m/>
    <m/>
    <m/>
    <m/>
    <m/>
    <m/>
    <m/>
    <m/>
    <m/>
    <m/>
    <m/>
    <m/>
    <m/>
    <m/>
    <m/>
    <m/>
    <m/>
  </r>
  <r>
    <x v="2"/>
    <s v="BNP Paribas Securities Corp. North America"/>
    <x v="2"/>
    <x v="2"/>
    <m/>
    <s v="Vale"/>
    <x v="4"/>
    <x v="1"/>
    <m/>
    <m/>
    <x v="8"/>
    <m/>
    <m/>
    <x v="207"/>
    <m/>
    <m/>
    <m/>
    <m/>
    <m/>
    <m/>
    <m/>
    <m/>
    <m/>
    <x v="0"/>
    <m/>
    <m/>
    <n v="19.295306762400003"/>
    <m/>
    <m/>
    <m/>
    <m/>
    <m/>
    <m/>
    <m/>
    <m/>
    <m/>
    <m/>
    <m/>
    <m/>
    <m/>
    <m/>
    <m/>
    <m/>
    <m/>
    <m/>
    <m/>
    <m/>
    <m/>
    <m/>
    <m/>
    <m/>
    <m/>
    <m/>
    <m/>
  </r>
  <r>
    <x v="2"/>
    <s v="Shinhan BNP Paribas Asset Management Co., Ltd."/>
    <x v="2"/>
    <x v="2"/>
    <m/>
    <s v="Vale"/>
    <x v="4"/>
    <x v="1"/>
    <m/>
    <m/>
    <x v="8"/>
    <m/>
    <m/>
    <x v="207"/>
    <m/>
    <m/>
    <m/>
    <m/>
    <m/>
    <m/>
    <m/>
    <m/>
    <m/>
    <x v="0"/>
    <m/>
    <m/>
    <n v="5.8036185039999993E-2"/>
    <m/>
    <m/>
    <m/>
    <m/>
    <m/>
    <m/>
    <m/>
    <m/>
    <m/>
    <m/>
    <m/>
    <m/>
    <m/>
    <m/>
    <m/>
    <m/>
    <m/>
    <m/>
    <m/>
    <m/>
    <m/>
    <m/>
    <m/>
    <m/>
    <m/>
    <m/>
    <m/>
  </r>
  <r>
    <x v="2"/>
    <s v="Amundi Asset Management"/>
    <x v="3"/>
    <x v="2"/>
    <m/>
    <s v="Vale"/>
    <x v="4"/>
    <x v="1"/>
    <m/>
    <m/>
    <x v="8"/>
    <m/>
    <m/>
    <x v="207"/>
    <m/>
    <m/>
    <m/>
    <m/>
    <m/>
    <m/>
    <m/>
    <m/>
    <m/>
    <x v="0"/>
    <m/>
    <m/>
    <n v="0.545193504"/>
    <m/>
    <m/>
    <m/>
    <m/>
    <m/>
    <m/>
    <m/>
    <m/>
    <m/>
    <m/>
    <m/>
    <m/>
    <m/>
    <m/>
    <m/>
    <m/>
    <m/>
    <m/>
    <m/>
    <m/>
    <m/>
    <m/>
    <m/>
    <m/>
    <m/>
    <m/>
    <m/>
  </r>
  <r>
    <x v="2"/>
    <s v="CPR Asset Management"/>
    <x v="3"/>
    <x v="2"/>
    <m/>
    <s v="Vale"/>
    <x v="4"/>
    <x v="1"/>
    <m/>
    <m/>
    <x v="8"/>
    <m/>
    <m/>
    <x v="207"/>
    <m/>
    <m/>
    <m/>
    <m/>
    <m/>
    <m/>
    <m/>
    <m/>
    <m/>
    <x v="0"/>
    <m/>
    <m/>
    <n v="0.70252557999999998"/>
    <m/>
    <m/>
    <m/>
    <m/>
    <m/>
    <m/>
    <m/>
    <m/>
    <m/>
    <m/>
    <m/>
    <m/>
    <m/>
    <m/>
    <m/>
    <m/>
    <m/>
    <m/>
    <m/>
    <m/>
    <m/>
    <m/>
    <m/>
    <m/>
    <m/>
    <m/>
    <m/>
  </r>
  <r>
    <x v="2"/>
    <s v="Credit Suisse Asset Management"/>
    <x v="4"/>
    <x v="1"/>
    <m/>
    <s v="Vale"/>
    <x v="4"/>
    <x v="1"/>
    <m/>
    <m/>
    <x v="8"/>
    <m/>
    <m/>
    <x v="207"/>
    <m/>
    <m/>
    <m/>
    <m/>
    <m/>
    <m/>
    <m/>
    <m/>
    <m/>
    <x v="0"/>
    <m/>
    <m/>
    <n v="0.12620219999999999"/>
    <m/>
    <m/>
    <m/>
    <m/>
    <m/>
    <m/>
    <m/>
    <m/>
    <m/>
    <m/>
    <m/>
    <m/>
    <m/>
    <m/>
    <m/>
    <m/>
    <m/>
    <m/>
    <m/>
    <m/>
    <m/>
    <m/>
    <m/>
    <m/>
    <m/>
    <m/>
    <m/>
  </r>
  <r>
    <x v="2"/>
    <s v="Credit Suisse Emerging Markets Equity Fund (CN)"/>
    <x v="4"/>
    <x v="1"/>
    <m/>
    <s v="Vale"/>
    <x v="4"/>
    <x v="1"/>
    <m/>
    <m/>
    <x v="8"/>
    <m/>
    <m/>
    <x v="207"/>
    <m/>
    <m/>
    <m/>
    <m/>
    <m/>
    <m/>
    <m/>
    <m/>
    <m/>
    <x v="0"/>
    <m/>
    <m/>
    <n v="0"/>
    <m/>
    <m/>
    <m/>
    <m/>
    <m/>
    <m/>
    <m/>
    <m/>
    <m/>
    <m/>
    <m/>
    <m/>
    <m/>
    <m/>
    <m/>
    <m/>
    <m/>
    <m/>
    <m/>
    <m/>
    <m/>
    <m/>
    <m/>
    <m/>
    <m/>
    <m/>
    <m/>
  </r>
  <r>
    <x v="2"/>
    <s v="Credit Suisse Family Wealth Management"/>
    <x v="4"/>
    <x v="1"/>
    <m/>
    <s v="Vale"/>
    <x v="4"/>
    <x v="1"/>
    <m/>
    <m/>
    <x v="8"/>
    <m/>
    <m/>
    <x v="207"/>
    <m/>
    <m/>
    <m/>
    <m/>
    <m/>
    <m/>
    <m/>
    <m/>
    <m/>
    <x v="0"/>
    <m/>
    <m/>
    <n v="0"/>
    <m/>
    <m/>
    <m/>
    <m/>
    <m/>
    <m/>
    <m/>
    <m/>
    <m/>
    <m/>
    <m/>
    <m/>
    <m/>
    <m/>
    <m/>
    <m/>
    <m/>
    <m/>
    <m/>
    <m/>
    <m/>
    <m/>
    <m/>
    <m/>
    <m/>
    <m/>
    <m/>
  </r>
  <r>
    <x v="2"/>
    <s v="Credit Suisse Securities (USA) LLC"/>
    <x v="4"/>
    <x v="1"/>
    <m/>
    <s v="Vale"/>
    <x v="4"/>
    <x v="1"/>
    <m/>
    <m/>
    <x v="8"/>
    <m/>
    <m/>
    <x v="207"/>
    <m/>
    <m/>
    <m/>
    <m/>
    <m/>
    <m/>
    <m/>
    <m/>
    <m/>
    <x v="0"/>
    <m/>
    <m/>
    <n v="23.91671353768"/>
    <m/>
    <m/>
    <m/>
    <m/>
    <m/>
    <m/>
    <m/>
    <m/>
    <m/>
    <m/>
    <m/>
    <m/>
    <m/>
    <m/>
    <m/>
    <m/>
    <m/>
    <m/>
    <m/>
    <m/>
    <m/>
    <m/>
    <m/>
    <m/>
    <m/>
    <m/>
    <m/>
  </r>
  <r>
    <x v="2"/>
    <s v="ICBC Credit Suisse Asset Management Co. Ltd."/>
    <x v="4"/>
    <x v="1"/>
    <m/>
    <s v="Vale"/>
    <x v="4"/>
    <x v="1"/>
    <m/>
    <m/>
    <x v="8"/>
    <m/>
    <m/>
    <x v="207"/>
    <m/>
    <m/>
    <m/>
    <m/>
    <m/>
    <m/>
    <m/>
    <m/>
    <m/>
    <x v="0"/>
    <m/>
    <m/>
    <n v="0"/>
    <m/>
    <m/>
    <m/>
    <m/>
    <m/>
    <m/>
    <m/>
    <m/>
    <m/>
    <m/>
    <m/>
    <m/>
    <m/>
    <m/>
    <m/>
    <m/>
    <m/>
    <m/>
    <m/>
    <m/>
    <m/>
    <m/>
    <m/>
    <m/>
    <m/>
    <m/>
    <m/>
  </r>
  <r>
    <x v="1"/>
    <s v="Deutsche Bank"/>
    <x v="0"/>
    <x v="0"/>
    <s v="Glencore Xstrata PLC"/>
    <s v="Glencore International AG"/>
    <x v="3"/>
    <x v="1"/>
    <s v="23.10.2013"/>
    <s v="23.10.2013"/>
    <x v="2"/>
    <m/>
    <m/>
    <x v="207"/>
    <m/>
    <m/>
    <m/>
    <n v="362.85"/>
    <n v="500"/>
    <s v="Revolving Credit Facility"/>
    <s v="(US)"/>
    <s v="General Corp. Purp."/>
    <s v="Refinancing of its Committed Bond Facility used for the  Companys trade financing requirements."/>
    <x v="1"/>
    <n v="132"/>
    <n v="17"/>
    <n v="21.34"/>
    <s v="Package ID: 3031970115"/>
    <n v="0"/>
    <n v="0.01"/>
    <m/>
    <n v="0"/>
    <n v="0"/>
    <m/>
    <n v="0"/>
    <n v="0"/>
    <m/>
    <n v="0"/>
    <n v="0"/>
    <m/>
    <n v="0"/>
    <n v="0"/>
    <m/>
    <m/>
    <m/>
    <m/>
    <m/>
    <m/>
    <m/>
    <m/>
    <m/>
    <m/>
    <n v="0"/>
    <n v="0.72568999999999995"/>
  </r>
  <r>
    <x v="2"/>
    <s v="HSBC Global Asset Management (Brazil)"/>
    <x v="5"/>
    <x v="3"/>
    <m/>
    <s v="Vale"/>
    <x v="4"/>
    <x v="1"/>
    <m/>
    <m/>
    <x v="8"/>
    <m/>
    <m/>
    <x v="207"/>
    <m/>
    <m/>
    <m/>
    <m/>
    <m/>
    <m/>
    <m/>
    <m/>
    <m/>
    <x v="0"/>
    <m/>
    <m/>
    <n v="1.72058190044"/>
    <m/>
    <m/>
    <m/>
    <m/>
    <m/>
    <m/>
    <m/>
    <m/>
    <m/>
    <m/>
    <m/>
    <m/>
    <m/>
    <m/>
    <m/>
    <m/>
    <m/>
    <m/>
    <m/>
    <m/>
    <m/>
    <m/>
    <m/>
    <m/>
    <m/>
    <m/>
    <m/>
  </r>
  <r>
    <x v="2"/>
    <s v="HSBC Global Asset Management (Hong Kong) Limited"/>
    <x v="5"/>
    <x v="3"/>
    <m/>
    <s v="Vale"/>
    <x v="4"/>
    <x v="1"/>
    <m/>
    <m/>
    <x v="8"/>
    <m/>
    <m/>
    <x v="207"/>
    <m/>
    <m/>
    <m/>
    <m/>
    <m/>
    <m/>
    <m/>
    <m/>
    <m/>
    <x v="0"/>
    <m/>
    <m/>
    <n v="0.13882241999999997"/>
    <m/>
    <m/>
    <m/>
    <m/>
    <m/>
    <m/>
    <m/>
    <m/>
    <m/>
    <m/>
    <m/>
    <m/>
    <m/>
    <m/>
    <m/>
    <m/>
    <m/>
    <m/>
    <m/>
    <m/>
    <m/>
    <m/>
    <m/>
    <m/>
    <m/>
    <m/>
    <m/>
  </r>
  <r>
    <x v="2"/>
    <s v="HSBC Global Asset Management (Taiwan) Limited"/>
    <x v="5"/>
    <x v="3"/>
    <m/>
    <s v="Vale"/>
    <x v="4"/>
    <x v="1"/>
    <m/>
    <m/>
    <x v="8"/>
    <m/>
    <m/>
    <x v="207"/>
    <m/>
    <m/>
    <m/>
    <m/>
    <m/>
    <m/>
    <m/>
    <m/>
    <m/>
    <x v="0"/>
    <m/>
    <m/>
    <n v="0"/>
    <m/>
    <m/>
    <m/>
    <m/>
    <m/>
    <m/>
    <m/>
    <m/>
    <m/>
    <m/>
    <m/>
    <m/>
    <m/>
    <m/>
    <m/>
    <m/>
    <m/>
    <m/>
    <m/>
    <m/>
    <m/>
    <m/>
    <m/>
    <m/>
    <m/>
    <m/>
    <m/>
  </r>
  <r>
    <x v="2"/>
    <s v="HSBC Global Asset Management (UK) Limited"/>
    <x v="5"/>
    <x v="3"/>
    <m/>
    <s v="Vale"/>
    <x v="4"/>
    <x v="1"/>
    <m/>
    <m/>
    <x v="8"/>
    <m/>
    <m/>
    <x v="207"/>
    <m/>
    <m/>
    <m/>
    <m/>
    <m/>
    <m/>
    <m/>
    <m/>
    <m/>
    <x v="0"/>
    <m/>
    <m/>
    <n v="4.9290709119200002"/>
    <m/>
    <m/>
    <m/>
    <m/>
    <m/>
    <m/>
    <m/>
    <m/>
    <m/>
    <m/>
    <m/>
    <m/>
    <m/>
    <m/>
    <m/>
    <m/>
    <m/>
    <m/>
    <m/>
    <m/>
    <m/>
    <m/>
    <m/>
    <m/>
    <m/>
    <m/>
    <m/>
  </r>
  <r>
    <x v="2"/>
    <s v="HSBC Global Asset Management Deutschland GmbH"/>
    <x v="5"/>
    <x v="3"/>
    <m/>
    <s v="Vale"/>
    <x v="4"/>
    <x v="1"/>
    <m/>
    <m/>
    <x v="8"/>
    <m/>
    <m/>
    <x v="207"/>
    <m/>
    <m/>
    <m/>
    <m/>
    <m/>
    <m/>
    <m/>
    <m/>
    <m/>
    <x v="0"/>
    <m/>
    <m/>
    <n v="0.24399091999999997"/>
    <m/>
    <m/>
    <m/>
    <m/>
    <m/>
    <m/>
    <m/>
    <m/>
    <m/>
    <m/>
    <m/>
    <m/>
    <m/>
    <m/>
    <m/>
    <m/>
    <m/>
    <m/>
    <m/>
    <m/>
    <m/>
    <m/>
    <m/>
    <m/>
    <m/>
    <m/>
    <m/>
  </r>
  <r>
    <x v="2"/>
    <s v="HSBC Trustee (Hong Kong) Ltd."/>
    <x v="5"/>
    <x v="3"/>
    <m/>
    <s v="Vale"/>
    <x v="4"/>
    <x v="1"/>
    <m/>
    <m/>
    <x v="8"/>
    <m/>
    <m/>
    <x v="207"/>
    <m/>
    <m/>
    <m/>
    <m/>
    <m/>
    <m/>
    <m/>
    <m/>
    <m/>
    <x v="0"/>
    <m/>
    <m/>
    <n v="1.6826959999999998E-2"/>
    <m/>
    <m/>
    <m/>
    <m/>
    <m/>
    <m/>
    <m/>
    <m/>
    <m/>
    <m/>
    <m/>
    <m/>
    <m/>
    <m/>
    <m/>
    <m/>
    <m/>
    <m/>
    <m/>
    <m/>
    <m/>
    <m/>
    <m/>
    <m/>
    <m/>
    <m/>
    <m/>
  </r>
  <r>
    <x v="2"/>
    <s v="ING Bank N.V."/>
    <x v="7"/>
    <x v="4"/>
    <m/>
    <s v="Vale"/>
    <x v="4"/>
    <x v="1"/>
    <m/>
    <m/>
    <x v="8"/>
    <m/>
    <m/>
    <x v="207"/>
    <m/>
    <m/>
    <m/>
    <m/>
    <m/>
    <m/>
    <m/>
    <m/>
    <m/>
    <x v="0"/>
    <m/>
    <m/>
    <n v="0"/>
    <m/>
    <m/>
    <m/>
    <m/>
    <m/>
    <m/>
    <m/>
    <m/>
    <m/>
    <m/>
    <m/>
    <m/>
    <m/>
    <m/>
    <m/>
    <m/>
    <m/>
    <m/>
    <m/>
    <m/>
    <m/>
    <m/>
    <m/>
    <m/>
    <m/>
    <m/>
    <m/>
  </r>
  <r>
    <x v="2"/>
    <s v="UBS (Luxembourg) S.A."/>
    <x v="1"/>
    <x v="1"/>
    <m/>
    <s v="Vale"/>
    <x v="4"/>
    <x v="1"/>
    <m/>
    <m/>
    <x v="8"/>
    <m/>
    <m/>
    <x v="207"/>
    <m/>
    <m/>
    <m/>
    <m/>
    <m/>
    <m/>
    <m/>
    <m/>
    <m/>
    <x v="0"/>
    <m/>
    <m/>
    <n v="0"/>
    <m/>
    <m/>
    <m/>
    <m/>
    <m/>
    <m/>
    <m/>
    <m/>
    <m/>
    <m/>
    <m/>
    <m/>
    <m/>
    <m/>
    <m/>
    <m/>
    <m/>
    <m/>
    <m/>
    <m/>
    <m/>
    <m/>
    <m/>
    <m/>
    <m/>
    <m/>
    <m/>
  </r>
  <r>
    <x v="2"/>
    <s v="UBS Asset Management (Switzerland)"/>
    <x v="1"/>
    <x v="1"/>
    <m/>
    <s v="Vale"/>
    <x v="4"/>
    <x v="1"/>
    <m/>
    <m/>
    <x v="8"/>
    <m/>
    <m/>
    <x v="207"/>
    <m/>
    <m/>
    <m/>
    <m/>
    <m/>
    <m/>
    <m/>
    <m/>
    <m/>
    <x v="0"/>
    <m/>
    <m/>
    <n v="0"/>
    <m/>
    <m/>
    <m/>
    <m/>
    <m/>
    <m/>
    <m/>
    <m/>
    <m/>
    <m/>
    <m/>
    <m/>
    <m/>
    <m/>
    <m/>
    <m/>
    <m/>
    <m/>
    <m/>
    <m/>
    <m/>
    <m/>
    <m/>
    <m/>
    <m/>
    <m/>
    <m/>
  </r>
  <r>
    <x v="2"/>
    <s v="UBS Financial Services, Inc."/>
    <x v="1"/>
    <x v="1"/>
    <m/>
    <s v="Vale"/>
    <x v="4"/>
    <x v="1"/>
    <m/>
    <m/>
    <x v="8"/>
    <m/>
    <m/>
    <x v="207"/>
    <m/>
    <m/>
    <m/>
    <m/>
    <m/>
    <m/>
    <m/>
    <m/>
    <m/>
    <x v="0"/>
    <m/>
    <m/>
    <n v="5.4765108150800001"/>
    <m/>
    <m/>
    <m/>
    <m/>
    <m/>
    <m/>
    <m/>
    <m/>
    <m/>
    <m/>
    <m/>
    <m/>
    <m/>
    <m/>
    <m/>
    <m/>
    <m/>
    <m/>
    <m/>
    <m/>
    <m/>
    <m/>
    <m/>
    <m/>
    <m/>
    <m/>
    <m/>
  </r>
  <r>
    <x v="2"/>
    <s v="UBS Gestión, S.G.I.I.C., S.A."/>
    <x v="1"/>
    <x v="1"/>
    <m/>
    <s v="Vale"/>
    <x v="4"/>
    <x v="1"/>
    <m/>
    <m/>
    <x v="8"/>
    <m/>
    <m/>
    <x v="207"/>
    <m/>
    <m/>
    <m/>
    <m/>
    <m/>
    <m/>
    <m/>
    <m/>
    <m/>
    <x v="0"/>
    <m/>
    <m/>
    <n v="0.29456434828"/>
    <m/>
    <m/>
    <m/>
    <m/>
    <m/>
    <m/>
    <m/>
    <m/>
    <m/>
    <m/>
    <m/>
    <m/>
    <m/>
    <m/>
    <m/>
    <m/>
    <m/>
    <m/>
    <m/>
    <m/>
    <m/>
    <m/>
    <m/>
    <m/>
    <m/>
    <m/>
    <m/>
  </r>
  <r>
    <x v="1"/>
    <s v="DZ Bank"/>
    <x v="9"/>
    <x v="0"/>
    <s v="Glencore Xstrata PLC"/>
    <s v="Glencore International AG"/>
    <x v="3"/>
    <x v="1"/>
    <s v="23.10.2013"/>
    <s v="23.10.2013"/>
    <x v="2"/>
    <m/>
    <m/>
    <x v="207"/>
    <m/>
    <m/>
    <m/>
    <n v="362.85"/>
    <n v="500"/>
    <s v="Revolving Credit Facility"/>
    <s v="(US)"/>
    <s v="General Corp. Purp."/>
    <s v="Refinancing of its Committed Bond Facility used for the  Companys trade financing requirements."/>
    <x v="1"/>
    <n v="132"/>
    <n v="17"/>
    <n v="21.34"/>
    <s v="Package ID: 3031970115"/>
    <n v="0"/>
    <n v="0"/>
    <m/>
    <n v="0"/>
    <n v="0"/>
    <m/>
    <n v="0"/>
    <n v="0"/>
    <m/>
    <n v="0"/>
    <n v="0"/>
    <m/>
    <n v="0"/>
    <n v="0"/>
    <m/>
    <m/>
    <m/>
    <m/>
    <m/>
    <m/>
    <m/>
    <m/>
    <m/>
    <m/>
    <n v="0"/>
    <n v="0.72568999999999995"/>
  </r>
  <r>
    <x v="1"/>
    <s v="ING"/>
    <x v="7"/>
    <x v="4"/>
    <s v="Glencore Xstrata PLC"/>
    <s v="Glencore International AG"/>
    <x v="3"/>
    <x v="1"/>
    <s v="23.10.2013"/>
    <s v="23.10.2013"/>
    <x v="2"/>
    <m/>
    <m/>
    <x v="207"/>
    <m/>
    <m/>
    <m/>
    <n v="362.85"/>
    <n v="500"/>
    <s v="Revolving Credit Facility"/>
    <s v="(US)"/>
    <s v="General Corp. Purp."/>
    <s v="Refinancing of its Committed Bond Facility used for the  Companys trade financing requirements."/>
    <x v="1"/>
    <n v="132"/>
    <n v="17"/>
    <n v="21.34"/>
    <s v="Package ID: 3031970115"/>
    <n v="0"/>
    <n v="0.15"/>
    <m/>
    <n v="0"/>
    <n v="0"/>
    <m/>
    <n v="0"/>
    <n v="0"/>
    <m/>
    <n v="0"/>
    <n v="0"/>
    <m/>
    <n v="0"/>
    <n v="0"/>
    <m/>
    <m/>
    <m/>
    <m/>
    <m/>
    <m/>
    <m/>
    <m/>
    <m/>
    <m/>
    <n v="0"/>
    <n v="0.7256899999999999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2">
  <location ref="A59:B62" firstHeaderRow="1" firstDataRow="1" firstDataCol="1" rowPageCount="2" colPageCount="1"/>
  <pivotFields count="56">
    <pivotField axis="axisPage" multipleItemSelectionAllowed="1" showAll="0">
      <items count="5">
        <item x="1"/>
        <item h="1" x="0"/>
        <item h="1" x="3"/>
        <item h="1" x="2"/>
        <item t="default"/>
      </items>
    </pivotField>
    <pivotField showAll="0"/>
    <pivotField axis="axisPage" multipleItemSelectionAllowed="1" showAll="0" sortType="descending">
      <items count="12">
        <item x="6"/>
        <item x="2"/>
        <item x="3"/>
        <item x="4"/>
        <item x="0"/>
        <item x="9"/>
        <item x="5"/>
        <item x="7"/>
        <item x="8"/>
        <item x="1"/>
        <item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sortType="descending">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axis="axisRow" showAll="0" defaultSubtotal="0">
      <items count="3">
        <item x="1"/>
        <item x="2"/>
        <item x="0"/>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3"/>
  </rowFields>
  <rowItems count="3">
    <i>
      <x/>
    </i>
    <i>
      <x v="1"/>
    </i>
    <i t="grand">
      <x/>
    </i>
  </rowItems>
  <colItems count="1">
    <i/>
  </colItems>
  <pageFields count="2">
    <pageField fld="2" hier="-1"/>
    <pageField fld="0" hier="-1"/>
  </pageFields>
  <dataFields count="1">
    <dataField name="Summe von Anteil Bank (EUR mil)" fld="26" baseField="0" baseItem="0" numFmtId="43"/>
  </dataFields>
  <formats count="1">
    <format dxfId="444">
      <pivotArea outline="0" collapsedLevelsAreSubtotals="1" fieldPosition="0"/>
    </format>
  </formats>
  <chartFormats count="3">
    <chartFormat chart="1" format="5" series="1">
      <pivotArea type="data" outline="0" fieldPosition="0">
        <references count="1">
          <reference field="4294967294" count="1" selected="0">
            <x v="0"/>
          </reference>
        </references>
      </pivotArea>
    </chartFormat>
    <chartFormat chart="1" format="6">
      <pivotArea type="data" outline="0" fieldPosition="0">
        <references count="2">
          <reference field="4294967294" count="1" selected="0">
            <x v="0"/>
          </reference>
          <reference field="23" count="1" selected="0">
            <x v="0"/>
          </reference>
        </references>
      </pivotArea>
    </chartFormat>
    <chartFormat chart="1" format="7">
      <pivotArea type="data" outline="0" fieldPosition="0">
        <references count="2">
          <reference field="4294967294" count="1" selected="0">
            <x v="0"/>
          </reference>
          <reference field="23" count="1" selected="0">
            <x v="1"/>
          </reference>
        </references>
      </pivotArea>
    </chartFormat>
  </chartFormats>
  <pivotTableStyleInfo name="PivotStyleLight16" showRowHeaders="1" showColHeaders="1" showRowStripes="0" showColStripes="0" showLastColumn="1"/>
</pivotTableDefinition>
</file>

<file path=xl/pivotTables/pivotTable10.xml><?xml version="1.0" encoding="utf-8"?>
<pivotTableDefinition xmlns="http://schemas.openxmlformats.org/spreadsheetml/2006/main" name="PivotTable3"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2">
  <location ref="A4:L19" firstHeaderRow="1" firstDataRow="2" firstDataCol="1" rowPageCount="1" colPageCount="1"/>
  <pivotFields count="56">
    <pivotField axis="axisPage" multipleItemSelectionAllowed="1" showAll="0">
      <items count="5">
        <item x="1"/>
        <item h="1" x="0"/>
        <item h="1" x="3"/>
        <item h="1" x="2"/>
        <item t="default"/>
      </items>
    </pivotField>
    <pivotField showAll="0"/>
    <pivotField axis="axisCol"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sortType="descending">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showAll="0" sortType="ascending" defaultSubtotal="0"/>
    <pivotField showAll="0"/>
    <pivotField showAll="0"/>
    <pivotField axis="axisRow"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6">
        <item sd="0" x="0"/>
        <item sd="0" x="1"/>
        <item sd="0" x="2"/>
        <item sd="0" x="3"/>
        <item sd="0" x="4"/>
        <item sd="0" x="5"/>
      </items>
    </pivotField>
    <pivotField axis="axisRow" showAll="0" defaultSubtotal="0">
      <items count="68">
        <item h="1" sd="0" x="0"/>
        <item h="1" sd="0" x="1"/>
        <item h="1" sd="0" x="2"/>
        <item h="1" sd="0" x="3"/>
        <item h="1" sd="0" x="4"/>
        <item h="1" sd="0" x="5"/>
        <item h="1" sd="0" x="6"/>
        <item h="1"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sd="0" x="49"/>
        <item sd="0" x="50"/>
        <item sd="0" x="51"/>
        <item sd="0" x="52"/>
        <item sd="0" x="53"/>
        <item sd="0" x="54"/>
        <item sd="0" x="55"/>
        <item sd="0" x="56"/>
        <item sd="0" x="57"/>
        <item sd="0" x="58"/>
        <item sd="0" x="59"/>
        <item sd="0" x="60"/>
        <item sd="0" x="61"/>
        <item sd="0" x="62"/>
        <item sd="0" x="63"/>
        <item sd="0" x="64"/>
        <item sd="0" x="65"/>
        <item sd="0" x="66"/>
        <item sd="0" x="67"/>
      </items>
    </pivotField>
  </pivotFields>
  <rowFields count="3">
    <field x="55"/>
    <field x="54"/>
    <field x="13"/>
  </rowFields>
  <rowItems count="14">
    <i>
      <x v="8"/>
    </i>
    <i>
      <x v="9"/>
    </i>
    <i>
      <x v="10"/>
    </i>
    <i>
      <x v="11"/>
    </i>
    <i>
      <x v="12"/>
    </i>
    <i>
      <x v="13"/>
    </i>
    <i>
      <x v="14"/>
    </i>
    <i>
      <x v="15"/>
    </i>
    <i>
      <x v="16"/>
    </i>
    <i>
      <x v="17"/>
    </i>
    <i>
      <x v="18"/>
    </i>
    <i>
      <x v="19"/>
    </i>
    <i>
      <x v="23"/>
    </i>
    <i t="grand">
      <x/>
    </i>
  </rowItems>
  <colFields count="1">
    <field x="2"/>
  </colFields>
  <colItems count="11">
    <i>
      <x v="1"/>
    </i>
    <i>
      <x v="2"/>
    </i>
    <i>
      <x v="6"/>
    </i>
    <i>
      <x/>
    </i>
    <i>
      <x v="3"/>
    </i>
    <i>
      <x v="7"/>
    </i>
    <i>
      <x v="4"/>
    </i>
    <i>
      <x v="9"/>
    </i>
    <i>
      <x v="8"/>
    </i>
    <i>
      <x v="5"/>
    </i>
    <i t="grand">
      <x/>
    </i>
  </colItems>
  <pageFields count="1">
    <pageField fld="0" hier="-1"/>
  </pageFields>
  <dataFields count="1">
    <dataField name="Summe von Anteil Bank (EUR mil)" fld="26" baseField="0" baseItem="0" numFmtId="43"/>
  </dataFields>
  <formats count="3">
    <format dxfId="425">
      <pivotArea outline="0" collapsedLevelsAreSubtotals="1" fieldPosition="0"/>
    </format>
    <format dxfId="424">
      <pivotArea outline="0" collapsedLevelsAreSubtotals="1" fieldPosition="0"/>
    </format>
    <format dxfId="423">
      <pivotArea dataOnly="0" labelOnly="1" grandCol="1" outline="0" fieldPosition="0"/>
    </format>
  </formats>
  <pivotTableStyleInfo name="PivotStyleLight16" showRowHeaders="1" showColHeaders="1" showRowStripes="0" showColStripes="0" showLastColumn="1"/>
</pivotTableDefinition>
</file>

<file path=xl/pivotTables/pivotTable100.xml><?xml version="1.0" encoding="utf-8"?>
<pivotTableDefinition xmlns="http://schemas.openxmlformats.org/spreadsheetml/2006/main" name="PivotTable11"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E32:F45" firstHeaderRow="1" firstDataRow="1" firstDataCol="1" rowPageCount="1" colPageCount="1"/>
  <pivotFields count="56">
    <pivotField axis="axisPage" multipleItemSelectionAllowed="1" showAll="0">
      <items count="5">
        <item x="1"/>
        <item h="1" x="0"/>
        <item h="1" x="3"/>
        <item h="1" x="2"/>
        <item t="default"/>
      </items>
    </pivotField>
    <pivotField showAll="0"/>
    <pivotField axis="axisRow" multipleItemSelectionAllowed="1" showAll="0" sortType="descending">
      <items count="12">
        <item x="6"/>
        <item x="2"/>
        <item x="3"/>
        <item x="4"/>
        <item x="0"/>
        <item x="9"/>
        <item x="5"/>
        <item x="7"/>
        <item x="8"/>
        <item x="1"/>
        <item x="10"/>
        <item t="default"/>
      </items>
      <autoSortScope>
        <pivotArea dataOnly="0" outline="0" fieldPosition="0">
          <references count="1">
            <reference field="4294967294" count="1" selected="0">
              <x v="0"/>
            </reference>
          </references>
        </pivotArea>
      </autoSortScope>
    </pivotField>
    <pivotField axis="axisRow" showAll="0" defaultSubtotal="0">
      <items count="6">
        <item h="1" x="2"/>
        <item h="1" x="0"/>
        <item x="4"/>
        <item h="1" x="1"/>
        <item h="1" x="3"/>
        <item h="1" x="5"/>
      </items>
    </pivotField>
    <pivotField showAll="0"/>
    <pivotField showAll="0"/>
    <pivotField name="Unternehmen" axis="axisRow" multipleItemSelectionAllowed="1" showAll="0" sortType="descending">
      <items count="11">
        <item x="1"/>
        <item x="7"/>
        <item x="8"/>
        <item x="0"/>
        <item x="5"/>
        <item x="3"/>
        <item x="2"/>
        <item x="9"/>
        <item x="6"/>
        <item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3">
    <field x="3"/>
    <field x="2"/>
    <field x="6"/>
  </rowFields>
  <rowItems count="13">
    <i>
      <x v="2"/>
    </i>
    <i r="1">
      <x v="7"/>
    </i>
    <i r="2">
      <x v="2"/>
    </i>
    <i r="2">
      <x v="5"/>
    </i>
    <i r="2">
      <x v="4"/>
    </i>
    <i r="2">
      <x v="3"/>
    </i>
    <i r="2">
      <x v="6"/>
    </i>
    <i r="2">
      <x v="1"/>
    </i>
    <i r="2">
      <x v="9"/>
    </i>
    <i r="1">
      <x v="8"/>
    </i>
    <i r="2">
      <x v="5"/>
    </i>
    <i r="2">
      <x v="4"/>
    </i>
    <i t="grand">
      <x/>
    </i>
  </rowItems>
  <colItems count="1">
    <i/>
  </colItems>
  <pageFields count="1">
    <pageField fld="0" hier="-1"/>
  </pageFields>
  <dataFields count="1">
    <dataField name="Anteil Bank (in EUR mil)" fld="26" baseField="0" baseItem="0" numFmtId="43"/>
  </dataFields>
  <formats count="1">
    <format dxfId="66">
      <pivotArea outline="0" collapsedLevelsAreSubtotals="1" fieldPosition="0"/>
    </format>
  </formats>
  <pivotTableStyleInfo name="PivotStyleLight16" showRowHeaders="1" showColHeaders="1" showRowStripes="0" showColStripes="0" showLastColumn="1"/>
</pivotTableDefinition>
</file>

<file path=xl/pivotTables/pivotTable101.xml><?xml version="1.0" encoding="utf-8"?>
<pivotTableDefinition xmlns="http://schemas.openxmlformats.org/spreadsheetml/2006/main" name="PivotTable15"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2">
  <location ref="B66:E77" firstHeaderRow="1" firstDataRow="3" firstDataCol="1" rowPageCount="1" colPageCount="1"/>
  <pivotFields count="56">
    <pivotField axis="axisPage" multipleItemSelectionAllowed="1" showAll="0">
      <items count="5">
        <item x="1"/>
        <item x="0"/>
        <item x="3"/>
        <item h="1" x="2"/>
        <item t="default"/>
      </items>
    </pivotField>
    <pivotField showAll="0"/>
    <pivotField axis="axisCol" showAll="0">
      <items count="12">
        <item x="6"/>
        <item x="2"/>
        <item x="3"/>
        <item x="4"/>
        <item x="0"/>
        <item x="9"/>
        <item x="5"/>
        <item x="7"/>
        <item x="8"/>
        <item x="1"/>
        <item x="10"/>
        <item t="default"/>
      </items>
    </pivotField>
    <pivotField axis="axisCol" showAll="0" defaultSubtotal="0">
      <items count="6">
        <item h="1" x="2"/>
        <item h="1" x="0"/>
        <item x="4"/>
        <item h="1" x="1"/>
        <item h="1" x="3"/>
        <item h="1" x="5"/>
      </items>
    </pivotField>
    <pivotField showAll="0"/>
    <pivotField showAll="0"/>
    <pivotField multipleItemSelectionAllowed="1" showAll="0" sortType="descending">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axis="axisRow" showAll="0" defaultSubtotal="0">
      <items count="9">
        <item x="0"/>
        <item x="4"/>
        <item x="3"/>
        <item x="2"/>
        <item x="6"/>
        <item x="5"/>
        <item x="1"/>
        <item x="7"/>
        <item x="8"/>
      </items>
    </pivotField>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10"/>
  </rowFields>
  <rowItems count="9">
    <i>
      <x/>
    </i>
    <i>
      <x v="1"/>
    </i>
    <i>
      <x v="2"/>
    </i>
    <i>
      <x v="3"/>
    </i>
    <i>
      <x v="4"/>
    </i>
    <i>
      <x v="5"/>
    </i>
    <i>
      <x v="6"/>
    </i>
    <i>
      <x v="7"/>
    </i>
    <i t="grand">
      <x/>
    </i>
  </rowItems>
  <colFields count="2">
    <field x="3"/>
    <field x="2"/>
  </colFields>
  <colItems count="3">
    <i>
      <x v="2"/>
      <x v="7"/>
    </i>
    <i r="1">
      <x v="8"/>
    </i>
    <i t="grand">
      <x/>
    </i>
  </colItems>
  <pageFields count="1">
    <pageField fld="0" hier="-1"/>
  </pageFields>
  <dataFields count="1">
    <dataField name="Summe von Anteil Bank (EUR mil)" fld="26" baseField="0" baseItem="0" numFmtId="43"/>
  </dataFields>
  <formats count="4">
    <format dxfId="70">
      <pivotArea outline="0" collapsedLevelsAreSubtotals="1" fieldPosition="0"/>
    </format>
    <format dxfId="69">
      <pivotArea outline="0" collapsedLevelsAreSubtotals="1" fieldPosition="0"/>
    </format>
    <format dxfId="68">
      <pivotArea dataOnly="0" labelOnly="1" fieldPosition="0">
        <references count="1">
          <reference field="10" count="8">
            <x v="0"/>
            <x v="1"/>
            <x v="2"/>
            <x v="3"/>
            <x v="4"/>
            <x v="5"/>
            <x v="6"/>
            <x v="7"/>
          </reference>
        </references>
      </pivotArea>
    </format>
    <format dxfId="67">
      <pivotArea dataOnly="0" labelOnly="1" grandCol="1" outline="0" fieldPosition="0"/>
    </format>
  </formats>
  <chartFormats count="15">
    <chartFormat chart="0" format="46" series="1">
      <pivotArea type="data" outline="0" fieldPosition="0">
        <references count="3">
          <reference field="4294967294" count="1" selected="0">
            <x v="0"/>
          </reference>
          <reference field="2" count="1" selected="0">
            <x v="7"/>
          </reference>
          <reference field="3" count="1" selected="0">
            <x v="2"/>
          </reference>
        </references>
      </pivotArea>
    </chartFormat>
    <chartFormat chart="0" format="47" series="1">
      <pivotArea type="data" outline="0" fieldPosition="0">
        <references count="3">
          <reference field="4294967294" count="1" selected="0">
            <x v="0"/>
          </reference>
          <reference field="2" count="1" selected="0">
            <x v="8"/>
          </reference>
          <reference field="3" count="1" selected="0">
            <x v="2"/>
          </reference>
        </references>
      </pivotArea>
    </chartFormat>
    <chartFormat chart="0" format="48" series="1">
      <pivotArea type="data" outline="0" fieldPosition="0">
        <references count="3">
          <reference field="4294967294" count="1" selected="0">
            <x v="0"/>
          </reference>
          <reference field="2" count="1" selected="0">
            <x v="0"/>
          </reference>
          <reference field="3" count="1" selected="0">
            <x v="4"/>
          </reference>
        </references>
      </pivotArea>
    </chartFormat>
    <chartFormat chart="0" format="49" series="1">
      <pivotArea type="data" outline="0" fieldPosition="0">
        <references count="3">
          <reference field="4294967294" count="1" selected="0">
            <x v="0"/>
          </reference>
          <reference field="2" count="1" selected="0">
            <x v="6"/>
          </reference>
          <reference field="3" count="1" selected="0">
            <x v="4"/>
          </reference>
        </references>
      </pivotArea>
    </chartFormat>
    <chartFormat chart="0" format="50" series="1">
      <pivotArea type="data" outline="0" fieldPosition="0">
        <references count="3">
          <reference field="4294967294" count="1" selected="0">
            <x v="0"/>
          </reference>
          <reference field="2" count="1" selected="0">
            <x v="3"/>
          </reference>
          <reference field="3" count="1" selected="0">
            <x v="3"/>
          </reference>
        </references>
      </pivotArea>
    </chartFormat>
    <chartFormat chart="0" format="51" series="1">
      <pivotArea type="data" outline="0" fieldPosition="0">
        <references count="3">
          <reference field="4294967294" count="1" selected="0">
            <x v="0"/>
          </reference>
          <reference field="2" count="1" selected="0">
            <x v="9"/>
          </reference>
          <reference field="3" count="1" selected="0">
            <x v="3"/>
          </reference>
        </references>
      </pivotArea>
    </chartFormat>
    <chartFormat chart="0" format="52" series="1">
      <pivotArea type="data" outline="0" fieldPosition="0">
        <references count="3">
          <reference field="4294967294" count="1" selected="0">
            <x v="0"/>
          </reference>
          <reference field="2" count="1" selected="0">
            <x v="1"/>
          </reference>
          <reference field="3" count="1" selected="0">
            <x v="0"/>
          </reference>
        </references>
      </pivotArea>
    </chartFormat>
    <chartFormat chart="0" format="53" series="1">
      <pivotArea type="data" outline="0" fieldPosition="0">
        <references count="3">
          <reference field="4294967294" count="1" selected="0">
            <x v="0"/>
          </reference>
          <reference field="2" count="1" selected="0">
            <x v="2"/>
          </reference>
          <reference field="3" count="1" selected="0">
            <x v="0"/>
          </reference>
        </references>
      </pivotArea>
    </chartFormat>
    <chartFormat chart="0" format="54" series="1">
      <pivotArea type="data" outline="0" fieldPosition="0">
        <references count="3">
          <reference field="4294967294" count="1" selected="0">
            <x v="0"/>
          </reference>
          <reference field="2" count="1" selected="0">
            <x v="4"/>
          </reference>
          <reference field="3" count="1" selected="0">
            <x v="1"/>
          </reference>
        </references>
      </pivotArea>
    </chartFormat>
    <chartFormat chart="0" format="55" series="1">
      <pivotArea type="data" outline="0" fieldPosition="0">
        <references count="3">
          <reference field="4294967294" count="1" selected="0">
            <x v="0"/>
          </reference>
          <reference field="2" count="1" selected="0">
            <x v="5"/>
          </reference>
          <reference field="3" count="1" selected="0">
            <x v="1"/>
          </reference>
        </references>
      </pivotArea>
    </chartFormat>
    <chartFormat chart="0" format="60" series="1">
      <pivotArea type="data" outline="0" fieldPosition="0">
        <references count="3">
          <reference field="4294967294" count="1" selected="0">
            <x v="0"/>
          </reference>
          <reference field="2" count="1" selected="0">
            <x v="10"/>
          </reference>
          <reference field="3" count="1" selected="0">
            <x v="5"/>
          </reference>
        </references>
      </pivotArea>
    </chartFormat>
    <chartFormat chart="1" format="61" series="1">
      <pivotArea type="data" outline="0" fieldPosition="0">
        <references count="3">
          <reference field="4294967294" count="1" selected="0">
            <x v="0"/>
          </reference>
          <reference field="2" count="1" selected="0">
            <x v="1"/>
          </reference>
          <reference field="3" count="1" selected="0">
            <x v="0"/>
          </reference>
        </references>
      </pivotArea>
    </chartFormat>
    <chartFormat chart="1" format="62" series="1">
      <pivotArea type="data" outline="0" fieldPosition="0">
        <references count="3">
          <reference field="4294967294" count="1" selected="0">
            <x v="0"/>
          </reference>
          <reference field="2" count="1" selected="0">
            <x v="2"/>
          </reference>
          <reference field="3" count="1" selected="0">
            <x v="0"/>
          </reference>
        </references>
      </pivotArea>
    </chartFormat>
    <chartFormat chart="1" format="63" series="1">
      <pivotArea type="data" outline="0" fieldPosition="0">
        <references count="3">
          <reference field="4294967294" count="1" selected="0">
            <x v="0"/>
          </reference>
          <reference field="2" count="1" selected="0">
            <x v="7"/>
          </reference>
          <reference field="3" count="1" selected="0">
            <x v="2"/>
          </reference>
        </references>
      </pivotArea>
    </chartFormat>
    <chartFormat chart="1" format="64" series="1">
      <pivotArea type="data" outline="0" fieldPosition="0">
        <references count="3">
          <reference field="4294967294" count="1" selected="0">
            <x v="0"/>
          </reference>
          <reference field="2" count="1" selected="0">
            <x v="8"/>
          </reference>
          <reference field="3" count="1" selected="0">
            <x v="2"/>
          </reference>
        </references>
      </pivotArea>
    </chartFormat>
  </chartFormats>
  <pivotTableStyleInfo name="PivotStyleLight16" showRowHeaders="1" showColHeaders="1" showRowStripes="0" showColStripes="0" showLastColumn="1"/>
</pivotTableDefinition>
</file>

<file path=xl/pivotTables/pivotTable102.xml><?xml version="1.0" encoding="utf-8"?>
<pivotTableDefinition xmlns="http://schemas.openxmlformats.org/spreadsheetml/2006/main" name="PivotTable1"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3">
  <location ref="B81:E87" firstHeaderRow="1" firstDataRow="3" firstDataCol="1" rowPageCount="1" colPageCount="1"/>
  <pivotFields count="56">
    <pivotField axis="axisPage" multipleItemSelectionAllowed="1" showAll="0">
      <items count="5">
        <item x="1"/>
        <item x="0"/>
        <item x="3"/>
        <item h="1" x="2"/>
        <item t="default"/>
      </items>
    </pivotField>
    <pivotField showAll="0"/>
    <pivotField axis="axisCol" showAll="0">
      <items count="12">
        <item x="6"/>
        <item x="2"/>
        <item x="3"/>
        <item x="4"/>
        <item x="0"/>
        <item x="9"/>
        <item x="5"/>
        <item x="7"/>
        <item x="8"/>
        <item x="1"/>
        <item x="10"/>
        <item t="default"/>
      </items>
    </pivotField>
    <pivotField axis="axisCol" showAll="0" defaultSubtotal="0">
      <items count="6">
        <item h="1" x="2"/>
        <item h="1" x="0"/>
        <item x="4"/>
        <item h="1" x="1"/>
        <item h="1" x="3"/>
        <item h="1" x="5"/>
      </items>
    </pivotField>
    <pivotField showAll="0"/>
    <pivotField showAll="0"/>
    <pivotField multipleItemSelectionAllowed="1" showAll="0" sortType="descending">
      <autoSortScope>
        <pivotArea dataOnly="0" outline="0" fieldPosition="0">
          <references count="1">
            <reference field="4294967294" count="1" selected="0">
              <x v="0"/>
            </reference>
          </references>
        </pivotArea>
      </autoSortScope>
    </pivotField>
    <pivotField axis="axisRow" showAll="0" defaultSubtotal="0">
      <items count="3">
        <item x="0"/>
        <item x="1"/>
        <item x="2"/>
      </items>
    </pivotField>
    <pivotField name="Issue Date (Bonds, Loans)" showAll="0" includeNewItemsInFilter="1" defaultSubtota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7"/>
  </rowFields>
  <rowItems count="4">
    <i>
      <x/>
    </i>
    <i>
      <x v="1"/>
    </i>
    <i>
      <x v="2"/>
    </i>
    <i t="grand">
      <x/>
    </i>
  </rowItems>
  <colFields count="2">
    <field x="3"/>
    <field x="2"/>
  </colFields>
  <colItems count="3">
    <i>
      <x v="2"/>
      <x v="7"/>
    </i>
    <i r="1">
      <x v="8"/>
    </i>
    <i t="grand">
      <x/>
    </i>
  </colItems>
  <pageFields count="1">
    <pageField fld="0" hier="-1"/>
  </pageFields>
  <dataFields count="1">
    <dataField name="Summe von Anteil Bank (EUR mil)" fld="26" baseField="0" baseItem="0" numFmtId="43"/>
  </dataFields>
  <formats count="3">
    <format dxfId="73">
      <pivotArea outline="0" collapsedLevelsAreSubtotals="1" fieldPosition="0"/>
    </format>
    <format dxfId="72">
      <pivotArea outline="0" collapsedLevelsAreSubtotals="1" fieldPosition="0"/>
    </format>
    <format dxfId="71">
      <pivotArea dataOnly="0" labelOnly="1" grandCol="1" outline="0" fieldPosition="0"/>
    </format>
  </formats>
  <chartFormats count="17">
    <chartFormat chart="0" format="32" series="1">
      <pivotArea type="data" outline="0" fieldPosition="0">
        <references count="3">
          <reference field="4294967294" count="1" selected="0">
            <x v="0"/>
          </reference>
          <reference field="2" count="1" selected="0">
            <x v="4"/>
          </reference>
          <reference field="3" count="1" selected="0">
            <x v="1"/>
          </reference>
        </references>
      </pivotArea>
    </chartFormat>
    <chartFormat chart="0" format="33" series="1">
      <pivotArea type="data" outline="0" fieldPosition="0">
        <references count="3">
          <reference field="4294967294" count="1" selected="0">
            <x v="0"/>
          </reference>
          <reference field="2" count="1" selected="0">
            <x v="5"/>
          </reference>
          <reference field="3" count="1" selected="0">
            <x v="1"/>
          </reference>
        </references>
      </pivotArea>
    </chartFormat>
    <chartFormat chart="1" format="28" series="1">
      <pivotArea type="data" outline="0" fieldPosition="0">
        <references count="3">
          <reference field="4294967294" count="1" selected="0">
            <x v="0"/>
          </reference>
          <reference field="2" count="1" selected="0">
            <x v="7"/>
          </reference>
          <reference field="3" count="1" selected="0">
            <x v="2"/>
          </reference>
        </references>
      </pivotArea>
    </chartFormat>
    <chartFormat chart="1" format="29" series="1">
      <pivotArea type="data" outline="0" fieldPosition="0">
        <references count="3">
          <reference field="4294967294" count="1" selected="0">
            <x v="0"/>
          </reference>
          <reference field="2" count="1" selected="0">
            <x v="8"/>
          </reference>
          <reference field="3" count="1" selected="0">
            <x v="2"/>
          </reference>
        </references>
      </pivotArea>
    </chartFormat>
    <chartFormat chart="1" format="30" series="1">
      <pivotArea type="data" outline="0" fieldPosition="0">
        <references count="3">
          <reference field="4294967294" count="1" selected="0">
            <x v="0"/>
          </reference>
          <reference field="2" count="1" selected="0">
            <x v="0"/>
          </reference>
          <reference field="3" count="1" selected="0">
            <x v="4"/>
          </reference>
        </references>
      </pivotArea>
    </chartFormat>
    <chartFormat chart="1" format="31" series="1">
      <pivotArea type="data" outline="0" fieldPosition="0">
        <references count="3">
          <reference field="4294967294" count="1" selected="0">
            <x v="0"/>
          </reference>
          <reference field="2" count="1" selected="0">
            <x v="6"/>
          </reference>
          <reference field="3" count="1" selected="0">
            <x v="4"/>
          </reference>
        </references>
      </pivotArea>
    </chartFormat>
    <chartFormat chart="1" format="32" series="1">
      <pivotArea type="data" outline="0" fieldPosition="0">
        <references count="3">
          <reference field="4294967294" count="1" selected="0">
            <x v="0"/>
          </reference>
          <reference field="2" count="1" selected="0">
            <x v="3"/>
          </reference>
          <reference field="3" count="1" selected="0">
            <x v="3"/>
          </reference>
        </references>
      </pivotArea>
    </chartFormat>
    <chartFormat chart="1" format="33" series="1">
      <pivotArea type="data" outline="0" fieldPosition="0">
        <references count="3">
          <reference field="4294967294" count="1" selected="0">
            <x v="0"/>
          </reference>
          <reference field="2" count="1" selected="0">
            <x v="9"/>
          </reference>
          <reference field="3" count="1" selected="0">
            <x v="3"/>
          </reference>
        </references>
      </pivotArea>
    </chartFormat>
    <chartFormat chart="1" format="34" series="1">
      <pivotArea type="data" outline="0" fieldPosition="0">
        <references count="3">
          <reference field="4294967294" count="1" selected="0">
            <x v="0"/>
          </reference>
          <reference field="2" count="1" selected="0">
            <x v="1"/>
          </reference>
          <reference field="3" count="1" selected="0">
            <x v="0"/>
          </reference>
        </references>
      </pivotArea>
    </chartFormat>
    <chartFormat chart="1" format="35" series="1">
      <pivotArea type="data" outline="0" fieldPosition="0">
        <references count="3">
          <reference field="4294967294" count="1" selected="0">
            <x v="0"/>
          </reference>
          <reference field="2" count="1" selected="0">
            <x v="2"/>
          </reference>
          <reference field="3" count="1" selected="0">
            <x v="0"/>
          </reference>
        </references>
      </pivotArea>
    </chartFormat>
    <chartFormat chart="1" format="36" series="1">
      <pivotArea type="data" outline="0" fieldPosition="0">
        <references count="3">
          <reference field="4294967294" count="1" selected="0">
            <x v="0"/>
          </reference>
          <reference field="2" count="1" selected="0">
            <x v="4"/>
          </reference>
          <reference field="3" count="1" selected="0">
            <x v="1"/>
          </reference>
        </references>
      </pivotArea>
    </chartFormat>
    <chartFormat chart="1" format="37" series="1">
      <pivotArea type="data" outline="0" fieldPosition="0">
        <references count="3">
          <reference field="4294967294" count="1" selected="0">
            <x v="0"/>
          </reference>
          <reference field="2" count="1" selected="0">
            <x v="5"/>
          </reference>
          <reference field="3" count="1" selected="0">
            <x v="1"/>
          </reference>
        </references>
      </pivotArea>
    </chartFormat>
    <chartFormat chart="1" format="42" series="1">
      <pivotArea type="data" outline="0" fieldPosition="0">
        <references count="3">
          <reference field="4294967294" count="1" selected="0">
            <x v="0"/>
          </reference>
          <reference field="2" count="1" selected="0">
            <x v="10"/>
          </reference>
          <reference field="3" count="1" selected="0">
            <x v="5"/>
          </reference>
        </references>
      </pivotArea>
    </chartFormat>
    <chartFormat chart="2" format="43" series="1">
      <pivotArea type="data" outline="0" fieldPosition="0">
        <references count="3">
          <reference field="4294967294" count="1" selected="0">
            <x v="0"/>
          </reference>
          <reference field="2" count="1" selected="0">
            <x v="1"/>
          </reference>
          <reference field="3" count="1" selected="0">
            <x v="0"/>
          </reference>
        </references>
      </pivotArea>
    </chartFormat>
    <chartFormat chart="2" format="44" series="1">
      <pivotArea type="data" outline="0" fieldPosition="0">
        <references count="3">
          <reference field="4294967294" count="1" selected="0">
            <x v="0"/>
          </reference>
          <reference field="2" count="1" selected="0">
            <x v="2"/>
          </reference>
          <reference field="3" count="1" selected="0">
            <x v="0"/>
          </reference>
        </references>
      </pivotArea>
    </chartFormat>
    <chartFormat chart="2" format="45" series="1">
      <pivotArea type="data" outline="0" fieldPosition="0">
        <references count="3">
          <reference field="4294967294" count="1" selected="0">
            <x v="0"/>
          </reference>
          <reference field="2" count="1" selected="0">
            <x v="7"/>
          </reference>
          <reference field="3" count="1" selected="0">
            <x v="2"/>
          </reference>
        </references>
      </pivotArea>
    </chartFormat>
    <chartFormat chart="2" format="46" series="1">
      <pivotArea type="data" outline="0" fieldPosition="0">
        <references count="3">
          <reference field="4294967294" count="1" selected="0">
            <x v="0"/>
          </reference>
          <reference field="2" count="1" selected="0">
            <x v="8"/>
          </reference>
          <reference field="3" count="1" selected="0">
            <x v="2"/>
          </reference>
        </references>
      </pivotArea>
    </chartFormat>
  </chartFormats>
  <pivotTableStyleInfo name="PivotStyleLight16" showRowHeaders="1" showColHeaders="1" showRowStripes="0" showColStripes="0" showLastColumn="1"/>
</pivotTableDefinition>
</file>

<file path=xl/pivotTables/pivotTable103.xml><?xml version="1.0" encoding="utf-8"?>
<pivotTableDefinition xmlns="http://schemas.openxmlformats.org/spreadsheetml/2006/main" name="PivotTable15"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2">
  <location ref="B66:E77" firstHeaderRow="1" firstDataRow="3" firstDataCol="1" rowPageCount="1" colPageCount="1"/>
  <pivotFields count="56">
    <pivotField axis="axisPage" multipleItemSelectionAllowed="1" showAll="0">
      <items count="5">
        <item x="1"/>
        <item x="0"/>
        <item x="3"/>
        <item h="1" x="2"/>
        <item t="default"/>
      </items>
    </pivotField>
    <pivotField showAll="0"/>
    <pivotField axis="axisCol" showAll="0">
      <items count="12">
        <item x="6"/>
        <item x="2"/>
        <item x="3"/>
        <item x="4"/>
        <item x="0"/>
        <item x="9"/>
        <item x="5"/>
        <item x="7"/>
        <item x="8"/>
        <item x="1"/>
        <item x="10"/>
        <item t="default"/>
      </items>
    </pivotField>
    <pivotField axis="axisCol" showAll="0" defaultSubtotal="0">
      <items count="6">
        <item h="1" x="2"/>
        <item h="1" x="0"/>
        <item h="1" x="4"/>
        <item x="1"/>
        <item h="1" x="3"/>
        <item h="1" x="5"/>
      </items>
    </pivotField>
    <pivotField showAll="0"/>
    <pivotField showAll="0"/>
    <pivotField multipleItemSelectionAllowed="1" showAll="0" sortType="descending">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axis="axisRow" showAll="0" defaultSubtotal="0">
      <items count="9">
        <item x="0"/>
        <item x="4"/>
        <item x="3"/>
        <item x="2"/>
        <item x="6"/>
        <item x="5"/>
        <item x="1"/>
        <item x="7"/>
        <item x="8"/>
      </items>
    </pivotField>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10"/>
  </rowFields>
  <rowItems count="9">
    <i>
      <x/>
    </i>
    <i>
      <x v="1"/>
    </i>
    <i>
      <x v="2"/>
    </i>
    <i>
      <x v="3"/>
    </i>
    <i>
      <x v="4"/>
    </i>
    <i>
      <x v="5"/>
    </i>
    <i>
      <x v="6"/>
    </i>
    <i>
      <x v="7"/>
    </i>
    <i t="grand">
      <x/>
    </i>
  </rowItems>
  <colFields count="2">
    <field x="3"/>
    <field x="2"/>
  </colFields>
  <colItems count="3">
    <i>
      <x v="3"/>
      <x v="3"/>
    </i>
    <i r="1">
      <x v="9"/>
    </i>
    <i t="grand">
      <x/>
    </i>
  </colItems>
  <pageFields count="1">
    <pageField fld="0" hier="-1"/>
  </pageFields>
  <dataFields count="1">
    <dataField name="Summe von Anteil Bank (EUR mil)" fld="26" baseField="0" baseItem="0" numFmtId="43"/>
  </dataFields>
  <formats count="4">
    <format dxfId="55">
      <pivotArea outline="0" collapsedLevelsAreSubtotals="1" fieldPosition="0"/>
    </format>
    <format dxfId="54">
      <pivotArea outline="0" collapsedLevelsAreSubtotals="1" fieldPosition="0"/>
    </format>
    <format dxfId="53">
      <pivotArea dataOnly="0" labelOnly="1" fieldPosition="0">
        <references count="1">
          <reference field="10" count="8">
            <x v="0"/>
            <x v="1"/>
            <x v="2"/>
            <x v="3"/>
            <x v="4"/>
            <x v="5"/>
            <x v="6"/>
            <x v="7"/>
          </reference>
        </references>
      </pivotArea>
    </format>
    <format dxfId="52">
      <pivotArea dataOnly="0" labelOnly="1" grandCol="1" outline="0" fieldPosition="0"/>
    </format>
  </formats>
  <chartFormats count="15">
    <chartFormat chart="0" format="46" series="1">
      <pivotArea type="data" outline="0" fieldPosition="0">
        <references count="3">
          <reference field="4294967294" count="1" selected="0">
            <x v="0"/>
          </reference>
          <reference field="2" count="1" selected="0">
            <x v="7"/>
          </reference>
          <reference field="3" count="1" selected="0">
            <x v="2"/>
          </reference>
        </references>
      </pivotArea>
    </chartFormat>
    <chartFormat chart="0" format="47" series="1">
      <pivotArea type="data" outline="0" fieldPosition="0">
        <references count="3">
          <reference field="4294967294" count="1" selected="0">
            <x v="0"/>
          </reference>
          <reference field="2" count="1" selected="0">
            <x v="8"/>
          </reference>
          <reference field="3" count="1" selected="0">
            <x v="2"/>
          </reference>
        </references>
      </pivotArea>
    </chartFormat>
    <chartFormat chart="0" format="48" series="1">
      <pivotArea type="data" outline="0" fieldPosition="0">
        <references count="3">
          <reference field="4294967294" count="1" selected="0">
            <x v="0"/>
          </reference>
          <reference field="2" count="1" selected="0">
            <x v="0"/>
          </reference>
          <reference field="3" count="1" selected="0">
            <x v="4"/>
          </reference>
        </references>
      </pivotArea>
    </chartFormat>
    <chartFormat chart="0" format="49" series="1">
      <pivotArea type="data" outline="0" fieldPosition="0">
        <references count="3">
          <reference field="4294967294" count="1" selected="0">
            <x v="0"/>
          </reference>
          <reference field="2" count="1" selected="0">
            <x v="6"/>
          </reference>
          <reference field="3" count="1" selected="0">
            <x v="4"/>
          </reference>
        </references>
      </pivotArea>
    </chartFormat>
    <chartFormat chart="0" format="50" series="1">
      <pivotArea type="data" outline="0" fieldPosition="0">
        <references count="3">
          <reference field="4294967294" count="1" selected="0">
            <x v="0"/>
          </reference>
          <reference field="2" count="1" selected="0">
            <x v="3"/>
          </reference>
          <reference field="3" count="1" selected="0">
            <x v="3"/>
          </reference>
        </references>
      </pivotArea>
    </chartFormat>
    <chartFormat chart="0" format="51" series="1">
      <pivotArea type="data" outline="0" fieldPosition="0">
        <references count="3">
          <reference field="4294967294" count="1" selected="0">
            <x v="0"/>
          </reference>
          <reference field="2" count="1" selected="0">
            <x v="9"/>
          </reference>
          <reference field="3" count="1" selected="0">
            <x v="3"/>
          </reference>
        </references>
      </pivotArea>
    </chartFormat>
    <chartFormat chart="0" format="52" series="1">
      <pivotArea type="data" outline="0" fieldPosition="0">
        <references count="3">
          <reference field="4294967294" count="1" selected="0">
            <x v="0"/>
          </reference>
          <reference field="2" count="1" selected="0">
            <x v="1"/>
          </reference>
          <reference field="3" count="1" selected="0">
            <x v="0"/>
          </reference>
        </references>
      </pivotArea>
    </chartFormat>
    <chartFormat chart="0" format="53" series="1">
      <pivotArea type="data" outline="0" fieldPosition="0">
        <references count="3">
          <reference field="4294967294" count="1" selected="0">
            <x v="0"/>
          </reference>
          <reference field="2" count="1" selected="0">
            <x v="2"/>
          </reference>
          <reference field="3" count="1" selected="0">
            <x v="0"/>
          </reference>
        </references>
      </pivotArea>
    </chartFormat>
    <chartFormat chart="0" format="54" series="1">
      <pivotArea type="data" outline="0" fieldPosition="0">
        <references count="3">
          <reference field="4294967294" count="1" selected="0">
            <x v="0"/>
          </reference>
          <reference field="2" count="1" selected="0">
            <x v="4"/>
          </reference>
          <reference field="3" count="1" selected="0">
            <x v="1"/>
          </reference>
        </references>
      </pivotArea>
    </chartFormat>
    <chartFormat chart="0" format="55" series="1">
      <pivotArea type="data" outline="0" fieldPosition="0">
        <references count="3">
          <reference field="4294967294" count="1" selected="0">
            <x v="0"/>
          </reference>
          <reference field="2" count="1" selected="0">
            <x v="5"/>
          </reference>
          <reference field="3" count="1" selected="0">
            <x v="1"/>
          </reference>
        </references>
      </pivotArea>
    </chartFormat>
    <chartFormat chart="0" format="60" series="1">
      <pivotArea type="data" outline="0" fieldPosition="0">
        <references count="3">
          <reference field="4294967294" count="1" selected="0">
            <x v="0"/>
          </reference>
          <reference field="2" count="1" selected="0">
            <x v="10"/>
          </reference>
          <reference field="3" count="1" selected="0">
            <x v="5"/>
          </reference>
        </references>
      </pivotArea>
    </chartFormat>
    <chartFormat chart="1" format="61" series="1">
      <pivotArea type="data" outline="0" fieldPosition="0">
        <references count="3">
          <reference field="4294967294" count="1" selected="0">
            <x v="0"/>
          </reference>
          <reference field="2" count="1" selected="0">
            <x v="1"/>
          </reference>
          <reference field="3" count="1" selected="0">
            <x v="0"/>
          </reference>
        </references>
      </pivotArea>
    </chartFormat>
    <chartFormat chart="1" format="62" series="1">
      <pivotArea type="data" outline="0" fieldPosition="0">
        <references count="3">
          <reference field="4294967294" count="1" selected="0">
            <x v="0"/>
          </reference>
          <reference field="2" count="1" selected="0">
            <x v="2"/>
          </reference>
          <reference field="3" count="1" selected="0">
            <x v="0"/>
          </reference>
        </references>
      </pivotArea>
    </chartFormat>
    <chartFormat chart="1" format="63" series="1">
      <pivotArea type="data" outline="0" fieldPosition="0">
        <references count="3">
          <reference field="4294967294" count="1" selected="0">
            <x v="0"/>
          </reference>
          <reference field="2" count="1" selected="0">
            <x v="3"/>
          </reference>
          <reference field="3" count="1" selected="0">
            <x v="3"/>
          </reference>
        </references>
      </pivotArea>
    </chartFormat>
    <chartFormat chart="1" format="64" series="1">
      <pivotArea type="data" outline="0" fieldPosition="0">
        <references count="3">
          <reference field="4294967294" count="1" selected="0">
            <x v="0"/>
          </reference>
          <reference field="2" count="1" selected="0">
            <x v="9"/>
          </reference>
          <reference field="3" count="1" selected="0">
            <x v="3"/>
          </reference>
        </references>
      </pivotArea>
    </chartFormat>
  </chartFormats>
  <pivotTableStyleInfo name="PivotStyleLight16" showRowHeaders="1" showColHeaders="1" showRowStripes="0" showColStripes="0" showLastColumn="1"/>
</pivotTableDefinition>
</file>

<file path=xl/pivotTables/pivotTable104.xml><?xml version="1.0" encoding="utf-8"?>
<pivotTableDefinition xmlns="http://schemas.openxmlformats.org/spreadsheetml/2006/main" name="PivotTable1"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3">
  <location ref="B81:E87" firstHeaderRow="1" firstDataRow="3" firstDataCol="1" rowPageCount="1" colPageCount="1"/>
  <pivotFields count="56">
    <pivotField axis="axisPage" multipleItemSelectionAllowed="1" showAll="0">
      <items count="5">
        <item x="1"/>
        <item x="0"/>
        <item x="3"/>
        <item h="1" x="2"/>
        <item t="default"/>
      </items>
    </pivotField>
    <pivotField showAll="0"/>
    <pivotField axis="axisCol" showAll="0">
      <items count="12">
        <item x="6"/>
        <item x="2"/>
        <item x="3"/>
        <item x="4"/>
        <item x="0"/>
        <item x="9"/>
        <item x="5"/>
        <item x="7"/>
        <item x="8"/>
        <item x="1"/>
        <item x="10"/>
        <item t="default"/>
      </items>
    </pivotField>
    <pivotField axis="axisCol" showAll="0" defaultSubtotal="0">
      <items count="6">
        <item h="1" x="2"/>
        <item h="1" x="0"/>
        <item h="1" x="4"/>
        <item x="1"/>
        <item h="1" x="3"/>
        <item h="1" x="5"/>
      </items>
    </pivotField>
    <pivotField showAll="0"/>
    <pivotField showAll="0"/>
    <pivotField multipleItemSelectionAllowed="1" showAll="0" sortType="descending">
      <autoSortScope>
        <pivotArea dataOnly="0" outline="0" fieldPosition="0">
          <references count="1">
            <reference field="4294967294" count="1" selected="0">
              <x v="0"/>
            </reference>
          </references>
        </pivotArea>
      </autoSortScope>
    </pivotField>
    <pivotField axis="axisRow" showAll="0" defaultSubtotal="0">
      <items count="3">
        <item x="0"/>
        <item x="1"/>
        <item x="2"/>
      </items>
    </pivotField>
    <pivotField name="Issue Date (Bonds, Loans)" showAll="0" includeNewItemsInFilter="1" defaultSubtota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7"/>
  </rowFields>
  <rowItems count="4">
    <i>
      <x/>
    </i>
    <i>
      <x v="1"/>
    </i>
    <i>
      <x v="2"/>
    </i>
    <i t="grand">
      <x/>
    </i>
  </rowItems>
  <colFields count="2">
    <field x="3"/>
    <field x="2"/>
  </colFields>
  <colItems count="3">
    <i>
      <x v="3"/>
      <x v="3"/>
    </i>
    <i r="1">
      <x v="9"/>
    </i>
    <i t="grand">
      <x/>
    </i>
  </colItems>
  <pageFields count="1">
    <pageField fld="0" hier="-1"/>
  </pageFields>
  <dataFields count="1">
    <dataField name="Summe von Anteil Bank (EUR mil)" fld="26" baseField="0" baseItem="0" numFmtId="43"/>
  </dataFields>
  <formats count="3">
    <format dxfId="58">
      <pivotArea outline="0" collapsedLevelsAreSubtotals="1" fieldPosition="0"/>
    </format>
    <format dxfId="57">
      <pivotArea outline="0" collapsedLevelsAreSubtotals="1" fieldPosition="0"/>
    </format>
    <format dxfId="56">
      <pivotArea dataOnly="0" labelOnly="1" grandCol="1" outline="0" fieldPosition="0"/>
    </format>
  </formats>
  <chartFormats count="17">
    <chartFormat chart="0" format="32" series="1">
      <pivotArea type="data" outline="0" fieldPosition="0">
        <references count="3">
          <reference field="4294967294" count="1" selected="0">
            <x v="0"/>
          </reference>
          <reference field="2" count="1" selected="0">
            <x v="4"/>
          </reference>
          <reference field="3" count="1" selected="0">
            <x v="1"/>
          </reference>
        </references>
      </pivotArea>
    </chartFormat>
    <chartFormat chart="0" format="33" series="1">
      <pivotArea type="data" outline="0" fieldPosition="0">
        <references count="3">
          <reference field="4294967294" count="1" selected="0">
            <x v="0"/>
          </reference>
          <reference field="2" count="1" selected="0">
            <x v="5"/>
          </reference>
          <reference field="3" count="1" selected="0">
            <x v="1"/>
          </reference>
        </references>
      </pivotArea>
    </chartFormat>
    <chartFormat chart="1" format="28" series="1">
      <pivotArea type="data" outline="0" fieldPosition="0">
        <references count="3">
          <reference field="4294967294" count="1" selected="0">
            <x v="0"/>
          </reference>
          <reference field="2" count="1" selected="0">
            <x v="7"/>
          </reference>
          <reference field="3" count="1" selected="0">
            <x v="2"/>
          </reference>
        </references>
      </pivotArea>
    </chartFormat>
    <chartFormat chart="1" format="29" series="1">
      <pivotArea type="data" outline="0" fieldPosition="0">
        <references count="3">
          <reference field="4294967294" count="1" selected="0">
            <x v="0"/>
          </reference>
          <reference field="2" count="1" selected="0">
            <x v="8"/>
          </reference>
          <reference field="3" count="1" selected="0">
            <x v="2"/>
          </reference>
        </references>
      </pivotArea>
    </chartFormat>
    <chartFormat chart="1" format="30" series="1">
      <pivotArea type="data" outline="0" fieldPosition="0">
        <references count="3">
          <reference field="4294967294" count="1" selected="0">
            <x v="0"/>
          </reference>
          <reference field="2" count="1" selected="0">
            <x v="0"/>
          </reference>
          <reference field="3" count="1" selected="0">
            <x v="4"/>
          </reference>
        </references>
      </pivotArea>
    </chartFormat>
    <chartFormat chart="1" format="31" series="1">
      <pivotArea type="data" outline="0" fieldPosition="0">
        <references count="3">
          <reference field="4294967294" count="1" selected="0">
            <x v="0"/>
          </reference>
          <reference field="2" count="1" selected="0">
            <x v="6"/>
          </reference>
          <reference field="3" count="1" selected="0">
            <x v="4"/>
          </reference>
        </references>
      </pivotArea>
    </chartFormat>
    <chartFormat chart="1" format="32" series="1">
      <pivotArea type="data" outline="0" fieldPosition="0">
        <references count="3">
          <reference field="4294967294" count="1" selected="0">
            <x v="0"/>
          </reference>
          <reference field="2" count="1" selected="0">
            <x v="3"/>
          </reference>
          <reference field="3" count="1" selected="0">
            <x v="3"/>
          </reference>
        </references>
      </pivotArea>
    </chartFormat>
    <chartFormat chart="1" format="33" series="1">
      <pivotArea type="data" outline="0" fieldPosition="0">
        <references count="3">
          <reference field="4294967294" count="1" selected="0">
            <x v="0"/>
          </reference>
          <reference field="2" count="1" selected="0">
            <x v="9"/>
          </reference>
          <reference field="3" count="1" selected="0">
            <x v="3"/>
          </reference>
        </references>
      </pivotArea>
    </chartFormat>
    <chartFormat chart="1" format="34" series="1">
      <pivotArea type="data" outline="0" fieldPosition="0">
        <references count="3">
          <reference field="4294967294" count="1" selected="0">
            <x v="0"/>
          </reference>
          <reference field="2" count="1" selected="0">
            <x v="1"/>
          </reference>
          <reference field="3" count="1" selected="0">
            <x v="0"/>
          </reference>
        </references>
      </pivotArea>
    </chartFormat>
    <chartFormat chart="1" format="35" series="1">
      <pivotArea type="data" outline="0" fieldPosition="0">
        <references count="3">
          <reference field="4294967294" count="1" selected="0">
            <x v="0"/>
          </reference>
          <reference field="2" count="1" selected="0">
            <x v="2"/>
          </reference>
          <reference field="3" count="1" selected="0">
            <x v="0"/>
          </reference>
        </references>
      </pivotArea>
    </chartFormat>
    <chartFormat chart="1" format="36" series="1">
      <pivotArea type="data" outline="0" fieldPosition="0">
        <references count="3">
          <reference field="4294967294" count="1" selected="0">
            <x v="0"/>
          </reference>
          <reference field="2" count="1" selected="0">
            <x v="4"/>
          </reference>
          <reference field="3" count="1" selected="0">
            <x v="1"/>
          </reference>
        </references>
      </pivotArea>
    </chartFormat>
    <chartFormat chart="1" format="37" series="1">
      <pivotArea type="data" outline="0" fieldPosition="0">
        <references count="3">
          <reference field="4294967294" count="1" selected="0">
            <x v="0"/>
          </reference>
          <reference field="2" count="1" selected="0">
            <x v="5"/>
          </reference>
          <reference field="3" count="1" selected="0">
            <x v="1"/>
          </reference>
        </references>
      </pivotArea>
    </chartFormat>
    <chartFormat chart="1" format="42" series="1">
      <pivotArea type="data" outline="0" fieldPosition="0">
        <references count="3">
          <reference field="4294967294" count="1" selected="0">
            <x v="0"/>
          </reference>
          <reference field="2" count="1" selected="0">
            <x v="10"/>
          </reference>
          <reference field="3" count="1" selected="0">
            <x v="5"/>
          </reference>
        </references>
      </pivotArea>
    </chartFormat>
    <chartFormat chart="2" format="43" series="1">
      <pivotArea type="data" outline="0" fieldPosition="0">
        <references count="3">
          <reference field="4294967294" count="1" selected="0">
            <x v="0"/>
          </reference>
          <reference field="2" count="1" selected="0">
            <x v="1"/>
          </reference>
          <reference field="3" count="1" selected="0">
            <x v="0"/>
          </reference>
        </references>
      </pivotArea>
    </chartFormat>
    <chartFormat chart="2" format="44" series="1">
      <pivotArea type="data" outline="0" fieldPosition="0">
        <references count="3">
          <reference field="4294967294" count="1" selected="0">
            <x v="0"/>
          </reference>
          <reference field="2" count="1" selected="0">
            <x v="2"/>
          </reference>
          <reference field="3" count="1" selected="0">
            <x v="0"/>
          </reference>
        </references>
      </pivotArea>
    </chartFormat>
    <chartFormat chart="2" format="45" series="1">
      <pivotArea type="data" outline="0" fieldPosition="0">
        <references count="3">
          <reference field="4294967294" count="1" selected="0">
            <x v="0"/>
          </reference>
          <reference field="2" count="1" selected="0">
            <x v="3"/>
          </reference>
          <reference field="3" count="1" selected="0">
            <x v="3"/>
          </reference>
        </references>
      </pivotArea>
    </chartFormat>
    <chartFormat chart="2" format="46" series="1">
      <pivotArea type="data" outline="0" fieldPosition="0">
        <references count="3">
          <reference field="4294967294" count="1" selected="0">
            <x v="0"/>
          </reference>
          <reference field="2" count="1" selected="0">
            <x v="9"/>
          </reference>
          <reference field="3" count="1" selected="0">
            <x v="3"/>
          </reference>
        </references>
      </pivotArea>
    </chartFormat>
  </chartFormats>
  <pivotTableStyleInfo name="PivotStyleLight16" showRowHeaders="1" showColHeaders="1" showRowStripes="0" showColStripes="0" showLastColumn="1"/>
</pivotTableDefinition>
</file>

<file path=xl/pivotTables/pivotTable105.xml><?xml version="1.0" encoding="utf-8"?>
<pivotTableDefinition xmlns="http://schemas.openxmlformats.org/spreadsheetml/2006/main" name="PivotTable8"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B32:C55" firstHeaderRow="1" firstDataRow="1" firstDataCol="1" rowPageCount="1" colPageCount="1"/>
  <pivotFields count="56">
    <pivotField axis="axisPage" multipleItemSelectionAllowed="1" showAll="0" sortType="descending">
      <items count="5">
        <item h="1" x="1"/>
        <item h="1" x="0"/>
        <item h="1" x="3"/>
        <item x="2"/>
        <item t="default"/>
      </items>
      <autoSortScope>
        <pivotArea dataOnly="0" outline="0" fieldPosition="0">
          <references count="1">
            <reference field="4294967294" count="1" selected="0">
              <x v="0"/>
            </reference>
          </references>
        </pivotArea>
      </autoSortScope>
    </pivotField>
    <pivotField showAll="0"/>
    <pivotField axis="axisRow" multipleItemSelectionAllowed="1" showAll="0" sortType="descending">
      <items count="12">
        <item x="6"/>
        <item x="2"/>
        <item x="3"/>
        <item x="4"/>
        <item x="0"/>
        <item x="9"/>
        <item x="5"/>
        <item x="7"/>
        <item x="8"/>
        <item x="1"/>
        <item x="10"/>
        <item t="default"/>
      </items>
      <autoSortScope>
        <pivotArea dataOnly="0" outline="0" fieldPosition="0">
          <references count="1">
            <reference field="4294967294" count="1" selected="0">
              <x v="0"/>
            </reference>
          </references>
        </pivotArea>
      </autoSortScope>
    </pivotField>
    <pivotField axis="axisRow" showAll="0" defaultSubtotal="0">
      <items count="6">
        <item h="1" x="2"/>
        <item h="1" x="0"/>
        <item h="1" x="4"/>
        <item x="1"/>
        <item h="1" x="3"/>
        <item h="1" x="5"/>
      </items>
    </pivotField>
    <pivotField showAll="0"/>
    <pivotField showAll="0"/>
    <pivotField name="Unternehmen" axis="axisRow" multipleItemSelectionAllowed="1" showAll="0" sortType="descending">
      <items count="11">
        <item x="1"/>
        <item x="7"/>
        <item x="8"/>
        <item x="0"/>
        <item x="5"/>
        <item x="3"/>
        <item x="2"/>
        <item x="9"/>
        <item x="6"/>
        <item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3">
    <field x="3"/>
    <field x="2"/>
    <field x="6"/>
  </rowFields>
  <rowItems count="23">
    <i>
      <x v="3"/>
    </i>
    <i r="1">
      <x v="9"/>
    </i>
    <i r="2">
      <x v="8"/>
    </i>
    <i r="2">
      <x/>
    </i>
    <i r="2">
      <x v="2"/>
    </i>
    <i r="2">
      <x v="5"/>
    </i>
    <i r="2">
      <x v="3"/>
    </i>
    <i r="2">
      <x v="1"/>
    </i>
    <i r="2">
      <x v="6"/>
    </i>
    <i r="2">
      <x v="7"/>
    </i>
    <i r="2">
      <x v="9"/>
    </i>
    <i r="2">
      <x v="4"/>
    </i>
    <i r="1">
      <x v="3"/>
    </i>
    <i r="2">
      <x v="8"/>
    </i>
    <i r="2">
      <x v="2"/>
    </i>
    <i r="2">
      <x v="1"/>
    </i>
    <i r="2">
      <x v="6"/>
    </i>
    <i r="2">
      <x/>
    </i>
    <i r="2">
      <x v="3"/>
    </i>
    <i r="2">
      <x v="9"/>
    </i>
    <i r="2">
      <x v="7"/>
    </i>
    <i r="2">
      <x v="5"/>
    </i>
    <i t="grand">
      <x/>
    </i>
  </rowItems>
  <colItems count="1">
    <i/>
  </colItems>
  <pageFields count="1">
    <pageField fld="0" hier="-1"/>
  </pageFields>
  <dataFields count="1">
    <dataField name="Anteil Bank (in EUR mil)" fld="26" baseField="0" baseItem="0" numFmtId="43"/>
  </dataFields>
  <formats count="1">
    <format dxfId="59">
      <pivotArea outline="0" collapsedLevelsAreSubtotals="1" fieldPosition="0"/>
    </format>
  </formats>
  <pivotTableStyleInfo name="PivotStyleLight16" showRowHeaders="1" showColHeaders="1" showRowStripes="0" showColStripes="0" showLastColumn="1"/>
</pivotTableDefinition>
</file>

<file path=xl/pivotTables/pivotTable106.xml><?xml version="1.0" encoding="utf-8"?>
<pivotTableDefinition xmlns="http://schemas.openxmlformats.org/spreadsheetml/2006/main" name="PivotTable9"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K32:L42" firstHeaderRow="1" firstDataRow="1" firstDataCol="1" rowPageCount="1" colPageCount="1"/>
  <pivotFields count="56">
    <pivotField axis="axisPage" multipleItemSelectionAllowed="1" showAll="0">
      <items count="5">
        <item h="1" x="1"/>
        <item h="1" x="0"/>
        <item x="3"/>
        <item h="1" x="2"/>
        <item t="default"/>
      </items>
    </pivotField>
    <pivotField showAll="0"/>
    <pivotField axis="axisRow" multipleItemSelectionAllowed="1" showAll="0" sortType="descending">
      <items count="12">
        <item x="6"/>
        <item x="2"/>
        <item x="3"/>
        <item x="4"/>
        <item x="0"/>
        <item x="9"/>
        <item x="5"/>
        <item x="7"/>
        <item x="8"/>
        <item x="1"/>
        <item x="10"/>
        <item t="default"/>
      </items>
      <autoSortScope>
        <pivotArea dataOnly="0" outline="0" fieldPosition="0">
          <references count="1">
            <reference field="4294967294" count="1" selected="0">
              <x v="0"/>
            </reference>
          </references>
        </pivotArea>
      </autoSortScope>
    </pivotField>
    <pivotField axis="axisRow" showAll="0" defaultSubtotal="0">
      <items count="6">
        <item h="1" x="2"/>
        <item h="1" x="0"/>
        <item h="1" x="4"/>
        <item x="1"/>
        <item h="1" x="3"/>
        <item h="1" x="5"/>
      </items>
    </pivotField>
    <pivotField showAll="0"/>
    <pivotField showAll="0"/>
    <pivotField name="Unternehmen" axis="axisRow" multipleItemSelectionAllowed="1" showAll="0" sortType="descending">
      <items count="11">
        <item x="1"/>
        <item x="7"/>
        <item x="8"/>
        <item x="0"/>
        <item x="5"/>
        <item x="3"/>
        <item x="2"/>
        <item x="9"/>
        <item x="6"/>
        <item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3">
    <field x="3"/>
    <field x="2"/>
    <field x="6"/>
  </rowFields>
  <rowItems count="10">
    <i>
      <x v="3"/>
    </i>
    <i r="1">
      <x v="3"/>
    </i>
    <i r="2">
      <x v="5"/>
    </i>
    <i r="2">
      <x v="1"/>
    </i>
    <i r="1">
      <x v="9"/>
    </i>
    <i r="2">
      <x v="5"/>
    </i>
    <i r="2">
      <x v="3"/>
    </i>
    <i r="2">
      <x v="1"/>
    </i>
    <i r="2">
      <x v="8"/>
    </i>
    <i t="grand">
      <x/>
    </i>
  </rowItems>
  <colItems count="1">
    <i/>
  </colItems>
  <pageFields count="1">
    <pageField fld="0" hier="-1"/>
  </pageFields>
  <dataFields count="1">
    <dataField name="Anteil Bank (in EUR mil)" fld="26" baseField="0" baseItem="0" numFmtId="43"/>
  </dataFields>
  <formats count="1">
    <format dxfId="60">
      <pivotArea outline="0" collapsedLevelsAreSubtotals="1" fieldPosition="0"/>
    </format>
  </formats>
  <pivotTableStyleInfo name="PivotStyleLight16" showRowHeaders="1" showColHeaders="1" showRowStripes="0" showColStripes="0" showLastColumn="1"/>
</pivotTableDefinition>
</file>

<file path=xl/pivotTables/pivotTable107.xml><?xml version="1.0" encoding="utf-8"?>
<pivotTableDefinition xmlns="http://schemas.openxmlformats.org/spreadsheetml/2006/main" name="PivotTable10"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H32:I50" firstHeaderRow="1" firstDataRow="1" firstDataCol="1" rowPageCount="1" colPageCount="1"/>
  <pivotFields count="56">
    <pivotField axis="axisPage" multipleItemSelectionAllowed="1" showAll="0">
      <items count="5">
        <item h="1" x="1"/>
        <item x="0"/>
        <item h="1" x="3"/>
        <item h="1" x="2"/>
        <item t="default"/>
      </items>
    </pivotField>
    <pivotField showAll="0"/>
    <pivotField axis="axisRow" multipleItemSelectionAllowed="1" showAll="0" sortType="descending">
      <items count="12">
        <item x="6"/>
        <item x="2"/>
        <item x="3"/>
        <item x="4"/>
        <item x="0"/>
        <item x="9"/>
        <item x="5"/>
        <item x="7"/>
        <item x="8"/>
        <item x="1"/>
        <item x="10"/>
        <item t="default"/>
      </items>
      <autoSortScope>
        <pivotArea dataOnly="0" outline="0" fieldPosition="0">
          <references count="1">
            <reference field="4294967294" count="1" selected="0">
              <x v="0"/>
            </reference>
          </references>
        </pivotArea>
      </autoSortScope>
    </pivotField>
    <pivotField axis="axisRow" showAll="0" defaultSubtotal="0">
      <items count="6">
        <item h="1" x="2"/>
        <item h="1" x="0"/>
        <item h="1" x="4"/>
        <item x="1"/>
        <item h="1" x="3"/>
        <item h="1" x="5"/>
      </items>
    </pivotField>
    <pivotField showAll="0"/>
    <pivotField showAll="0"/>
    <pivotField name="Unternehmen" axis="axisRow" multipleItemSelectionAllowed="1" showAll="0" sortType="descending">
      <items count="11">
        <item x="1"/>
        <item x="7"/>
        <item x="8"/>
        <item x="0"/>
        <item x="5"/>
        <item x="3"/>
        <item x="2"/>
        <item x="9"/>
        <item x="6"/>
        <item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3">
    <field x="3"/>
    <field x="2"/>
    <field x="6"/>
  </rowFields>
  <rowItems count="18">
    <i>
      <x v="3"/>
    </i>
    <i r="1">
      <x v="9"/>
    </i>
    <i r="2">
      <x v="2"/>
    </i>
    <i r="2">
      <x v="5"/>
    </i>
    <i r="2">
      <x/>
    </i>
    <i r="2">
      <x v="3"/>
    </i>
    <i r="2">
      <x v="4"/>
    </i>
    <i r="2">
      <x v="1"/>
    </i>
    <i r="2">
      <x v="7"/>
    </i>
    <i r="2">
      <x v="8"/>
    </i>
    <i r="1">
      <x v="3"/>
    </i>
    <i r="2">
      <x v="7"/>
    </i>
    <i r="2">
      <x v="5"/>
    </i>
    <i r="2">
      <x v="8"/>
    </i>
    <i r="2">
      <x v="9"/>
    </i>
    <i r="2">
      <x/>
    </i>
    <i r="2">
      <x v="6"/>
    </i>
    <i t="grand">
      <x/>
    </i>
  </rowItems>
  <colItems count="1">
    <i/>
  </colItems>
  <pageFields count="1">
    <pageField fld="0" hier="-1"/>
  </pageFields>
  <dataFields count="1">
    <dataField name="Anteil Bank (in EUR mil)" fld="26" baseField="0" baseItem="0" numFmtId="43"/>
  </dataFields>
  <formats count="1">
    <format dxfId="61">
      <pivotArea outline="0" collapsedLevelsAreSubtotals="1" fieldPosition="0"/>
    </format>
  </formats>
  <pivotTableStyleInfo name="PivotStyleLight16" showRowHeaders="1" showColHeaders="1" showRowStripes="0" showColStripes="0" showLastColumn="1"/>
</pivotTableDefinition>
</file>

<file path=xl/pivotTables/pivotTable108.xml><?xml version="1.0" encoding="utf-8"?>
<pivotTableDefinition xmlns="http://schemas.openxmlformats.org/spreadsheetml/2006/main" name="PivotTable11"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E32:F53" firstHeaderRow="1" firstDataRow="1" firstDataCol="1" rowPageCount="1" colPageCount="1"/>
  <pivotFields count="56">
    <pivotField axis="axisPage" multipleItemSelectionAllowed="1" showAll="0">
      <items count="5">
        <item x="1"/>
        <item h="1" x="0"/>
        <item h="1" x="3"/>
        <item h="1" x="2"/>
        <item t="default"/>
      </items>
    </pivotField>
    <pivotField showAll="0"/>
    <pivotField axis="axisRow" multipleItemSelectionAllowed="1" showAll="0" sortType="descending">
      <items count="12">
        <item x="6"/>
        <item x="2"/>
        <item x="3"/>
        <item x="4"/>
        <item x="0"/>
        <item x="9"/>
        <item x="5"/>
        <item x="7"/>
        <item x="8"/>
        <item x="1"/>
        <item x="10"/>
        <item t="default"/>
      </items>
      <autoSortScope>
        <pivotArea dataOnly="0" outline="0" fieldPosition="0">
          <references count="1">
            <reference field="4294967294" count="1" selected="0">
              <x v="0"/>
            </reference>
          </references>
        </pivotArea>
      </autoSortScope>
    </pivotField>
    <pivotField axis="axisRow" showAll="0" defaultSubtotal="0">
      <items count="6">
        <item h="1" x="2"/>
        <item h="1" x="0"/>
        <item h="1" x="4"/>
        <item x="1"/>
        <item h="1" x="3"/>
        <item h="1" x="5"/>
      </items>
    </pivotField>
    <pivotField showAll="0"/>
    <pivotField showAll="0"/>
    <pivotField name="Unternehmen" axis="axisRow" multipleItemSelectionAllowed="1" showAll="0" sortType="descending">
      <items count="11">
        <item x="1"/>
        <item x="7"/>
        <item x="8"/>
        <item x="0"/>
        <item x="5"/>
        <item x="3"/>
        <item x="2"/>
        <item x="9"/>
        <item x="6"/>
        <item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3">
    <field x="3"/>
    <field x="2"/>
    <field x="6"/>
  </rowFields>
  <rowItems count="21">
    <i>
      <x v="3"/>
    </i>
    <i r="1">
      <x v="9"/>
    </i>
    <i r="2">
      <x v="2"/>
    </i>
    <i r="2">
      <x v="5"/>
    </i>
    <i r="2">
      <x v="1"/>
    </i>
    <i r="2">
      <x/>
    </i>
    <i r="2">
      <x v="8"/>
    </i>
    <i r="2">
      <x v="6"/>
    </i>
    <i r="2">
      <x v="3"/>
    </i>
    <i r="2">
      <x v="4"/>
    </i>
    <i r="1">
      <x v="3"/>
    </i>
    <i r="2">
      <x v="5"/>
    </i>
    <i r="2">
      <x v="6"/>
    </i>
    <i r="2">
      <x v="8"/>
    </i>
    <i r="2">
      <x/>
    </i>
    <i r="2">
      <x v="1"/>
    </i>
    <i r="2">
      <x v="4"/>
    </i>
    <i r="2">
      <x v="3"/>
    </i>
    <i r="2">
      <x v="9"/>
    </i>
    <i r="2">
      <x v="7"/>
    </i>
    <i t="grand">
      <x/>
    </i>
  </rowItems>
  <colItems count="1">
    <i/>
  </colItems>
  <pageFields count="1">
    <pageField fld="0" hier="-1"/>
  </pageFields>
  <dataFields count="1">
    <dataField name="Anteil Bank (in EUR mil)" fld="26" baseField="0" baseItem="0" numFmtId="43"/>
  </dataFields>
  <formats count="1">
    <format dxfId="62">
      <pivotArea outline="0" collapsedLevelsAreSubtotals="1" fieldPosition="0"/>
    </format>
  </formats>
  <pivotTableStyleInfo name="PivotStyleLight16" showRowHeaders="1" showColHeaders="1" showRowStripes="0" showColStripes="0" showLastColumn="1"/>
</pivotTableDefinition>
</file>

<file path=xl/pivotTables/pivotTable109.xml><?xml version="1.0" encoding="utf-8"?>
<pivotTableDefinition xmlns="http://schemas.openxmlformats.org/spreadsheetml/2006/main" name="PivotTable10"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H32:I52" firstHeaderRow="1" firstDataRow="1" firstDataCol="1" rowPageCount="1" colPageCount="1"/>
  <pivotFields count="56">
    <pivotField axis="axisPage" multipleItemSelectionAllowed="1" showAll="0">
      <items count="5">
        <item h="1" x="1"/>
        <item x="0"/>
        <item h="1" x="3"/>
        <item h="1" x="2"/>
        <item t="default"/>
      </items>
    </pivotField>
    <pivotField showAll="0"/>
    <pivotField axis="axisRow" multipleItemSelectionAllowed="1" showAll="0" sortType="descending">
      <items count="12">
        <item x="6"/>
        <item x="2"/>
        <item x="3"/>
        <item x="4"/>
        <item x="0"/>
        <item x="9"/>
        <item x="5"/>
        <item x="7"/>
        <item x="8"/>
        <item x="1"/>
        <item x="10"/>
        <item t="default"/>
      </items>
      <autoSortScope>
        <pivotArea dataOnly="0" outline="0" fieldPosition="0">
          <references count="1">
            <reference field="4294967294" count="1" selected="0">
              <x v="0"/>
            </reference>
          </references>
        </pivotArea>
      </autoSortScope>
    </pivotField>
    <pivotField axis="axisRow" showAll="0" defaultSubtotal="0">
      <items count="6">
        <item h="1" x="2"/>
        <item h="1" x="0"/>
        <item h="1" x="4"/>
        <item h="1" x="1"/>
        <item x="3"/>
        <item h="1" x="5"/>
      </items>
    </pivotField>
    <pivotField showAll="0"/>
    <pivotField showAll="0"/>
    <pivotField name="Unternehmen" axis="axisRow" multipleItemSelectionAllowed="1" showAll="0" sortType="descending">
      <items count="11">
        <item x="1"/>
        <item x="7"/>
        <item x="8"/>
        <item x="0"/>
        <item x="5"/>
        <item x="3"/>
        <item x="2"/>
        <item x="9"/>
        <item x="6"/>
        <item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3">
    <field x="3"/>
    <field x="2"/>
    <field x="6"/>
  </rowFields>
  <rowItems count="20">
    <i>
      <x v="4"/>
    </i>
    <i r="1">
      <x/>
    </i>
    <i r="2">
      <x v="2"/>
    </i>
    <i r="2">
      <x/>
    </i>
    <i r="2">
      <x v="5"/>
    </i>
    <i r="2">
      <x v="3"/>
    </i>
    <i r="2">
      <x v="8"/>
    </i>
    <i r="2">
      <x v="9"/>
    </i>
    <i r="2">
      <x v="1"/>
    </i>
    <i r="1">
      <x v="6"/>
    </i>
    <i r="2">
      <x v="9"/>
    </i>
    <i r="2">
      <x v="2"/>
    </i>
    <i r="2">
      <x v="8"/>
    </i>
    <i r="2">
      <x v="5"/>
    </i>
    <i r="2">
      <x v="7"/>
    </i>
    <i r="2">
      <x/>
    </i>
    <i r="2">
      <x v="3"/>
    </i>
    <i r="2">
      <x v="6"/>
    </i>
    <i r="2">
      <x v="1"/>
    </i>
    <i t="grand">
      <x/>
    </i>
  </rowItems>
  <colItems count="1">
    <i/>
  </colItems>
  <pageFields count="1">
    <pageField fld="0" hier="-1"/>
  </pageFields>
  <dataFields count="1">
    <dataField name="Anteil Bank (in EUR mil)" fld="26" baseField="0" baseItem="0" numFmtId="43"/>
  </dataFields>
  <formats count="1">
    <format dxfId="41">
      <pivotArea outline="0" collapsedLevelsAreSubtotals="1" fieldPosition="0"/>
    </format>
  </formats>
  <pivotTableStyleInfo name="PivotStyleLight16" showRowHeaders="1" showColHeaders="1" showRowStripes="0" showColStripes="0" showLastColumn="1"/>
</pivotTableDefinition>
</file>

<file path=xl/pivotTables/pivotTable11.xml><?xml version="1.0" encoding="utf-8"?>
<pivotTableDefinition xmlns="http://schemas.openxmlformats.org/spreadsheetml/2006/main" name="PivotTable4"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B58:C67" firstHeaderRow="1" firstDataRow="1" firstDataCol="1" rowPageCount="2" colPageCount="1"/>
  <pivotFields count="56">
    <pivotField axis="axisPage" multipleItemSelectionAllowed="1" showAll="0" sortType="descending">
      <items count="5">
        <item h="1" x="1"/>
        <item h="1" x="0"/>
        <item h="1" x="3"/>
        <item x="2"/>
        <item t="default"/>
      </items>
      <autoSortScope>
        <pivotArea dataOnly="0" outline="0" fieldPosition="0">
          <references count="1">
            <reference field="4294967294" count="1" selected="0">
              <x v="0"/>
            </reference>
          </references>
        </pivotArea>
      </autoSortScope>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x="1"/>
        <item h="1" x="7"/>
        <item h="1" x="8"/>
        <item h="1" x="0"/>
        <item h="1"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9">
    <i>
      <x v="4"/>
    </i>
    <i>
      <x v="9"/>
    </i>
    <i>
      <x v="3"/>
    </i>
    <i>
      <x v="5"/>
    </i>
    <i>
      <x v="6"/>
    </i>
    <i>
      <x v="1"/>
    </i>
    <i>
      <x v="2"/>
    </i>
    <i>
      <x/>
    </i>
    <i t="grand">
      <x/>
    </i>
  </rowItems>
  <colItems count="1">
    <i/>
  </colItems>
  <pageFields count="2">
    <pageField fld="6" hier="-1"/>
    <pageField fld="0" hier="-1"/>
  </pageFields>
  <dataFields count="1">
    <dataField name="Anteil Bank (in EUR mil)" fld="26" baseField="0" baseItem="0" numFmtId="165"/>
  </dataFields>
  <formats count="5">
    <format dxfId="394">
      <pivotArea outline="0" collapsedLevelsAreSubtotals="1" fieldPosition="0"/>
    </format>
    <format dxfId="393">
      <pivotArea outline="0" collapsedLevelsAreSubtotals="1" fieldPosition="0"/>
    </format>
    <format dxfId="392">
      <pivotArea outline="0" collapsedLevelsAreSubtotals="1" fieldPosition="0"/>
    </format>
    <format dxfId="391">
      <pivotArea outline="0" collapsedLevelsAreSubtotals="1" fieldPosition="0"/>
    </format>
    <format dxfId="390">
      <pivotArea outline="0" collapsedLevelsAreSubtotals="1" fieldPosition="0"/>
    </format>
  </formats>
  <pivotTableStyleInfo name="PivotStyleLight16" showRowHeaders="1" showColHeaders="1" showRowStripes="0" showColStripes="0" showLastColumn="1"/>
</pivotTableDefinition>
</file>

<file path=xl/pivotTables/pivotTable110.xml><?xml version="1.0" encoding="utf-8"?>
<pivotTableDefinition xmlns="http://schemas.openxmlformats.org/spreadsheetml/2006/main" name="PivotTable9"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K32:L42" firstHeaderRow="1" firstDataRow="1" firstDataCol="1" rowPageCount="1" colPageCount="1"/>
  <pivotFields count="56">
    <pivotField axis="axisPage" multipleItemSelectionAllowed="1" showAll="0">
      <items count="5">
        <item h="1" x="1"/>
        <item h="1" x="0"/>
        <item x="3"/>
        <item h="1" x="2"/>
        <item t="default"/>
      </items>
    </pivotField>
    <pivotField showAll="0"/>
    <pivotField axis="axisRow" multipleItemSelectionAllowed="1" showAll="0" sortType="descending">
      <items count="12">
        <item x="6"/>
        <item x="2"/>
        <item x="3"/>
        <item x="4"/>
        <item x="0"/>
        <item x="9"/>
        <item x="5"/>
        <item x="7"/>
        <item x="8"/>
        <item x="1"/>
        <item x="10"/>
        <item t="default"/>
      </items>
      <autoSortScope>
        <pivotArea dataOnly="0" outline="0" fieldPosition="0">
          <references count="1">
            <reference field="4294967294" count="1" selected="0">
              <x v="0"/>
            </reference>
          </references>
        </pivotArea>
      </autoSortScope>
    </pivotField>
    <pivotField axis="axisRow" showAll="0" defaultSubtotal="0">
      <items count="6">
        <item h="1" x="2"/>
        <item h="1" x="0"/>
        <item h="1" x="4"/>
        <item h="1" x="1"/>
        <item x="3"/>
        <item h="1" x="5"/>
      </items>
    </pivotField>
    <pivotField showAll="0"/>
    <pivotField showAll="0"/>
    <pivotField name="Unternehmen" axis="axisRow" multipleItemSelectionAllowed="1" showAll="0" sortType="descending">
      <items count="11">
        <item x="1"/>
        <item x="7"/>
        <item x="8"/>
        <item x="0"/>
        <item x="5"/>
        <item x="3"/>
        <item x="2"/>
        <item x="9"/>
        <item x="6"/>
        <item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3">
    <field x="3"/>
    <field x="2"/>
    <field x="6"/>
  </rowFields>
  <rowItems count="10">
    <i>
      <x v="4"/>
    </i>
    <i r="1">
      <x/>
    </i>
    <i r="2">
      <x v="5"/>
    </i>
    <i r="2">
      <x v="3"/>
    </i>
    <i r="2">
      <x v="1"/>
    </i>
    <i r="1">
      <x v="6"/>
    </i>
    <i r="2">
      <x v="5"/>
    </i>
    <i r="2">
      <x v="1"/>
    </i>
    <i r="2">
      <x v="3"/>
    </i>
    <i t="grand">
      <x/>
    </i>
  </rowItems>
  <colItems count="1">
    <i/>
  </colItems>
  <pageFields count="1">
    <pageField fld="0" hier="-1"/>
  </pageFields>
  <dataFields count="1">
    <dataField name="Anteil Bank (in EUR mil)" fld="26" baseField="0" baseItem="0" numFmtId="43"/>
  </dataFields>
  <formats count="1">
    <format dxfId="42">
      <pivotArea outline="0" collapsedLevelsAreSubtotals="1" fieldPosition="0"/>
    </format>
  </formats>
  <pivotTableStyleInfo name="PivotStyleLight16" showRowHeaders="1" showColHeaders="1" showRowStripes="0" showColStripes="0" showLastColumn="1"/>
</pivotTableDefinition>
</file>

<file path=xl/pivotTables/pivotTable111.xml><?xml version="1.0" encoding="utf-8"?>
<pivotTableDefinition xmlns="http://schemas.openxmlformats.org/spreadsheetml/2006/main" name="PivotTable8"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B32:C55" firstHeaderRow="1" firstDataRow="1" firstDataCol="1" rowPageCount="1" colPageCount="1"/>
  <pivotFields count="56">
    <pivotField axis="axisPage" multipleItemSelectionAllowed="1" showAll="0" sortType="descending">
      <items count="5">
        <item h="1" x="1"/>
        <item h="1" x="0"/>
        <item h="1" x="3"/>
        <item x="2"/>
        <item t="default"/>
      </items>
      <autoSortScope>
        <pivotArea dataOnly="0" outline="0" fieldPosition="0">
          <references count="1">
            <reference field="4294967294" count="1" selected="0">
              <x v="0"/>
            </reference>
          </references>
        </pivotArea>
      </autoSortScope>
    </pivotField>
    <pivotField showAll="0"/>
    <pivotField axis="axisRow" multipleItemSelectionAllowed="1" showAll="0" sortType="descending">
      <items count="12">
        <item x="6"/>
        <item x="2"/>
        <item x="3"/>
        <item x="4"/>
        <item x="0"/>
        <item x="9"/>
        <item x="5"/>
        <item x="7"/>
        <item x="8"/>
        <item x="1"/>
        <item x="10"/>
        <item t="default"/>
      </items>
      <autoSortScope>
        <pivotArea dataOnly="0" outline="0" fieldPosition="0">
          <references count="1">
            <reference field="4294967294" count="1" selected="0">
              <x v="0"/>
            </reference>
          </references>
        </pivotArea>
      </autoSortScope>
    </pivotField>
    <pivotField axis="axisRow" showAll="0" defaultSubtotal="0">
      <items count="6">
        <item h="1" x="2"/>
        <item h="1" x="0"/>
        <item h="1" x="4"/>
        <item h="1" x="1"/>
        <item x="3"/>
        <item h="1" x="5"/>
      </items>
    </pivotField>
    <pivotField showAll="0"/>
    <pivotField showAll="0"/>
    <pivotField name="Unternehmen" axis="axisRow" multipleItemSelectionAllowed="1" showAll="0" sortType="descending">
      <items count="11">
        <item x="1"/>
        <item x="7"/>
        <item x="8"/>
        <item x="0"/>
        <item x="5"/>
        <item x="3"/>
        <item x="2"/>
        <item x="9"/>
        <item x="6"/>
        <item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3">
    <field x="3"/>
    <field x="2"/>
    <field x="6"/>
  </rowFields>
  <rowItems count="23">
    <i>
      <x v="4"/>
    </i>
    <i r="1">
      <x v="6"/>
    </i>
    <i r="2">
      <x v="8"/>
    </i>
    <i r="2">
      <x v="5"/>
    </i>
    <i r="2">
      <x v="2"/>
    </i>
    <i r="2">
      <x v="3"/>
    </i>
    <i r="2">
      <x v="4"/>
    </i>
    <i r="2">
      <x v="1"/>
    </i>
    <i r="2">
      <x/>
    </i>
    <i r="2">
      <x v="7"/>
    </i>
    <i r="2">
      <x v="9"/>
    </i>
    <i r="2">
      <x v="6"/>
    </i>
    <i r="1">
      <x/>
    </i>
    <i r="2">
      <x v="1"/>
    </i>
    <i r="2">
      <x v="8"/>
    </i>
    <i r="2">
      <x v="6"/>
    </i>
    <i r="2">
      <x v="9"/>
    </i>
    <i r="2">
      <x v="2"/>
    </i>
    <i r="2">
      <x/>
    </i>
    <i r="2">
      <x v="3"/>
    </i>
    <i r="2">
      <x v="7"/>
    </i>
    <i r="2">
      <x v="5"/>
    </i>
    <i t="grand">
      <x/>
    </i>
  </rowItems>
  <colItems count="1">
    <i/>
  </colItems>
  <pageFields count="1">
    <pageField fld="0" hier="-1"/>
  </pageFields>
  <dataFields count="1">
    <dataField name="Anteil Bank (in EUR mil)" fld="26" baseField="0" baseItem="0" numFmtId="43"/>
  </dataFields>
  <formats count="1">
    <format dxfId="43">
      <pivotArea outline="0" collapsedLevelsAreSubtotals="1" fieldPosition="0"/>
    </format>
  </formats>
  <pivotTableStyleInfo name="PivotStyleLight16" showRowHeaders="1" showColHeaders="1" showRowStripes="0" showColStripes="0" showLastColumn="1"/>
</pivotTableDefinition>
</file>

<file path=xl/pivotTables/pivotTable112.xml><?xml version="1.0" encoding="utf-8"?>
<pivotTableDefinition xmlns="http://schemas.openxmlformats.org/spreadsheetml/2006/main" name="PivotTable1"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4">
  <location ref="B81:E87" firstHeaderRow="1" firstDataRow="3" firstDataCol="1" rowPageCount="1" colPageCount="1"/>
  <pivotFields count="56">
    <pivotField axis="axisPage" multipleItemSelectionAllowed="1" showAll="0">
      <items count="5">
        <item x="1"/>
        <item x="0"/>
        <item x="3"/>
        <item h="1" x="2"/>
        <item t="default"/>
      </items>
    </pivotField>
    <pivotField showAll="0"/>
    <pivotField axis="axisCol" showAll="0">
      <items count="12">
        <item x="6"/>
        <item x="2"/>
        <item x="3"/>
        <item x="4"/>
        <item x="0"/>
        <item x="9"/>
        <item x="5"/>
        <item x="7"/>
        <item x="8"/>
        <item x="1"/>
        <item x="10"/>
        <item t="default"/>
      </items>
    </pivotField>
    <pivotField axis="axisCol" showAll="0" defaultSubtotal="0">
      <items count="6">
        <item h="1" x="2"/>
        <item h="1" x="0"/>
        <item h="1" x="4"/>
        <item h="1" x="1"/>
        <item x="3"/>
        <item h="1" x="5"/>
      </items>
    </pivotField>
    <pivotField showAll="0"/>
    <pivotField showAll="0"/>
    <pivotField multipleItemSelectionAllowed="1" showAll="0" sortType="descending">
      <autoSortScope>
        <pivotArea dataOnly="0" outline="0" fieldPosition="0">
          <references count="1">
            <reference field="4294967294" count="1" selected="0">
              <x v="0"/>
            </reference>
          </references>
        </pivotArea>
      </autoSortScope>
    </pivotField>
    <pivotField axis="axisRow" showAll="0" defaultSubtotal="0">
      <items count="3">
        <item x="0"/>
        <item x="1"/>
        <item x="2"/>
      </items>
    </pivotField>
    <pivotField name="Issue Date (Bonds, Loans)" showAll="0" includeNewItemsInFilter="1" defaultSubtota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7"/>
  </rowFields>
  <rowItems count="4">
    <i>
      <x/>
    </i>
    <i>
      <x v="1"/>
    </i>
    <i>
      <x v="2"/>
    </i>
    <i t="grand">
      <x/>
    </i>
  </rowItems>
  <colFields count="2">
    <field x="3"/>
    <field x="2"/>
  </colFields>
  <colItems count="3">
    <i>
      <x v="4"/>
      <x/>
    </i>
    <i r="1">
      <x v="6"/>
    </i>
    <i t="grand">
      <x/>
    </i>
  </colItems>
  <pageFields count="1">
    <pageField fld="0" hier="-1"/>
  </pageFields>
  <dataFields count="1">
    <dataField name="Summe von Anteil Bank (EUR mil)" fld="26" baseField="0" baseItem="0" numFmtId="43"/>
  </dataFields>
  <formats count="3">
    <format dxfId="46">
      <pivotArea outline="0" collapsedLevelsAreSubtotals="1" fieldPosition="0"/>
    </format>
    <format dxfId="45">
      <pivotArea outline="0" collapsedLevelsAreSubtotals="1" fieldPosition="0"/>
    </format>
    <format dxfId="44">
      <pivotArea dataOnly="0" labelOnly="1" grandCol="1" outline="0" fieldPosition="0"/>
    </format>
  </formats>
  <chartFormats count="21">
    <chartFormat chart="0" format="32" series="1">
      <pivotArea type="data" outline="0" fieldPosition="0">
        <references count="3">
          <reference field="4294967294" count="1" selected="0">
            <x v="0"/>
          </reference>
          <reference field="2" count="1" selected="0">
            <x v="4"/>
          </reference>
          <reference field="3" count="1" selected="0">
            <x v="1"/>
          </reference>
        </references>
      </pivotArea>
    </chartFormat>
    <chartFormat chart="0" format="33" series="1">
      <pivotArea type="data" outline="0" fieldPosition="0">
        <references count="3">
          <reference field="4294967294" count="1" selected="0">
            <x v="0"/>
          </reference>
          <reference field="2" count="1" selected="0">
            <x v="5"/>
          </reference>
          <reference field="3" count="1" selected="0">
            <x v="1"/>
          </reference>
        </references>
      </pivotArea>
    </chartFormat>
    <chartFormat chart="1" format="28" series="1">
      <pivotArea type="data" outline="0" fieldPosition="0">
        <references count="3">
          <reference field="4294967294" count="1" selected="0">
            <x v="0"/>
          </reference>
          <reference field="2" count="1" selected="0">
            <x v="7"/>
          </reference>
          <reference field="3" count="1" selected="0">
            <x v="2"/>
          </reference>
        </references>
      </pivotArea>
    </chartFormat>
    <chartFormat chart="1" format="29" series="1">
      <pivotArea type="data" outline="0" fieldPosition="0">
        <references count="3">
          <reference field="4294967294" count="1" selected="0">
            <x v="0"/>
          </reference>
          <reference field="2" count="1" selected="0">
            <x v="8"/>
          </reference>
          <reference field="3" count="1" selected="0">
            <x v="2"/>
          </reference>
        </references>
      </pivotArea>
    </chartFormat>
    <chartFormat chart="1" format="30" series="1">
      <pivotArea type="data" outline="0" fieldPosition="0">
        <references count="3">
          <reference field="4294967294" count="1" selected="0">
            <x v="0"/>
          </reference>
          <reference field="2" count="1" selected="0">
            <x v="0"/>
          </reference>
          <reference field="3" count="1" selected="0">
            <x v="4"/>
          </reference>
        </references>
      </pivotArea>
    </chartFormat>
    <chartFormat chart="1" format="31" series="1">
      <pivotArea type="data" outline="0" fieldPosition="0">
        <references count="3">
          <reference field="4294967294" count="1" selected="0">
            <x v="0"/>
          </reference>
          <reference field="2" count="1" selected="0">
            <x v="6"/>
          </reference>
          <reference field="3" count="1" selected="0">
            <x v="4"/>
          </reference>
        </references>
      </pivotArea>
    </chartFormat>
    <chartFormat chart="1" format="32" series="1">
      <pivotArea type="data" outline="0" fieldPosition="0">
        <references count="3">
          <reference field="4294967294" count="1" selected="0">
            <x v="0"/>
          </reference>
          <reference field="2" count="1" selected="0">
            <x v="3"/>
          </reference>
          <reference field="3" count="1" selected="0">
            <x v="3"/>
          </reference>
        </references>
      </pivotArea>
    </chartFormat>
    <chartFormat chart="1" format="33" series="1">
      <pivotArea type="data" outline="0" fieldPosition="0">
        <references count="3">
          <reference field="4294967294" count="1" selected="0">
            <x v="0"/>
          </reference>
          <reference field="2" count="1" selected="0">
            <x v="9"/>
          </reference>
          <reference field="3" count="1" selected="0">
            <x v="3"/>
          </reference>
        </references>
      </pivotArea>
    </chartFormat>
    <chartFormat chart="1" format="34" series="1">
      <pivotArea type="data" outline="0" fieldPosition="0">
        <references count="3">
          <reference field="4294967294" count="1" selected="0">
            <x v="0"/>
          </reference>
          <reference field="2" count="1" selected="0">
            <x v="1"/>
          </reference>
          <reference field="3" count="1" selected="0">
            <x v="0"/>
          </reference>
        </references>
      </pivotArea>
    </chartFormat>
    <chartFormat chart="1" format="35" series="1">
      <pivotArea type="data" outline="0" fieldPosition="0">
        <references count="3">
          <reference field="4294967294" count="1" selected="0">
            <x v="0"/>
          </reference>
          <reference field="2" count="1" selected="0">
            <x v="2"/>
          </reference>
          <reference field="3" count="1" selected="0">
            <x v="0"/>
          </reference>
        </references>
      </pivotArea>
    </chartFormat>
    <chartFormat chart="1" format="36" series="1">
      <pivotArea type="data" outline="0" fieldPosition="0">
        <references count="3">
          <reference field="4294967294" count="1" selected="0">
            <x v="0"/>
          </reference>
          <reference field="2" count="1" selected="0">
            <x v="4"/>
          </reference>
          <reference field="3" count="1" selected="0">
            <x v="1"/>
          </reference>
        </references>
      </pivotArea>
    </chartFormat>
    <chartFormat chart="1" format="37" series="1">
      <pivotArea type="data" outline="0" fieldPosition="0">
        <references count="3">
          <reference field="4294967294" count="1" selected="0">
            <x v="0"/>
          </reference>
          <reference field="2" count="1" selected="0">
            <x v="5"/>
          </reference>
          <reference field="3" count="1" selected="0">
            <x v="1"/>
          </reference>
        </references>
      </pivotArea>
    </chartFormat>
    <chartFormat chart="1" format="42" series="1">
      <pivotArea type="data" outline="0" fieldPosition="0">
        <references count="3">
          <reference field="4294967294" count="1" selected="0">
            <x v="0"/>
          </reference>
          <reference field="2" count="1" selected="0">
            <x v="10"/>
          </reference>
          <reference field="3" count="1" selected="0">
            <x v="5"/>
          </reference>
        </references>
      </pivotArea>
    </chartFormat>
    <chartFormat chart="2" format="43" series="1">
      <pivotArea type="data" outline="0" fieldPosition="0">
        <references count="3">
          <reference field="4294967294" count="1" selected="0">
            <x v="0"/>
          </reference>
          <reference field="2" count="1" selected="0">
            <x v="1"/>
          </reference>
          <reference field="3" count="1" selected="0">
            <x v="0"/>
          </reference>
        </references>
      </pivotArea>
    </chartFormat>
    <chartFormat chart="2" format="44" series="1">
      <pivotArea type="data" outline="0" fieldPosition="0">
        <references count="3">
          <reference field="4294967294" count="1" selected="0">
            <x v="0"/>
          </reference>
          <reference field="2" count="1" selected="0">
            <x v="2"/>
          </reference>
          <reference field="3" count="1" selected="0">
            <x v="0"/>
          </reference>
        </references>
      </pivotArea>
    </chartFormat>
    <chartFormat chart="2" format="45" series="1">
      <pivotArea type="data" outline="0" fieldPosition="0">
        <references count="3">
          <reference field="4294967294" count="1" selected="0">
            <x v="0"/>
          </reference>
          <reference field="2" count="1" selected="0">
            <x v="7"/>
          </reference>
          <reference field="3" count="1" selected="0">
            <x v="2"/>
          </reference>
        </references>
      </pivotArea>
    </chartFormat>
    <chartFormat chart="2" format="46" series="1">
      <pivotArea type="data" outline="0" fieldPosition="0">
        <references count="3">
          <reference field="4294967294" count="1" selected="0">
            <x v="0"/>
          </reference>
          <reference field="2" count="1" selected="0">
            <x v="8"/>
          </reference>
          <reference field="3" count="1" selected="0">
            <x v="2"/>
          </reference>
        </references>
      </pivotArea>
    </chartFormat>
    <chartFormat chart="3" format="47" series="1">
      <pivotArea type="data" outline="0" fieldPosition="0">
        <references count="3">
          <reference field="4294967294" count="1" selected="0">
            <x v="0"/>
          </reference>
          <reference field="2" count="1" selected="0">
            <x v="7"/>
          </reference>
          <reference field="3" count="1" selected="0">
            <x v="2"/>
          </reference>
        </references>
      </pivotArea>
    </chartFormat>
    <chartFormat chart="3" format="48" series="1">
      <pivotArea type="data" outline="0" fieldPosition="0">
        <references count="3">
          <reference field="4294967294" count="1" selected="0">
            <x v="0"/>
          </reference>
          <reference field="2" count="1" selected="0">
            <x v="8"/>
          </reference>
          <reference field="3" count="1" selected="0">
            <x v="2"/>
          </reference>
        </references>
      </pivotArea>
    </chartFormat>
    <chartFormat chart="3" format="49" series="1">
      <pivotArea type="data" outline="0" fieldPosition="0">
        <references count="3">
          <reference field="4294967294" count="1" selected="0">
            <x v="0"/>
          </reference>
          <reference field="2" count="1" selected="0">
            <x v="0"/>
          </reference>
          <reference field="3" count="1" selected="0">
            <x v="4"/>
          </reference>
        </references>
      </pivotArea>
    </chartFormat>
    <chartFormat chart="3" format="50" series="1">
      <pivotArea type="data" outline="0" fieldPosition="0">
        <references count="3">
          <reference field="4294967294" count="1" selected="0">
            <x v="0"/>
          </reference>
          <reference field="2" count="1" selected="0">
            <x v="6"/>
          </reference>
          <reference field="3" count="1" selected="0">
            <x v="4"/>
          </reference>
        </references>
      </pivotArea>
    </chartFormat>
  </chartFormats>
  <pivotTableStyleInfo name="PivotStyleLight16" showRowHeaders="1" showColHeaders="1" showRowStripes="0" showColStripes="0" showLastColumn="1"/>
</pivotTableDefinition>
</file>

<file path=xl/pivotTables/pivotTable113.xml><?xml version="1.0" encoding="utf-8"?>
<pivotTableDefinition xmlns="http://schemas.openxmlformats.org/spreadsheetml/2006/main" name="PivotTable15"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3">
  <location ref="B66:E77" firstHeaderRow="1" firstDataRow="3" firstDataCol="1" rowPageCount="1" colPageCount="1"/>
  <pivotFields count="56">
    <pivotField axis="axisPage" multipleItemSelectionAllowed="1" showAll="0">
      <items count="5">
        <item x="1"/>
        <item x="0"/>
        <item x="3"/>
        <item h="1" x="2"/>
        <item t="default"/>
      </items>
    </pivotField>
    <pivotField showAll="0"/>
    <pivotField axis="axisCol" showAll="0">
      <items count="12">
        <item x="6"/>
        <item x="2"/>
        <item x="3"/>
        <item x="4"/>
        <item x="0"/>
        <item x="9"/>
        <item x="5"/>
        <item x="7"/>
        <item x="8"/>
        <item x="1"/>
        <item x="10"/>
        <item t="default"/>
      </items>
    </pivotField>
    <pivotField axis="axisCol" showAll="0" defaultSubtotal="0">
      <items count="6">
        <item h="1" x="2"/>
        <item h="1" x="0"/>
        <item h="1" x="4"/>
        <item h="1" x="1"/>
        <item x="3"/>
        <item h="1" x="5"/>
      </items>
    </pivotField>
    <pivotField showAll="0"/>
    <pivotField showAll="0"/>
    <pivotField multipleItemSelectionAllowed="1" showAll="0" sortType="descending">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axis="axisRow" showAll="0" defaultSubtotal="0">
      <items count="9">
        <item x="0"/>
        <item x="4"/>
        <item x="3"/>
        <item x="2"/>
        <item x="6"/>
        <item x="5"/>
        <item x="1"/>
        <item x="7"/>
        <item x="8"/>
      </items>
    </pivotField>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10"/>
  </rowFields>
  <rowItems count="9">
    <i>
      <x/>
    </i>
    <i>
      <x v="1"/>
    </i>
    <i>
      <x v="2"/>
    </i>
    <i>
      <x v="3"/>
    </i>
    <i>
      <x v="4"/>
    </i>
    <i>
      <x v="5"/>
    </i>
    <i>
      <x v="6"/>
    </i>
    <i>
      <x v="7"/>
    </i>
    <i t="grand">
      <x/>
    </i>
  </rowItems>
  <colFields count="2">
    <field x="3"/>
    <field x="2"/>
  </colFields>
  <colItems count="3">
    <i>
      <x v="4"/>
      <x/>
    </i>
    <i r="1">
      <x v="6"/>
    </i>
    <i t="grand">
      <x/>
    </i>
  </colItems>
  <pageFields count="1">
    <pageField fld="0" hier="-1"/>
  </pageFields>
  <dataFields count="1">
    <dataField name="Summe von Anteil Bank (EUR mil)" fld="26" baseField="0" baseItem="0" numFmtId="43"/>
  </dataFields>
  <formats count="4">
    <format dxfId="50">
      <pivotArea outline="0" collapsedLevelsAreSubtotals="1" fieldPosition="0"/>
    </format>
    <format dxfId="49">
      <pivotArea outline="0" collapsedLevelsAreSubtotals="1" fieldPosition="0"/>
    </format>
    <format dxfId="48">
      <pivotArea dataOnly="0" labelOnly="1" fieldPosition="0">
        <references count="1">
          <reference field="10" count="8">
            <x v="0"/>
            <x v="1"/>
            <x v="2"/>
            <x v="3"/>
            <x v="4"/>
            <x v="5"/>
            <x v="6"/>
            <x v="7"/>
          </reference>
        </references>
      </pivotArea>
    </format>
    <format dxfId="47">
      <pivotArea dataOnly="0" labelOnly="1" grandCol="1" outline="0" fieldPosition="0"/>
    </format>
  </formats>
  <chartFormats count="19">
    <chartFormat chart="0" format="46" series="1">
      <pivotArea type="data" outline="0" fieldPosition="0">
        <references count="3">
          <reference field="4294967294" count="1" selected="0">
            <x v="0"/>
          </reference>
          <reference field="2" count="1" selected="0">
            <x v="7"/>
          </reference>
          <reference field="3" count="1" selected="0">
            <x v="2"/>
          </reference>
        </references>
      </pivotArea>
    </chartFormat>
    <chartFormat chart="0" format="47" series="1">
      <pivotArea type="data" outline="0" fieldPosition="0">
        <references count="3">
          <reference field="4294967294" count="1" selected="0">
            <x v="0"/>
          </reference>
          <reference field="2" count="1" selected="0">
            <x v="8"/>
          </reference>
          <reference field="3" count="1" selected="0">
            <x v="2"/>
          </reference>
        </references>
      </pivotArea>
    </chartFormat>
    <chartFormat chart="0" format="48" series="1">
      <pivotArea type="data" outline="0" fieldPosition="0">
        <references count="3">
          <reference field="4294967294" count="1" selected="0">
            <x v="0"/>
          </reference>
          <reference field="2" count="1" selected="0">
            <x v="0"/>
          </reference>
          <reference field="3" count="1" selected="0">
            <x v="4"/>
          </reference>
        </references>
      </pivotArea>
    </chartFormat>
    <chartFormat chart="0" format="49" series="1">
      <pivotArea type="data" outline="0" fieldPosition="0">
        <references count="3">
          <reference field="4294967294" count="1" selected="0">
            <x v="0"/>
          </reference>
          <reference field="2" count="1" selected="0">
            <x v="6"/>
          </reference>
          <reference field="3" count="1" selected="0">
            <x v="4"/>
          </reference>
        </references>
      </pivotArea>
    </chartFormat>
    <chartFormat chart="0" format="50" series="1">
      <pivotArea type="data" outline="0" fieldPosition="0">
        <references count="3">
          <reference field="4294967294" count="1" selected="0">
            <x v="0"/>
          </reference>
          <reference field="2" count="1" selected="0">
            <x v="3"/>
          </reference>
          <reference field="3" count="1" selected="0">
            <x v="3"/>
          </reference>
        </references>
      </pivotArea>
    </chartFormat>
    <chartFormat chart="0" format="51" series="1">
      <pivotArea type="data" outline="0" fieldPosition="0">
        <references count="3">
          <reference field="4294967294" count="1" selected="0">
            <x v="0"/>
          </reference>
          <reference field="2" count="1" selected="0">
            <x v="9"/>
          </reference>
          <reference field="3" count="1" selected="0">
            <x v="3"/>
          </reference>
        </references>
      </pivotArea>
    </chartFormat>
    <chartFormat chart="0" format="52" series="1">
      <pivotArea type="data" outline="0" fieldPosition="0">
        <references count="3">
          <reference field="4294967294" count="1" selected="0">
            <x v="0"/>
          </reference>
          <reference field="2" count="1" selected="0">
            <x v="1"/>
          </reference>
          <reference field="3" count="1" selected="0">
            <x v="0"/>
          </reference>
        </references>
      </pivotArea>
    </chartFormat>
    <chartFormat chart="0" format="53" series="1">
      <pivotArea type="data" outline="0" fieldPosition="0">
        <references count="3">
          <reference field="4294967294" count="1" selected="0">
            <x v="0"/>
          </reference>
          <reference field="2" count="1" selected="0">
            <x v="2"/>
          </reference>
          <reference field="3" count="1" selected="0">
            <x v="0"/>
          </reference>
        </references>
      </pivotArea>
    </chartFormat>
    <chartFormat chart="0" format="54" series="1">
      <pivotArea type="data" outline="0" fieldPosition="0">
        <references count="3">
          <reference field="4294967294" count="1" selected="0">
            <x v="0"/>
          </reference>
          <reference field="2" count="1" selected="0">
            <x v="4"/>
          </reference>
          <reference field="3" count="1" selected="0">
            <x v="1"/>
          </reference>
        </references>
      </pivotArea>
    </chartFormat>
    <chartFormat chart="0" format="55" series="1">
      <pivotArea type="data" outline="0" fieldPosition="0">
        <references count="3">
          <reference field="4294967294" count="1" selected="0">
            <x v="0"/>
          </reference>
          <reference field="2" count="1" selected="0">
            <x v="5"/>
          </reference>
          <reference field="3" count="1" selected="0">
            <x v="1"/>
          </reference>
        </references>
      </pivotArea>
    </chartFormat>
    <chartFormat chart="0" format="60" series="1">
      <pivotArea type="data" outline="0" fieldPosition="0">
        <references count="3">
          <reference field="4294967294" count="1" selected="0">
            <x v="0"/>
          </reference>
          <reference field="2" count="1" selected="0">
            <x v="10"/>
          </reference>
          <reference field="3" count="1" selected="0">
            <x v="5"/>
          </reference>
        </references>
      </pivotArea>
    </chartFormat>
    <chartFormat chart="1" format="61" series="1">
      <pivotArea type="data" outline="0" fieldPosition="0">
        <references count="3">
          <reference field="4294967294" count="1" selected="0">
            <x v="0"/>
          </reference>
          <reference field="2" count="1" selected="0">
            <x v="1"/>
          </reference>
          <reference field="3" count="1" selected="0">
            <x v="0"/>
          </reference>
        </references>
      </pivotArea>
    </chartFormat>
    <chartFormat chart="1" format="62" series="1">
      <pivotArea type="data" outline="0" fieldPosition="0">
        <references count="3">
          <reference field="4294967294" count="1" selected="0">
            <x v="0"/>
          </reference>
          <reference field="2" count="1" selected="0">
            <x v="2"/>
          </reference>
          <reference field="3" count="1" selected="0">
            <x v="0"/>
          </reference>
        </references>
      </pivotArea>
    </chartFormat>
    <chartFormat chart="1" format="63" series="1">
      <pivotArea type="data" outline="0" fieldPosition="0">
        <references count="3">
          <reference field="4294967294" count="1" selected="0">
            <x v="0"/>
          </reference>
          <reference field="2" count="1" selected="0">
            <x v="7"/>
          </reference>
          <reference field="3" count="1" selected="0">
            <x v="2"/>
          </reference>
        </references>
      </pivotArea>
    </chartFormat>
    <chartFormat chart="1" format="64" series="1">
      <pivotArea type="data" outline="0" fieldPosition="0">
        <references count="3">
          <reference field="4294967294" count="1" selected="0">
            <x v="0"/>
          </reference>
          <reference field="2" count="1" selected="0">
            <x v="8"/>
          </reference>
          <reference field="3" count="1" selected="0">
            <x v="2"/>
          </reference>
        </references>
      </pivotArea>
    </chartFormat>
    <chartFormat chart="2" format="65" series="1">
      <pivotArea type="data" outline="0" fieldPosition="0">
        <references count="3">
          <reference field="4294967294" count="1" selected="0">
            <x v="0"/>
          </reference>
          <reference field="2" count="1" selected="0">
            <x v="7"/>
          </reference>
          <reference field="3" count="1" selected="0">
            <x v="2"/>
          </reference>
        </references>
      </pivotArea>
    </chartFormat>
    <chartFormat chart="2" format="66" series="1">
      <pivotArea type="data" outline="0" fieldPosition="0">
        <references count="3">
          <reference field="4294967294" count="1" selected="0">
            <x v="0"/>
          </reference>
          <reference field="2" count="1" selected="0">
            <x v="8"/>
          </reference>
          <reference field="3" count="1" selected="0">
            <x v="2"/>
          </reference>
        </references>
      </pivotArea>
    </chartFormat>
    <chartFormat chart="2" format="67" series="1">
      <pivotArea type="data" outline="0" fieldPosition="0">
        <references count="3">
          <reference field="4294967294" count="1" selected="0">
            <x v="0"/>
          </reference>
          <reference field="2" count="1" selected="0">
            <x v="0"/>
          </reference>
          <reference field="3" count="1" selected="0">
            <x v="4"/>
          </reference>
        </references>
      </pivotArea>
    </chartFormat>
    <chartFormat chart="2" format="68" series="1">
      <pivotArea type="data" outline="0" fieldPosition="0">
        <references count="3">
          <reference field="4294967294" count="1" selected="0">
            <x v="0"/>
          </reference>
          <reference field="2" count="1" selected="0">
            <x v="6"/>
          </reference>
          <reference field="3" count="1" selected="0">
            <x v="4"/>
          </reference>
        </references>
      </pivotArea>
    </chartFormat>
  </chartFormats>
  <pivotTableStyleInfo name="PivotStyleLight16" showRowHeaders="1" showColHeaders="1" showRowStripes="0" showColStripes="0" showLastColumn="1"/>
</pivotTableDefinition>
</file>

<file path=xl/pivotTables/pivotTable114.xml><?xml version="1.0" encoding="utf-8"?>
<pivotTableDefinition xmlns="http://schemas.openxmlformats.org/spreadsheetml/2006/main" name="PivotTable11"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E32:F53" firstHeaderRow="1" firstDataRow="1" firstDataCol="1" rowPageCount="1" colPageCount="1"/>
  <pivotFields count="56">
    <pivotField axis="axisPage" multipleItemSelectionAllowed="1" showAll="0">
      <items count="5">
        <item x="1"/>
        <item h="1" x="0"/>
        <item h="1" x="3"/>
        <item h="1" x="2"/>
        <item t="default"/>
      </items>
    </pivotField>
    <pivotField showAll="0"/>
    <pivotField axis="axisRow" multipleItemSelectionAllowed="1" showAll="0" sortType="descending">
      <items count="12">
        <item x="6"/>
        <item x="2"/>
        <item x="3"/>
        <item x="4"/>
        <item x="0"/>
        <item x="9"/>
        <item x="5"/>
        <item x="7"/>
        <item x="8"/>
        <item x="1"/>
        <item x="10"/>
        <item t="default"/>
      </items>
      <autoSortScope>
        <pivotArea dataOnly="0" outline="0" fieldPosition="0">
          <references count="1">
            <reference field="4294967294" count="1" selected="0">
              <x v="0"/>
            </reference>
          </references>
        </pivotArea>
      </autoSortScope>
    </pivotField>
    <pivotField axis="axisRow" showAll="0" defaultSubtotal="0">
      <items count="6">
        <item h="1" x="2"/>
        <item h="1" x="0"/>
        <item h="1" x="4"/>
        <item h="1" x="1"/>
        <item x="3"/>
        <item h="1" x="5"/>
      </items>
    </pivotField>
    <pivotField showAll="0"/>
    <pivotField showAll="0"/>
    <pivotField name="Unternehmen" axis="axisRow" multipleItemSelectionAllowed="1" showAll="0" sortType="descending">
      <items count="11">
        <item x="1"/>
        <item x="7"/>
        <item x="8"/>
        <item x="0"/>
        <item x="5"/>
        <item x="3"/>
        <item x="2"/>
        <item x="9"/>
        <item x="6"/>
        <item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3">
    <field x="3"/>
    <field x="2"/>
    <field x="6"/>
  </rowFields>
  <rowItems count="21">
    <i>
      <x v="4"/>
    </i>
    <i r="1">
      <x v="6"/>
    </i>
    <i r="2">
      <x v="5"/>
    </i>
    <i r="2">
      <x v="6"/>
    </i>
    <i r="2">
      <x v="9"/>
    </i>
    <i r="2">
      <x v="1"/>
    </i>
    <i r="2">
      <x v="7"/>
    </i>
    <i r="2">
      <x v="8"/>
    </i>
    <i r="2">
      <x v="4"/>
    </i>
    <i r="2">
      <x/>
    </i>
    <i r="2">
      <x v="3"/>
    </i>
    <i r="2">
      <x v="2"/>
    </i>
    <i r="1">
      <x/>
    </i>
    <i r="2">
      <x v="2"/>
    </i>
    <i r="2">
      <x v="1"/>
    </i>
    <i r="2">
      <x v="5"/>
    </i>
    <i r="2">
      <x/>
    </i>
    <i r="2">
      <x v="8"/>
    </i>
    <i r="2">
      <x v="4"/>
    </i>
    <i r="2">
      <x v="9"/>
    </i>
    <i t="grand">
      <x/>
    </i>
  </rowItems>
  <colItems count="1">
    <i/>
  </colItems>
  <pageFields count="1">
    <pageField fld="0" hier="-1"/>
  </pageFields>
  <dataFields count="1">
    <dataField name="Anteil Bank (in EUR mil)" fld="26" baseField="0" baseItem="0" numFmtId="43"/>
  </dataFields>
  <formats count="1">
    <format dxfId="51">
      <pivotArea outline="0" collapsedLevelsAreSubtotals="1" fieldPosition="0"/>
    </format>
  </formats>
  <pivotTableStyleInfo name="PivotStyleLight16" showRowHeaders="1" showColHeaders="1" showRowStripes="0" showColStripes="0" showLastColumn="1"/>
</pivotTableDefinition>
</file>

<file path=xl/pivotTables/pivotTable115.xml><?xml version="1.0" encoding="utf-8"?>
<pivotTableDefinition xmlns="http://schemas.openxmlformats.org/spreadsheetml/2006/main" name="PivotTable11"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E32:F45" firstHeaderRow="1" firstDataRow="1" firstDataCol="1" rowPageCount="1" colPageCount="1"/>
  <pivotFields count="56">
    <pivotField axis="axisPage" multipleItemSelectionAllowed="1" showAll="0">
      <items count="5">
        <item x="1"/>
        <item h="1" x="0"/>
        <item h="1" x="3"/>
        <item h="1" x="2"/>
        <item t="default"/>
      </items>
    </pivotField>
    <pivotField showAll="0"/>
    <pivotField axis="axisRow" multipleItemSelectionAllowed="1" showAll="0" sortType="descending">
      <items count="12">
        <item x="6"/>
        <item x="2"/>
        <item x="3"/>
        <item x="4"/>
        <item x="0"/>
        <item x="9"/>
        <item x="5"/>
        <item x="7"/>
        <item x="8"/>
        <item x="1"/>
        <item x="10"/>
        <item t="default"/>
      </items>
      <autoSortScope>
        <pivotArea dataOnly="0" outline="0" fieldPosition="0">
          <references count="1">
            <reference field="4294967294" count="1" selected="0">
              <x v="0"/>
            </reference>
          </references>
        </pivotArea>
      </autoSortScope>
    </pivotField>
    <pivotField axis="axisRow" showAll="0" defaultSubtotal="0">
      <items count="6">
        <item h="1" x="2"/>
        <item x="0"/>
        <item h="1" x="4"/>
        <item h="1" x="1"/>
        <item h="1" x="3"/>
        <item h="1" x="5"/>
      </items>
    </pivotField>
    <pivotField showAll="0"/>
    <pivotField showAll="0"/>
    <pivotField name="Unternehmen" axis="axisRow" multipleItemSelectionAllowed="1" showAll="0" sortType="descending">
      <items count="11">
        <item x="1"/>
        <item x="7"/>
        <item x="8"/>
        <item x="0"/>
        <item x="5"/>
        <item x="3"/>
        <item x="2"/>
        <item x="9"/>
        <item x="6"/>
        <item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3">
    <field x="3"/>
    <field x="2"/>
    <field x="6"/>
  </rowFields>
  <rowItems count="13">
    <i>
      <x v="1"/>
    </i>
    <i r="1">
      <x v="4"/>
    </i>
    <i r="2">
      <x v="5"/>
    </i>
    <i r="2">
      <x v="4"/>
    </i>
    <i r="2">
      <x v="8"/>
    </i>
    <i r="2">
      <x v="9"/>
    </i>
    <i r="2">
      <x v="1"/>
    </i>
    <i r="2">
      <x v="2"/>
    </i>
    <i r="1">
      <x v="5"/>
    </i>
    <i r="2">
      <x v="5"/>
    </i>
    <i r="2">
      <x v="4"/>
    </i>
    <i r="2">
      <x v="9"/>
    </i>
    <i t="grand">
      <x/>
    </i>
  </rowItems>
  <colItems count="1">
    <i/>
  </colItems>
  <pageFields count="1">
    <pageField fld="0" hier="-1"/>
  </pageFields>
  <dataFields count="1">
    <dataField name="Anteil Bank (in EUR mil)" fld="26" baseField="0" baseItem="0" numFmtId="43"/>
  </dataFields>
  <formats count="1">
    <format dxfId="30">
      <pivotArea outline="0" collapsedLevelsAreSubtotals="1" fieldPosition="0"/>
    </format>
  </formats>
  <pivotTableStyleInfo name="PivotStyleLight16" showRowHeaders="1" showColHeaders="1" showRowStripes="0" showColStripes="0" showLastColumn="1"/>
</pivotTableDefinition>
</file>

<file path=xl/pivotTables/pivotTable116.xml><?xml version="1.0" encoding="utf-8"?>
<pivotTableDefinition xmlns="http://schemas.openxmlformats.org/spreadsheetml/2006/main" name="PivotTable10"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H32:I42" firstHeaderRow="1" firstDataRow="1" firstDataCol="1" rowPageCount="1" colPageCount="1"/>
  <pivotFields count="56">
    <pivotField axis="axisPage" multipleItemSelectionAllowed="1" showAll="0">
      <items count="5">
        <item h="1" x="1"/>
        <item x="0"/>
        <item h="1" x="3"/>
        <item h="1" x="2"/>
        <item t="default"/>
      </items>
    </pivotField>
    <pivotField showAll="0"/>
    <pivotField axis="axisRow" multipleItemSelectionAllowed="1" showAll="0" sortType="descending">
      <items count="12">
        <item x="6"/>
        <item x="2"/>
        <item x="3"/>
        <item x="4"/>
        <item x="0"/>
        <item x="9"/>
        <item x="5"/>
        <item x="7"/>
        <item x="8"/>
        <item x="1"/>
        <item x="10"/>
        <item t="default"/>
      </items>
      <autoSortScope>
        <pivotArea dataOnly="0" outline="0" fieldPosition="0">
          <references count="1">
            <reference field="4294967294" count="1" selected="0">
              <x v="0"/>
            </reference>
          </references>
        </pivotArea>
      </autoSortScope>
    </pivotField>
    <pivotField axis="axisRow" showAll="0" defaultSubtotal="0">
      <items count="6">
        <item h="1" x="2"/>
        <item x="0"/>
        <item h="1" x="4"/>
        <item h="1" x="1"/>
        <item h="1" x="3"/>
        <item h="1" x="5"/>
      </items>
    </pivotField>
    <pivotField showAll="0"/>
    <pivotField showAll="0"/>
    <pivotField name="Unternehmen" axis="axisRow" multipleItemSelectionAllowed="1" showAll="0" sortType="descending">
      <items count="11">
        <item x="1"/>
        <item x="7"/>
        <item x="8"/>
        <item x="0"/>
        <item x="5"/>
        <item x="3"/>
        <item x="2"/>
        <item x="9"/>
        <item x="6"/>
        <item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3">
    <field x="3"/>
    <field x="2"/>
    <field x="6"/>
  </rowFields>
  <rowItems count="10">
    <i>
      <x v="1"/>
    </i>
    <i r="1">
      <x v="4"/>
    </i>
    <i r="2">
      <x v="3"/>
    </i>
    <i r="2">
      <x v="4"/>
    </i>
    <i r="2">
      <x v="8"/>
    </i>
    <i r="2">
      <x v="5"/>
    </i>
    <i r="2">
      <x v="2"/>
    </i>
    <i r="2">
      <x v="9"/>
    </i>
    <i r="2">
      <x v="1"/>
    </i>
    <i t="grand">
      <x/>
    </i>
  </rowItems>
  <colItems count="1">
    <i/>
  </colItems>
  <pageFields count="1">
    <pageField fld="0" hier="-1"/>
  </pageFields>
  <dataFields count="1">
    <dataField name="Anteil Bank (in EUR mil)" fld="26" baseField="0" baseItem="0" numFmtId="43"/>
  </dataFields>
  <formats count="1">
    <format dxfId="31">
      <pivotArea outline="0" collapsedLevelsAreSubtotals="1" fieldPosition="0"/>
    </format>
  </formats>
  <pivotTableStyleInfo name="PivotStyleLight16" showRowHeaders="1" showColHeaders="1" showRowStripes="0" showColStripes="0" showLastColumn="1"/>
</pivotTableDefinition>
</file>

<file path=xl/pivotTables/pivotTable117.xml><?xml version="1.0" encoding="utf-8"?>
<pivotTableDefinition xmlns="http://schemas.openxmlformats.org/spreadsheetml/2006/main" name="PivotTable9"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K32:L36" firstHeaderRow="1" firstDataRow="1" firstDataCol="1" rowPageCount="1" colPageCount="1"/>
  <pivotFields count="56">
    <pivotField axis="axisPage" multipleItemSelectionAllowed="1" showAll="0">
      <items count="5">
        <item h="1" x="1"/>
        <item h="1" x="0"/>
        <item x="3"/>
        <item h="1" x="2"/>
        <item t="default"/>
      </items>
    </pivotField>
    <pivotField showAll="0"/>
    <pivotField axis="axisRow" multipleItemSelectionAllowed="1" showAll="0" sortType="descending">
      <items count="12">
        <item x="6"/>
        <item x="2"/>
        <item x="3"/>
        <item x="4"/>
        <item x="0"/>
        <item x="9"/>
        <item x="5"/>
        <item x="7"/>
        <item x="8"/>
        <item x="1"/>
        <item x="10"/>
        <item t="default"/>
      </items>
      <autoSortScope>
        <pivotArea dataOnly="0" outline="0" fieldPosition="0">
          <references count="1">
            <reference field="4294967294" count="1" selected="0">
              <x v="0"/>
            </reference>
          </references>
        </pivotArea>
      </autoSortScope>
    </pivotField>
    <pivotField axis="axisRow" showAll="0" defaultSubtotal="0">
      <items count="6">
        <item h="1" x="2"/>
        <item x="0"/>
        <item h="1" x="4"/>
        <item h="1" x="1"/>
        <item h="1" x="3"/>
        <item h="1" x="5"/>
      </items>
    </pivotField>
    <pivotField showAll="0"/>
    <pivotField showAll="0"/>
    <pivotField name="Unternehmen" axis="axisRow" multipleItemSelectionAllowed="1" showAll="0" sortType="descending">
      <items count="11">
        <item x="1"/>
        <item x="7"/>
        <item x="8"/>
        <item x="0"/>
        <item x="5"/>
        <item x="3"/>
        <item x="2"/>
        <item x="9"/>
        <item x="6"/>
        <item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3">
    <field x="3"/>
    <field x="2"/>
    <field x="6"/>
  </rowFields>
  <rowItems count="4">
    <i>
      <x v="1"/>
    </i>
    <i r="1">
      <x v="4"/>
    </i>
    <i r="2">
      <x v="3"/>
    </i>
    <i t="grand">
      <x/>
    </i>
  </rowItems>
  <colItems count="1">
    <i/>
  </colItems>
  <pageFields count="1">
    <pageField fld="0" hier="-1"/>
  </pageFields>
  <dataFields count="1">
    <dataField name="Anteil Bank (in EUR mil)" fld="26" baseField="0" baseItem="0" numFmtId="43"/>
  </dataFields>
  <formats count="1">
    <format dxfId="32">
      <pivotArea outline="0" collapsedLevelsAreSubtotals="1" fieldPosition="0"/>
    </format>
  </formats>
  <pivotTableStyleInfo name="PivotStyleLight16" showRowHeaders="1" showColHeaders="1" showRowStripes="0" showColStripes="0" showLastColumn="1"/>
</pivotTableDefinition>
</file>

<file path=xl/pivotTables/pivotTable118.xml><?xml version="1.0" encoding="utf-8"?>
<pivotTableDefinition xmlns="http://schemas.openxmlformats.org/spreadsheetml/2006/main" name="PivotTable8"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B32:C56" firstHeaderRow="1" firstDataRow="1" firstDataCol="1" rowPageCount="1" colPageCount="1"/>
  <pivotFields count="56">
    <pivotField axis="axisPage" multipleItemSelectionAllowed="1" showAll="0" sortType="descending">
      <items count="5">
        <item h="1" x="1"/>
        <item h="1" x="0"/>
        <item h="1" x="3"/>
        <item x="2"/>
        <item t="default"/>
      </items>
      <autoSortScope>
        <pivotArea dataOnly="0" outline="0" fieldPosition="0">
          <references count="1">
            <reference field="4294967294" count="1" selected="0">
              <x v="0"/>
            </reference>
          </references>
        </pivotArea>
      </autoSortScope>
    </pivotField>
    <pivotField showAll="0"/>
    <pivotField axis="axisRow" multipleItemSelectionAllowed="1" showAll="0" sortType="descending">
      <items count="12">
        <item x="6"/>
        <item x="2"/>
        <item x="3"/>
        <item x="4"/>
        <item x="0"/>
        <item x="9"/>
        <item x="5"/>
        <item x="7"/>
        <item x="8"/>
        <item x="1"/>
        <item x="10"/>
        <item t="default"/>
      </items>
      <autoSortScope>
        <pivotArea dataOnly="0" outline="0" fieldPosition="0">
          <references count="1">
            <reference field="4294967294" count="1" selected="0">
              <x v="0"/>
            </reference>
          </references>
        </pivotArea>
      </autoSortScope>
    </pivotField>
    <pivotField axis="axisRow" showAll="0" defaultSubtotal="0">
      <items count="6">
        <item h="1" x="2"/>
        <item x="0"/>
        <item h="1" x="4"/>
        <item h="1" x="1"/>
        <item h="1" x="3"/>
        <item h="1" x="5"/>
      </items>
    </pivotField>
    <pivotField showAll="0"/>
    <pivotField showAll="0"/>
    <pivotField name="Unternehmen" axis="axisRow" multipleItemSelectionAllowed="1" showAll="0" sortType="descending">
      <items count="11">
        <item x="1"/>
        <item x="7"/>
        <item x="8"/>
        <item x="0"/>
        <item x="5"/>
        <item x="3"/>
        <item x="2"/>
        <item x="9"/>
        <item x="6"/>
        <item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3">
    <field x="3"/>
    <field x="2"/>
    <field x="6"/>
  </rowFields>
  <rowItems count="24">
    <i>
      <x v="1"/>
    </i>
    <i r="1">
      <x v="4"/>
    </i>
    <i r="2">
      <x/>
    </i>
    <i r="2">
      <x v="2"/>
    </i>
    <i r="2">
      <x v="8"/>
    </i>
    <i r="2">
      <x v="3"/>
    </i>
    <i r="2">
      <x v="6"/>
    </i>
    <i r="2">
      <x v="5"/>
    </i>
    <i r="2">
      <x v="1"/>
    </i>
    <i r="2">
      <x v="4"/>
    </i>
    <i r="2">
      <x v="9"/>
    </i>
    <i r="2">
      <x v="7"/>
    </i>
    <i r="1">
      <x v="5"/>
    </i>
    <i r="2">
      <x v="8"/>
    </i>
    <i r="2">
      <x v="2"/>
    </i>
    <i r="2">
      <x v="3"/>
    </i>
    <i r="2">
      <x/>
    </i>
    <i r="2">
      <x v="1"/>
    </i>
    <i r="2">
      <x v="9"/>
    </i>
    <i r="2">
      <x v="4"/>
    </i>
    <i r="2">
      <x v="6"/>
    </i>
    <i r="2">
      <x v="5"/>
    </i>
    <i r="2">
      <x v="7"/>
    </i>
    <i t="grand">
      <x/>
    </i>
  </rowItems>
  <colItems count="1">
    <i/>
  </colItems>
  <pageFields count="1">
    <pageField fld="0" hier="-1"/>
  </pageFields>
  <dataFields count="1">
    <dataField name="Anteil Bank (in EUR mil)" fld="26" baseField="0" baseItem="0" numFmtId="43"/>
  </dataFields>
  <formats count="1">
    <format dxfId="33">
      <pivotArea outline="0" collapsedLevelsAreSubtotals="1" fieldPosition="0"/>
    </format>
  </formats>
  <pivotTableStyleInfo name="PivotStyleLight16" showRowHeaders="1" showColHeaders="1" showRowStripes="0" showColStripes="0" showLastColumn="1"/>
</pivotTableDefinition>
</file>

<file path=xl/pivotTables/pivotTable119.xml><?xml version="1.0" encoding="utf-8"?>
<pivotTableDefinition xmlns="http://schemas.openxmlformats.org/spreadsheetml/2006/main" name="PivotTable1"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4">
  <location ref="B81:E87" firstHeaderRow="1" firstDataRow="3" firstDataCol="1" rowPageCount="1" colPageCount="1"/>
  <pivotFields count="56">
    <pivotField axis="axisPage" multipleItemSelectionAllowed="1" showAll="0">
      <items count="5">
        <item x="1"/>
        <item x="0"/>
        <item x="3"/>
        <item h="1" x="2"/>
        <item t="default"/>
      </items>
    </pivotField>
    <pivotField showAll="0"/>
    <pivotField axis="axisCol" showAll="0">
      <items count="12">
        <item x="6"/>
        <item x="2"/>
        <item x="3"/>
        <item x="4"/>
        <item x="0"/>
        <item x="9"/>
        <item x="5"/>
        <item x="7"/>
        <item x="8"/>
        <item x="1"/>
        <item x="10"/>
        <item t="default"/>
      </items>
    </pivotField>
    <pivotField axis="axisCol" showAll="0" defaultSubtotal="0">
      <items count="6">
        <item h="1" x="2"/>
        <item x="0"/>
        <item h="1" x="4"/>
        <item h="1" x="1"/>
        <item h="1" x="3"/>
        <item h="1" x="5"/>
      </items>
    </pivotField>
    <pivotField showAll="0"/>
    <pivotField showAll="0"/>
    <pivotField multipleItemSelectionAllowed="1" showAll="0" sortType="descending">
      <autoSortScope>
        <pivotArea dataOnly="0" outline="0" fieldPosition="0">
          <references count="1">
            <reference field="4294967294" count="1" selected="0">
              <x v="0"/>
            </reference>
          </references>
        </pivotArea>
      </autoSortScope>
    </pivotField>
    <pivotField axis="axisRow" showAll="0" defaultSubtotal="0">
      <items count="3">
        <item x="0"/>
        <item x="1"/>
        <item x="2"/>
      </items>
    </pivotField>
    <pivotField name="Issue Date (Bonds, Loans)" showAll="0" includeNewItemsInFilter="1" defaultSubtota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7"/>
  </rowFields>
  <rowItems count="4">
    <i>
      <x/>
    </i>
    <i>
      <x v="1"/>
    </i>
    <i>
      <x v="2"/>
    </i>
    <i t="grand">
      <x/>
    </i>
  </rowItems>
  <colFields count="2">
    <field x="3"/>
    <field x="2"/>
  </colFields>
  <colItems count="3">
    <i>
      <x v="1"/>
      <x v="4"/>
    </i>
    <i r="1">
      <x v="5"/>
    </i>
    <i t="grand">
      <x/>
    </i>
  </colItems>
  <pageFields count="1">
    <pageField fld="0" hier="-1"/>
  </pageFields>
  <dataFields count="1">
    <dataField name="Summe von Anteil Bank (EUR mil)" fld="26" baseField="0" baseItem="0" numFmtId="43"/>
  </dataFields>
  <formats count="3">
    <format dxfId="36">
      <pivotArea outline="0" collapsedLevelsAreSubtotals="1" fieldPosition="0"/>
    </format>
    <format dxfId="35">
      <pivotArea outline="0" collapsedLevelsAreSubtotals="1" fieldPosition="0"/>
    </format>
    <format dxfId="34">
      <pivotArea dataOnly="0" labelOnly="1" grandCol="1" outline="0" fieldPosition="0"/>
    </format>
  </formats>
  <chartFormats count="19">
    <chartFormat chart="0" format="32" series="1">
      <pivotArea type="data" outline="0" fieldPosition="0">
        <references count="3">
          <reference field="4294967294" count="1" selected="0">
            <x v="0"/>
          </reference>
          <reference field="2" count="1" selected="0">
            <x v="4"/>
          </reference>
          <reference field="3" count="1" selected="0">
            <x v="1"/>
          </reference>
        </references>
      </pivotArea>
    </chartFormat>
    <chartFormat chart="0" format="33" series="1">
      <pivotArea type="data" outline="0" fieldPosition="0">
        <references count="3">
          <reference field="4294967294" count="1" selected="0">
            <x v="0"/>
          </reference>
          <reference field="2" count="1" selected="0">
            <x v="5"/>
          </reference>
          <reference field="3" count="1" selected="0">
            <x v="1"/>
          </reference>
        </references>
      </pivotArea>
    </chartFormat>
    <chartFormat chart="1" format="28" series="1">
      <pivotArea type="data" outline="0" fieldPosition="0">
        <references count="3">
          <reference field="4294967294" count="1" selected="0">
            <x v="0"/>
          </reference>
          <reference field="2" count="1" selected="0">
            <x v="7"/>
          </reference>
          <reference field="3" count="1" selected="0">
            <x v="2"/>
          </reference>
        </references>
      </pivotArea>
    </chartFormat>
    <chartFormat chart="1" format="29" series="1">
      <pivotArea type="data" outline="0" fieldPosition="0">
        <references count="3">
          <reference field="4294967294" count="1" selected="0">
            <x v="0"/>
          </reference>
          <reference field="2" count="1" selected="0">
            <x v="8"/>
          </reference>
          <reference field="3" count="1" selected="0">
            <x v="2"/>
          </reference>
        </references>
      </pivotArea>
    </chartFormat>
    <chartFormat chart="1" format="30" series="1">
      <pivotArea type="data" outline="0" fieldPosition="0">
        <references count="3">
          <reference field="4294967294" count="1" selected="0">
            <x v="0"/>
          </reference>
          <reference field="2" count="1" selected="0">
            <x v="0"/>
          </reference>
          <reference field="3" count="1" selected="0">
            <x v="4"/>
          </reference>
        </references>
      </pivotArea>
    </chartFormat>
    <chartFormat chart="1" format="31" series="1">
      <pivotArea type="data" outline="0" fieldPosition="0">
        <references count="3">
          <reference field="4294967294" count="1" selected="0">
            <x v="0"/>
          </reference>
          <reference field="2" count="1" selected="0">
            <x v="6"/>
          </reference>
          <reference field="3" count="1" selected="0">
            <x v="4"/>
          </reference>
        </references>
      </pivotArea>
    </chartFormat>
    <chartFormat chart="1" format="32" series="1">
      <pivotArea type="data" outline="0" fieldPosition="0">
        <references count="3">
          <reference field="4294967294" count="1" selected="0">
            <x v="0"/>
          </reference>
          <reference field="2" count="1" selected="0">
            <x v="3"/>
          </reference>
          <reference field="3" count="1" selected="0">
            <x v="3"/>
          </reference>
        </references>
      </pivotArea>
    </chartFormat>
    <chartFormat chart="1" format="33" series="1">
      <pivotArea type="data" outline="0" fieldPosition="0">
        <references count="3">
          <reference field="4294967294" count="1" selected="0">
            <x v="0"/>
          </reference>
          <reference field="2" count="1" selected="0">
            <x v="9"/>
          </reference>
          <reference field="3" count="1" selected="0">
            <x v="3"/>
          </reference>
        </references>
      </pivotArea>
    </chartFormat>
    <chartFormat chart="1" format="34" series="1">
      <pivotArea type="data" outline="0" fieldPosition="0">
        <references count="3">
          <reference field="4294967294" count="1" selected="0">
            <x v="0"/>
          </reference>
          <reference field="2" count="1" selected="0">
            <x v="1"/>
          </reference>
          <reference field="3" count="1" selected="0">
            <x v="0"/>
          </reference>
        </references>
      </pivotArea>
    </chartFormat>
    <chartFormat chart="1" format="35" series="1">
      <pivotArea type="data" outline="0" fieldPosition="0">
        <references count="3">
          <reference field="4294967294" count="1" selected="0">
            <x v="0"/>
          </reference>
          <reference field="2" count="1" selected="0">
            <x v="2"/>
          </reference>
          <reference field="3" count="1" selected="0">
            <x v="0"/>
          </reference>
        </references>
      </pivotArea>
    </chartFormat>
    <chartFormat chart="1" format="36" series="1">
      <pivotArea type="data" outline="0" fieldPosition="0">
        <references count="3">
          <reference field="4294967294" count="1" selected="0">
            <x v="0"/>
          </reference>
          <reference field="2" count="1" selected="0">
            <x v="4"/>
          </reference>
          <reference field="3" count="1" selected="0">
            <x v="1"/>
          </reference>
        </references>
      </pivotArea>
    </chartFormat>
    <chartFormat chart="1" format="37" series="1">
      <pivotArea type="data" outline="0" fieldPosition="0">
        <references count="3">
          <reference field="4294967294" count="1" selected="0">
            <x v="0"/>
          </reference>
          <reference field="2" count="1" selected="0">
            <x v="5"/>
          </reference>
          <reference field="3" count="1" selected="0">
            <x v="1"/>
          </reference>
        </references>
      </pivotArea>
    </chartFormat>
    <chartFormat chart="1" format="42" series="1">
      <pivotArea type="data" outline="0" fieldPosition="0">
        <references count="3">
          <reference field="4294967294" count="1" selected="0">
            <x v="0"/>
          </reference>
          <reference field="2" count="1" selected="0">
            <x v="10"/>
          </reference>
          <reference field="3" count="1" selected="0">
            <x v="5"/>
          </reference>
        </references>
      </pivotArea>
    </chartFormat>
    <chartFormat chart="2" format="43" series="1">
      <pivotArea type="data" outline="0" fieldPosition="0">
        <references count="3">
          <reference field="4294967294" count="1" selected="0">
            <x v="0"/>
          </reference>
          <reference field="2" count="1" selected="0">
            <x v="1"/>
          </reference>
          <reference field="3" count="1" selected="0">
            <x v="0"/>
          </reference>
        </references>
      </pivotArea>
    </chartFormat>
    <chartFormat chart="2" format="44" series="1">
      <pivotArea type="data" outline="0" fieldPosition="0">
        <references count="3">
          <reference field="4294967294" count="1" selected="0">
            <x v="0"/>
          </reference>
          <reference field="2" count="1" selected="0">
            <x v="2"/>
          </reference>
          <reference field="3" count="1" selected="0">
            <x v="0"/>
          </reference>
        </references>
      </pivotArea>
    </chartFormat>
    <chartFormat chart="3" format="45" series="1">
      <pivotArea type="data" outline="0" fieldPosition="0">
        <references count="3">
          <reference field="4294967294" count="1" selected="0">
            <x v="0"/>
          </reference>
          <reference field="2" count="1" selected="0">
            <x v="1"/>
          </reference>
          <reference field="3" count="1" selected="0">
            <x v="0"/>
          </reference>
        </references>
      </pivotArea>
    </chartFormat>
    <chartFormat chart="3" format="46" series="1">
      <pivotArea type="data" outline="0" fieldPosition="0">
        <references count="3">
          <reference field="4294967294" count="1" selected="0">
            <x v="0"/>
          </reference>
          <reference field="2" count="1" selected="0">
            <x v="2"/>
          </reference>
          <reference field="3" count="1" selected="0">
            <x v="0"/>
          </reference>
        </references>
      </pivotArea>
    </chartFormat>
    <chartFormat chart="3" format="47" series="1">
      <pivotArea type="data" outline="0" fieldPosition="0">
        <references count="3">
          <reference field="4294967294" count="1" selected="0">
            <x v="0"/>
          </reference>
          <reference field="2" count="1" selected="0">
            <x v="4"/>
          </reference>
          <reference field="3" count="1" selected="0">
            <x v="1"/>
          </reference>
        </references>
      </pivotArea>
    </chartFormat>
    <chartFormat chart="3" format="48" series="1">
      <pivotArea type="data" outline="0" fieldPosition="0">
        <references count="3">
          <reference field="4294967294" count="1" selected="0">
            <x v="0"/>
          </reference>
          <reference field="2" count="1" selected="0">
            <x v="5"/>
          </reference>
          <reference field="3" count="1" selected="0">
            <x v="1"/>
          </reference>
        </references>
      </pivotArea>
    </chartFormat>
  </chartFormats>
  <pivotTableStyleInfo name="PivotStyleLight16" showRowHeaders="1" showColHeaders="1" showRowStripes="0" showColStripes="0" showLastColumn="1"/>
</pivotTableDefinition>
</file>

<file path=xl/pivotTables/pivotTable12.xml><?xml version="1.0" encoding="utf-8"?>
<pivotTableDefinition xmlns="http://schemas.openxmlformats.org/spreadsheetml/2006/main" name="PivotTable7"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K58:L59" firstHeaderRow="1" firstDataRow="1" firstDataCol="1" rowPageCount="2" colPageCount="1"/>
  <pivotFields count="56">
    <pivotField axis="axisPage" multipleItemSelectionAllowed="1" showAll="0">
      <items count="5">
        <item h="1" x="1"/>
        <item h="1" x="0"/>
        <item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x="1"/>
        <item h="1" x="7"/>
        <item h="1" x="8"/>
        <item h="1" x="0"/>
        <item h="1"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1">
    <i t="grand">
      <x/>
    </i>
  </rowItems>
  <colItems count="1">
    <i/>
  </colItems>
  <pageFields count="2">
    <pageField fld="6" hier="-1"/>
    <pageField fld="0" hier="-1"/>
  </pageFields>
  <dataFields count="1">
    <dataField name="Anteil Bank (in EUR mil)" fld="26" baseField="0" baseItem="0" numFmtId="43"/>
  </dataFields>
  <formats count="1">
    <format dxfId="395">
      <pivotArea outline="0" collapsedLevelsAreSubtotals="1" fieldPosition="0"/>
    </format>
  </formats>
  <pivotTableStyleInfo name="PivotStyleLight16" showRowHeaders="1" showColHeaders="1" showRowStripes="0" showColStripes="0" showLastColumn="1"/>
</pivotTableDefinition>
</file>

<file path=xl/pivotTables/pivotTable120.xml><?xml version="1.0" encoding="utf-8"?>
<pivotTableDefinition xmlns="http://schemas.openxmlformats.org/spreadsheetml/2006/main" name="PivotTable15"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3">
  <location ref="B66:E77" firstHeaderRow="1" firstDataRow="3" firstDataCol="1" rowPageCount="1" colPageCount="1"/>
  <pivotFields count="56">
    <pivotField axis="axisPage" multipleItemSelectionAllowed="1" showAll="0">
      <items count="5">
        <item x="1"/>
        <item x="0"/>
        <item x="3"/>
        <item h="1" x="2"/>
        <item t="default"/>
      </items>
    </pivotField>
    <pivotField showAll="0"/>
    <pivotField axis="axisCol" showAll="0">
      <items count="12">
        <item x="6"/>
        <item x="2"/>
        <item x="3"/>
        <item x="4"/>
        <item x="0"/>
        <item x="9"/>
        <item x="5"/>
        <item x="7"/>
        <item x="8"/>
        <item x="1"/>
        <item x="10"/>
        <item t="default"/>
      </items>
    </pivotField>
    <pivotField axis="axisCol" showAll="0" defaultSubtotal="0">
      <items count="6">
        <item h="1" x="2"/>
        <item x="0"/>
        <item h="1" x="4"/>
        <item h="1" x="1"/>
        <item h="1" x="3"/>
        <item h="1" x="5"/>
      </items>
    </pivotField>
    <pivotField showAll="0"/>
    <pivotField showAll="0"/>
    <pivotField multipleItemSelectionAllowed="1" showAll="0" sortType="descending">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axis="axisRow" showAll="0" defaultSubtotal="0">
      <items count="9">
        <item x="0"/>
        <item x="4"/>
        <item x="3"/>
        <item x="2"/>
        <item x="6"/>
        <item x="5"/>
        <item x="1"/>
        <item x="7"/>
        <item x="8"/>
      </items>
    </pivotField>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10"/>
  </rowFields>
  <rowItems count="9">
    <i>
      <x/>
    </i>
    <i>
      <x v="1"/>
    </i>
    <i>
      <x v="2"/>
    </i>
    <i>
      <x v="3"/>
    </i>
    <i>
      <x v="4"/>
    </i>
    <i>
      <x v="5"/>
    </i>
    <i>
      <x v="6"/>
    </i>
    <i>
      <x v="7"/>
    </i>
    <i t="grand">
      <x/>
    </i>
  </rowItems>
  <colFields count="2">
    <field x="3"/>
    <field x="2"/>
  </colFields>
  <colItems count="3">
    <i>
      <x v="1"/>
      <x v="4"/>
    </i>
    <i r="1">
      <x v="5"/>
    </i>
    <i t="grand">
      <x/>
    </i>
  </colItems>
  <pageFields count="1">
    <pageField fld="0" hier="-1"/>
  </pageFields>
  <dataFields count="1">
    <dataField name="Summe von Anteil Bank (EUR mil)" fld="26" baseField="0" baseItem="0" numFmtId="43"/>
  </dataFields>
  <formats count="4">
    <format dxfId="40">
      <pivotArea outline="0" collapsedLevelsAreSubtotals="1" fieldPosition="0"/>
    </format>
    <format dxfId="39">
      <pivotArea outline="0" collapsedLevelsAreSubtotals="1" fieldPosition="0"/>
    </format>
    <format dxfId="38">
      <pivotArea dataOnly="0" labelOnly="1" fieldPosition="0">
        <references count="1">
          <reference field="10" count="8">
            <x v="0"/>
            <x v="1"/>
            <x v="2"/>
            <x v="3"/>
            <x v="4"/>
            <x v="5"/>
            <x v="6"/>
            <x v="7"/>
          </reference>
        </references>
      </pivotArea>
    </format>
    <format dxfId="37">
      <pivotArea dataOnly="0" labelOnly="1" grandCol="1" outline="0" fieldPosition="0"/>
    </format>
  </formats>
  <chartFormats count="17">
    <chartFormat chart="0" format="46" series="1">
      <pivotArea type="data" outline="0" fieldPosition="0">
        <references count="3">
          <reference field="4294967294" count="1" selected="0">
            <x v="0"/>
          </reference>
          <reference field="2" count="1" selected="0">
            <x v="7"/>
          </reference>
          <reference field="3" count="1" selected="0">
            <x v="2"/>
          </reference>
        </references>
      </pivotArea>
    </chartFormat>
    <chartFormat chart="0" format="47" series="1">
      <pivotArea type="data" outline="0" fieldPosition="0">
        <references count="3">
          <reference field="4294967294" count="1" selected="0">
            <x v="0"/>
          </reference>
          <reference field="2" count="1" selected="0">
            <x v="8"/>
          </reference>
          <reference field="3" count="1" selected="0">
            <x v="2"/>
          </reference>
        </references>
      </pivotArea>
    </chartFormat>
    <chartFormat chart="0" format="48" series="1">
      <pivotArea type="data" outline="0" fieldPosition="0">
        <references count="3">
          <reference field="4294967294" count="1" selected="0">
            <x v="0"/>
          </reference>
          <reference field="2" count="1" selected="0">
            <x v="0"/>
          </reference>
          <reference field="3" count="1" selected="0">
            <x v="4"/>
          </reference>
        </references>
      </pivotArea>
    </chartFormat>
    <chartFormat chart="0" format="49" series="1">
      <pivotArea type="data" outline="0" fieldPosition="0">
        <references count="3">
          <reference field="4294967294" count="1" selected="0">
            <x v="0"/>
          </reference>
          <reference field="2" count="1" selected="0">
            <x v="6"/>
          </reference>
          <reference field="3" count="1" selected="0">
            <x v="4"/>
          </reference>
        </references>
      </pivotArea>
    </chartFormat>
    <chartFormat chart="0" format="50" series="1">
      <pivotArea type="data" outline="0" fieldPosition="0">
        <references count="3">
          <reference field="4294967294" count="1" selected="0">
            <x v="0"/>
          </reference>
          <reference field="2" count="1" selected="0">
            <x v="3"/>
          </reference>
          <reference field="3" count="1" selected="0">
            <x v="3"/>
          </reference>
        </references>
      </pivotArea>
    </chartFormat>
    <chartFormat chart="0" format="51" series="1">
      <pivotArea type="data" outline="0" fieldPosition="0">
        <references count="3">
          <reference field="4294967294" count="1" selected="0">
            <x v="0"/>
          </reference>
          <reference field="2" count="1" selected="0">
            <x v="9"/>
          </reference>
          <reference field="3" count="1" selected="0">
            <x v="3"/>
          </reference>
        </references>
      </pivotArea>
    </chartFormat>
    <chartFormat chart="0" format="52" series="1">
      <pivotArea type="data" outline="0" fieldPosition="0">
        <references count="3">
          <reference field="4294967294" count="1" selected="0">
            <x v="0"/>
          </reference>
          <reference field="2" count="1" selected="0">
            <x v="1"/>
          </reference>
          <reference field="3" count="1" selected="0">
            <x v="0"/>
          </reference>
        </references>
      </pivotArea>
    </chartFormat>
    <chartFormat chart="0" format="53" series="1">
      <pivotArea type="data" outline="0" fieldPosition="0">
        <references count="3">
          <reference field="4294967294" count="1" selected="0">
            <x v="0"/>
          </reference>
          <reference field="2" count="1" selected="0">
            <x v="2"/>
          </reference>
          <reference field="3" count="1" selected="0">
            <x v="0"/>
          </reference>
        </references>
      </pivotArea>
    </chartFormat>
    <chartFormat chart="0" format="54" series="1">
      <pivotArea type="data" outline="0" fieldPosition="0">
        <references count="3">
          <reference field="4294967294" count="1" selected="0">
            <x v="0"/>
          </reference>
          <reference field="2" count="1" selected="0">
            <x v="4"/>
          </reference>
          <reference field="3" count="1" selected="0">
            <x v="1"/>
          </reference>
        </references>
      </pivotArea>
    </chartFormat>
    <chartFormat chart="0" format="55" series="1">
      <pivotArea type="data" outline="0" fieldPosition="0">
        <references count="3">
          <reference field="4294967294" count="1" selected="0">
            <x v="0"/>
          </reference>
          <reference field="2" count="1" selected="0">
            <x v="5"/>
          </reference>
          <reference field="3" count="1" selected="0">
            <x v="1"/>
          </reference>
        </references>
      </pivotArea>
    </chartFormat>
    <chartFormat chart="0" format="60" series="1">
      <pivotArea type="data" outline="0" fieldPosition="0">
        <references count="3">
          <reference field="4294967294" count="1" selected="0">
            <x v="0"/>
          </reference>
          <reference field="2" count="1" selected="0">
            <x v="10"/>
          </reference>
          <reference field="3" count="1" selected="0">
            <x v="5"/>
          </reference>
        </references>
      </pivotArea>
    </chartFormat>
    <chartFormat chart="1" format="61" series="1">
      <pivotArea type="data" outline="0" fieldPosition="0">
        <references count="3">
          <reference field="4294967294" count="1" selected="0">
            <x v="0"/>
          </reference>
          <reference field="2" count="1" selected="0">
            <x v="1"/>
          </reference>
          <reference field="3" count="1" selected="0">
            <x v="0"/>
          </reference>
        </references>
      </pivotArea>
    </chartFormat>
    <chartFormat chart="1" format="62" series="1">
      <pivotArea type="data" outline="0" fieldPosition="0">
        <references count="3">
          <reference field="4294967294" count="1" selected="0">
            <x v="0"/>
          </reference>
          <reference field="2" count="1" selected="0">
            <x v="2"/>
          </reference>
          <reference field="3" count="1" selected="0">
            <x v="0"/>
          </reference>
        </references>
      </pivotArea>
    </chartFormat>
    <chartFormat chart="2" format="63" series="1">
      <pivotArea type="data" outline="0" fieldPosition="0">
        <references count="3">
          <reference field="4294967294" count="1" selected="0">
            <x v="0"/>
          </reference>
          <reference field="2" count="1" selected="0">
            <x v="1"/>
          </reference>
          <reference field="3" count="1" selected="0">
            <x v="0"/>
          </reference>
        </references>
      </pivotArea>
    </chartFormat>
    <chartFormat chart="2" format="64" series="1">
      <pivotArea type="data" outline="0" fieldPosition="0">
        <references count="3">
          <reference field="4294967294" count="1" selected="0">
            <x v="0"/>
          </reference>
          <reference field="2" count="1" selected="0">
            <x v="2"/>
          </reference>
          <reference field="3" count="1" selected="0">
            <x v="0"/>
          </reference>
        </references>
      </pivotArea>
    </chartFormat>
    <chartFormat chart="2" format="65" series="1">
      <pivotArea type="data" outline="0" fieldPosition="0">
        <references count="3">
          <reference field="4294967294" count="1" selected="0">
            <x v="0"/>
          </reference>
          <reference field="2" count="1" selected="0">
            <x v="4"/>
          </reference>
          <reference field="3" count="1" selected="0">
            <x v="1"/>
          </reference>
        </references>
      </pivotArea>
    </chartFormat>
    <chartFormat chart="2" format="66" series="1">
      <pivotArea type="data" outline="0" fieldPosition="0">
        <references count="3">
          <reference field="4294967294" count="1" selected="0">
            <x v="0"/>
          </reference>
          <reference field="2" count="1" selected="0">
            <x v="5"/>
          </reference>
          <reference field="3" count="1" selected="0">
            <x v="1"/>
          </reference>
        </references>
      </pivotArea>
    </chartFormat>
  </chartFormats>
  <pivotTableStyleInfo name="PivotStyleLight16" showRowHeaders="1" showColHeaders="1" showRowStripes="0" showColStripes="0" showLastColumn="1"/>
</pivotTableDefinition>
</file>

<file path=xl/pivotTables/pivotTable13.xml><?xml version="1.0" encoding="utf-8"?>
<pivotTableDefinition xmlns="http://schemas.openxmlformats.org/spreadsheetml/2006/main" name="PivotTable5"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E58:F65" firstHeaderRow="1" firstDataRow="1" firstDataCol="1" rowPageCount="2" colPageCount="1"/>
  <pivotFields count="56">
    <pivotField axis="axisPage" multipleItemSelectionAllowed="1" showAll="0">
      <items count="5">
        <item x="1"/>
        <item h="1" x="0"/>
        <item h="1"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x="1"/>
        <item h="1" x="7"/>
        <item h="1" x="8"/>
        <item h="1" x="0"/>
        <item h="1"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7">
    <i>
      <x v="1"/>
    </i>
    <i>
      <x v="2"/>
    </i>
    <i>
      <x v="6"/>
    </i>
    <i>
      <x/>
    </i>
    <i>
      <x v="9"/>
    </i>
    <i>
      <x v="3"/>
    </i>
    <i t="grand">
      <x/>
    </i>
  </rowItems>
  <colItems count="1">
    <i/>
  </colItems>
  <pageFields count="2">
    <pageField fld="6" hier="-1"/>
    <pageField fld="0" hier="-1"/>
  </pageFields>
  <dataFields count="1">
    <dataField name="Anteil Bank (in EUR mil)" fld="26" baseField="0" baseItem="0" numFmtId="165"/>
  </dataFields>
  <formats count="3">
    <format dxfId="398">
      <pivotArea outline="0" collapsedLevelsAreSubtotals="1" fieldPosition="0"/>
    </format>
    <format dxfId="397">
      <pivotArea outline="0" collapsedLevelsAreSubtotals="1" fieldPosition="0"/>
    </format>
    <format dxfId="396">
      <pivotArea outline="0" collapsedLevelsAreSubtotals="1" fieldPosition="0"/>
    </format>
  </formats>
  <pivotTableStyleInfo name="PivotStyleLight16" showRowHeaders="1" showColHeaders="1" showRowStripes="0" showColStripes="0" showLastColumn="1"/>
</pivotTableDefinition>
</file>

<file path=xl/pivotTables/pivotTable14.xml><?xml version="1.0" encoding="utf-8"?>
<pivotTableDefinition xmlns="http://schemas.openxmlformats.org/spreadsheetml/2006/main" name="PivotTable3"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7" rowHeaderCaption="" colHeaderCaption="">
  <location ref="E95:F102" firstHeaderRow="1" firstDataRow="1" firstDataCol="1" rowPageCount="2" colPageCount="1"/>
  <pivotFields count="56">
    <pivotField axis="axisPage" multipleItemSelectionAllowed="1" showAll="0">
      <items count="5">
        <item x="1"/>
        <item x="0"/>
        <item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axis="axisPage" multipleItemSelectionAllowed="1" showAll="0" sortType="descending">
      <items count="11">
        <item x="1"/>
        <item h="1" x="7"/>
        <item h="1" x="8"/>
        <item h="1" x="0"/>
        <item h="1"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7">
    <i>
      <x/>
    </i>
    <i>
      <x v="1"/>
    </i>
    <i>
      <x v="2"/>
    </i>
    <i>
      <x v="6"/>
    </i>
    <i>
      <x v="9"/>
    </i>
    <i>
      <x v="3"/>
    </i>
    <i t="grand">
      <x/>
    </i>
  </rowItems>
  <colItems count="1">
    <i/>
  </colItems>
  <pageFields count="2">
    <pageField fld="6" hier="-1"/>
    <pageField fld="0" hier="-1"/>
  </pageFields>
  <dataFields count="1">
    <dataField name="Summe von Anteil Bank (EUR mil)" fld="26" baseField="0" baseItem="0" numFmtId="165"/>
  </dataFields>
  <formats count="4">
    <format dxfId="402">
      <pivotArea outline="0" collapsedLevelsAreSubtotals="1" fieldPosition="0"/>
    </format>
    <format dxfId="401">
      <pivotArea outline="0" collapsedLevelsAreSubtotals="1" fieldPosition="0"/>
    </format>
    <format dxfId="400">
      <pivotArea outline="0" collapsedLevelsAreSubtotals="1" fieldPosition="0"/>
    </format>
    <format dxfId="399">
      <pivotArea outline="0" collapsedLevelsAreSubtotals="1" fieldPosition="0"/>
    </format>
  </formats>
  <chartFormats count="13">
    <chartFormat chart="4" format="8" series="1">
      <pivotArea type="data" outline="0" fieldPosition="0">
        <references count="1">
          <reference field="4294967294" count="1" selected="0">
            <x v="0"/>
          </reference>
        </references>
      </pivotArea>
    </chartFormat>
    <chartFormat chart="3" format="8" series="1">
      <pivotArea type="data" outline="0" fieldPosition="0">
        <references count="1">
          <reference field="4294967294" count="1" selected="0">
            <x v="0"/>
          </reference>
        </references>
      </pivotArea>
    </chartFormat>
    <chartFormat chart="6" format="1" series="1">
      <pivotArea type="data" outline="0" fieldPosition="0">
        <references count="1">
          <reference field="4294967294" count="1" selected="0">
            <x v="0"/>
          </reference>
        </references>
      </pivotArea>
    </chartFormat>
    <chartFormat chart="6" format="2">
      <pivotArea type="data" outline="0" fieldPosition="0">
        <references count="2">
          <reference field="4294967294" count="1" selected="0">
            <x v="0"/>
          </reference>
          <reference field="2" count="1" selected="0">
            <x v="0"/>
          </reference>
        </references>
      </pivotArea>
    </chartFormat>
    <chartFormat chart="6" format="3">
      <pivotArea type="data" outline="0" fieldPosition="0">
        <references count="2">
          <reference field="4294967294" count="1" selected="0">
            <x v="0"/>
          </reference>
          <reference field="2" count="1" selected="0">
            <x v="1"/>
          </reference>
        </references>
      </pivotArea>
    </chartFormat>
    <chartFormat chart="6" format="4">
      <pivotArea type="data" outline="0" fieldPosition="0">
        <references count="2">
          <reference field="4294967294" count="1" selected="0">
            <x v="0"/>
          </reference>
          <reference field="2" count="1" selected="0">
            <x v="2"/>
          </reference>
        </references>
      </pivotArea>
    </chartFormat>
    <chartFormat chart="6" format="6">
      <pivotArea type="data" outline="0" fieldPosition="0">
        <references count="2">
          <reference field="4294967294" count="1" selected="0">
            <x v="0"/>
          </reference>
          <reference field="2" count="1" selected="0">
            <x v="6"/>
          </reference>
        </references>
      </pivotArea>
    </chartFormat>
    <chartFormat chart="6" format="7">
      <pivotArea type="data" outline="0" fieldPosition="0">
        <references count="2">
          <reference field="4294967294" count="1" selected="0">
            <x v="0"/>
          </reference>
          <reference field="2" count="1" selected="0">
            <x v="9"/>
          </reference>
        </references>
      </pivotArea>
    </chartFormat>
    <chartFormat chart="6" format="8">
      <pivotArea type="data" outline="0" fieldPosition="0">
        <references count="2">
          <reference field="4294967294" count="1" selected="0">
            <x v="0"/>
          </reference>
          <reference field="2" count="1" selected="0">
            <x v="3"/>
          </reference>
        </references>
      </pivotArea>
    </chartFormat>
    <chartFormat chart="6" format="10">
      <pivotArea type="data" outline="0" fieldPosition="0">
        <references count="2">
          <reference field="4294967294" count="1" selected="0">
            <x v="0"/>
          </reference>
          <reference field="2" count="1" selected="0">
            <x v="4"/>
          </reference>
        </references>
      </pivotArea>
    </chartFormat>
    <chartFormat chart="6" format="11">
      <pivotArea type="data" outline="0" fieldPosition="0">
        <references count="2">
          <reference field="4294967294" count="1" selected="0">
            <x v="0"/>
          </reference>
          <reference field="2" count="1" selected="0">
            <x v="7"/>
          </reference>
        </references>
      </pivotArea>
    </chartFormat>
    <chartFormat chart="6" format="14">
      <pivotArea type="data" outline="0" fieldPosition="0">
        <references count="2">
          <reference field="4294967294" count="1" selected="0">
            <x v="0"/>
          </reference>
          <reference field="2" count="1" selected="0">
            <x v="5"/>
          </reference>
        </references>
      </pivotArea>
    </chartFormat>
    <chartFormat chart="6" format="15">
      <pivotArea type="data" outline="0" fieldPosition="0">
        <references count="2">
          <reference field="4294967294" count="1" selected="0">
            <x v="0"/>
          </reference>
          <reference field="2" count="1" selected="0">
            <x v="8"/>
          </reference>
        </references>
      </pivotArea>
    </chartFormat>
  </chartFormats>
  <pivotTableStyleInfo name="PivotStyleLight16" showRowHeaders="1" showColHeaders="1" showRowStripes="0" showColStripes="0" showLastColumn="1"/>
</pivotTableDefinition>
</file>

<file path=xl/pivotTables/pivotTable15.xml><?xml version="1.0" encoding="utf-8"?>
<pivotTableDefinition xmlns="http://schemas.openxmlformats.org/spreadsheetml/2006/main" name="PivotTable1"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3" rowHeaderCaption="" colHeaderCaption="">
  <location ref="B80:I89" firstHeaderRow="1" firstDataRow="2" firstDataCol="1" rowPageCount="2" colPageCount="1"/>
  <pivotFields count="56">
    <pivotField axis="axisPage" multipleItemSelectionAllowed="1" showAll="0">
      <items count="5">
        <item x="1"/>
        <item x="0"/>
        <item x="3"/>
        <item h="1" x="2"/>
        <item t="default"/>
      </items>
    </pivotField>
    <pivotField showAll="0"/>
    <pivotField axis="axisCol"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axis="axisPage" multipleItemSelectionAllowed="1" showAll="0" sortType="descending">
      <items count="11">
        <item x="1"/>
        <item h="1" x="7"/>
        <item h="1" x="8"/>
        <item h="1" x="0"/>
        <item h="1"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axis="axisRow" showAll="0" defaultSubtotal="0">
      <items count="9">
        <item x="0"/>
        <item x="4"/>
        <item x="3"/>
        <item x="2"/>
        <item x="6"/>
        <item x="5"/>
        <item x="1"/>
        <item x="7"/>
        <item x="8"/>
      </items>
    </pivotField>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10"/>
  </rowFields>
  <rowItems count="8">
    <i>
      <x/>
    </i>
    <i>
      <x v="2"/>
    </i>
    <i>
      <x v="3"/>
    </i>
    <i>
      <x v="4"/>
    </i>
    <i>
      <x v="5"/>
    </i>
    <i>
      <x v="6"/>
    </i>
    <i>
      <x v="7"/>
    </i>
    <i t="grand">
      <x/>
    </i>
  </rowItems>
  <colFields count="1">
    <field x="2"/>
  </colFields>
  <colItems count="7">
    <i>
      <x/>
    </i>
    <i>
      <x v="1"/>
    </i>
    <i>
      <x v="2"/>
    </i>
    <i>
      <x v="6"/>
    </i>
    <i>
      <x v="9"/>
    </i>
    <i>
      <x v="3"/>
    </i>
    <i t="grand">
      <x/>
    </i>
  </colItems>
  <pageFields count="2">
    <pageField fld="6" hier="-1"/>
    <pageField fld="0" hier="-1"/>
  </pageFields>
  <dataFields count="1">
    <dataField name="Summe von Anteil Bank (EUR mil)" fld="26" baseField="0" baseItem="0" numFmtId="165"/>
  </dataFields>
  <formats count="5">
    <format dxfId="407">
      <pivotArea outline="0" collapsedLevelsAreSubtotals="1" fieldPosition="0"/>
    </format>
    <format dxfId="406">
      <pivotArea outline="0" collapsedLevelsAreSubtotals="1" fieldPosition="0"/>
    </format>
    <format dxfId="405">
      <pivotArea dataOnly="0" labelOnly="1" fieldPosition="0">
        <references count="1">
          <reference field="10" count="8">
            <x v="0"/>
            <x v="1"/>
            <x v="2"/>
            <x v="3"/>
            <x v="4"/>
            <x v="5"/>
            <x v="6"/>
            <x v="7"/>
          </reference>
        </references>
      </pivotArea>
    </format>
    <format dxfId="404">
      <pivotArea outline="0" collapsedLevelsAreSubtotals="1" fieldPosition="0"/>
    </format>
    <format dxfId="403">
      <pivotArea outline="0" collapsedLevelsAreSubtotals="1" fieldPosition="0"/>
    </format>
  </formats>
  <chartFormats count="9">
    <chartFormat chart="2" format="43" series="1">
      <pivotArea type="data" outline="0" fieldPosition="0">
        <references count="2">
          <reference field="4294967294" count="1" selected="0">
            <x v="0"/>
          </reference>
          <reference field="2" count="1" selected="0">
            <x v="7"/>
          </reference>
        </references>
      </pivotArea>
    </chartFormat>
    <chartFormat chart="2" format="44" series="1">
      <pivotArea type="data" outline="0" fieldPosition="0">
        <references count="2">
          <reference field="4294967294" count="1" selected="0">
            <x v="0"/>
          </reference>
          <reference field="2" count="1" selected="0">
            <x v="6"/>
          </reference>
        </references>
      </pivotArea>
    </chartFormat>
    <chartFormat chart="2" format="45" series="1">
      <pivotArea type="data" outline="0" fieldPosition="0">
        <references count="2">
          <reference field="4294967294" count="1" selected="0">
            <x v="0"/>
          </reference>
          <reference field="2" count="1" selected="0">
            <x v="1"/>
          </reference>
        </references>
      </pivotArea>
    </chartFormat>
    <chartFormat chart="2" format="46" series="1">
      <pivotArea type="data" outline="0" fieldPosition="0">
        <references count="2">
          <reference field="4294967294" count="1" selected="0">
            <x v="0"/>
          </reference>
          <reference field="2" count="1" selected="0">
            <x v="2"/>
          </reference>
        </references>
      </pivotArea>
    </chartFormat>
    <chartFormat chart="2" format="47" series="1">
      <pivotArea type="data" outline="0" fieldPosition="0">
        <references count="2">
          <reference field="4294967294" count="1" selected="0">
            <x v="0"/>
          </reference>
          <reference field="2" count="1" selected="0">
            <x v="3"/>
          </reference>
        </references>
      </pivotArea>
    </chartFormat>
    <chartFormat chart="2" format="48" series="1">
      <pivotArea type="data" outline="0" fieldPosition="0">
        <references count="2">
          <reference field="4294967294" count="1" selected="0">
            <x v="0"/>
          </reference>
          <reference field="2" count="1" selected="0">
            <x v="4"/>
          </reference>
        </references>
      </pivotArea>
    </chartFormat>
    <chartFormat chart="2" format="49" series="1">
      <pivotArea type="data" outline="0" fieldPosition="0">
        <references count="2">
          <reference field="4294967294" count="1" selected="0">
            <x v="0"/>
          </reference>
          <reference field="2" count="1" selected="0">
            <x v="0"/>
          </reference>
        </references>
      </pivotArea>
    </chartFormat>
    <chartFormat chart="2" format="51" series="1">
      <pivotArea type="data" outline="0" fieldPosition="0">
        <references count="2">
          <reference field="4294967294" count="1" selected="0">
            <x v="0"/>
          </reference>
          <reference field="2" count="1" selected="0">
            <x v="5"/>
          </reference>
        </references>
      </pivotArea>
    </chartFormat>
    <chartFormat chart="2" format="52" series="1">
      <pivotArea type="data" outline="0" fieldPosition="0">
        <references count="2">
          <reference field="4294967294" count="1" selected="0">
            <x v="0"/>
          </reference>
          <reference field="2" count="1" selected="0">
            <x v="9"/>
          </reference>
        </references>
      </pivotArea>
    </chartFormat>
  </chartFormats>
  <pivotTableStyleInfo name="PivotStyleLight16" showRowHeaders="1" showColHeaders="1" showRowStripes="0" showColStripes="0" showLastColumn="1"/>
</pivotTableDefinition>
</file>

<file path=xl/pivotTables/pivotTable16.xml><?xml version="1.0" encoding="utf-8"?>
<pivotTableDefinition xmlns="http://schemas.openxmlformats.org/spreadsheetml/2006/main" name="PivotTable6"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H58:I65" firstHeaderRow="1" firstDataRow="1" firstDataCol="1" rowPageCount="2" colPageCount="1"/>
  <pivotFields count="56">
    <pivotField axis="axisPage" multipleItemSelectionAllowed="1" showAll="0">
      <items count="5">
        <item h="1" x="1"/>
        <item x="0"/>
        <item h="1"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x="1"/>
        <item h="1" x="7"/>
        <item h="1" x="8"/>
        <item h="1" x="0"/>
        <item h="1"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7">
    <i>
      <x/>
    </i>
    <i>
      <x v="1"/>
    </i>
    <i>
      <x v="2"/>
    </i>
    <i>
      <x v="6"/>
    </i>
    <i>
      <x v="9"/>
    </i>
    <i>
      <x v="3"/>
    </i>
    <i t="grand">
      <x/>
    </i>
  </rowItems>
  <colItems count="1">
    <i/>
  </colItems>
  <pageFields count="2">
    <pageField fld="6" hier="-1"/>
    <pageField fld="0" hier="-1"/>
  </pageFields>
  <dataFields count="1">
    <dataField name="Anteil Bank (in EUR mil)" fld="26" baseField="0" baseItem="0" numFmtId="165"/>
  </dataFields>
  <formats count="3">
    <format dxfId="410">
      <pivotArea outline="0" collapsedLevelsAreSubtotals="1" fieldPosition="0"/>
    </format>
    <format dxfId="409">
      <pivotArea outline="0" collapsedLevelsAreSubtotals="1" fieldPosition="0"/>
    </format>
    <format dxfId="408">
      <pivotArea outline="0" collapsedLevelsAreSubtotals="1" fieldPosition="0"/>
    </format>
  </formats>
  <pivotTableStyleInfo name="PivotStyleLight16" showRowHeaders="1" showColHeaders="1" showRowStripes="0" showColStripes="0" showLastColumn="1"/>
</pivotTableDefinition>
</file>

<file path=xl/pivotTables/pivotTable17.xml><?xml version="1.0" encoding="utf-8"?>
<pivotTableDefinition xmlns="http://schemas.openxmlformats.org/spreadsheetml/2006/main" name="PivotTable2"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6" rowHeaderCaption="" colHeaderCaption="">
  <location ref="B95:C99" firstHeaderRow="1" firstDataRow="1" firstDataCol="1" rowPageCount="2" colPageCount="1"/>
  <pivotFields count="56">
    <pivotField axis="axisPage" multipleItemSelectionAllowed="1" showAll="0">
      <items count="5">
        <item x="1"/>
        <item x="0"/>
        <item x="3"/>
        <item h="1" x="2"/>
        <item t="default"/>
      </items>
    </pivotField>
    <pivotField showAll="0"/>
    <pivotField showAll="0" sortType="descending">
      <autoSortScope>
        <pivotArea dataOnly="0" outline="0" fieldPosition="0">
          <references count="1">
            <reference field="4294967294" count="1" selected="0">
              <x v="0"/>
            </reference>
          </references>
        </pivotArea>
      </autoSortScope>
    </pivotField>
    <pivotField axis="axisRow" showAll="0" defaultSubtotal="0">
      <items count="6">
        <item x="2"/>
        <item x="0"/>
        <item x="4"/>
        <item x="1"/>
        <item x="3"/>
        <item h="1" x="5"/>
      </items>
    </pivotField>
    <pivotField showAll="0"/>
    <pivotField showAll="0"/>
    <pivotField axis="axisPage" multipleItemSelectionAllowed="1" showAll="0" sortType="descending">
      <items count="11">
        <item x="1"/>
        <item h="1" x="7"/>
        <item h="1" x="8"/>
        <item h="1" x="0"/>
        <item h="1"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3"/>
  </rowFields>
  <rowItems count="4">
    <i>
      <x/>
    </i>
    <i>
      <x v="3"/>
    </i>
    <i>
      <x v="4"/>
    </i>
    <i t="grand">
      <x/>
    </i>
  </rowItems>
  <colItems count="1">
    <i/>
  </colItems>
  <pageFields count="2">
    <pageField fld="6" hier="-1"/>
    <pageField fld="0" hier="-1"/>
  </pageFields>
  <dataFields count="1">
    <dataField name="Summe von Anteil Bank (EUR mil)" fld="26" baseField="0" baseItem="0" numFmtId="165"/>
  </dataFields>
  <formats count="4">
    <format dxfId="414">
      <pivotArea outline="0" collapsedLevelsAreSubtotals="1" fieldPosition="0"/>
    </format>
    <format dxfId="413">
      <pivotArea outline="0" collapsedLevelsAreSubtotals="1" fieldPosition="0"/>
    </format>
    <format dxfId="412">
      <pivotArea outline="0" collapsedLevelsAreSubtotals="1" fieldPosition="0"/>
    </format>
    <format dxfId="411">
      <pivotArea outline="0" collapsedLevelsAreSubtotals="1" fieldPosition="0"/>
    </format>
  </formats>
  <chartFormats count="16">
    <chartFormat chart="4" format="4" series="1">
      <pivotArea type="data" outline="0" fieldPosition="0">
        <references count="2">
          <reference field="4294967294" count="1" selected="0">
            <x v="0"/>
          </reference>
          <reference field="3" count="1" selected="0">
            <x v="0"/>
          </reference>
        </references>
      </pivotArea>
    </chartFormat>
    <chartFormat chart="4" format="5" series="1">
      <pivotArea type="data" outline="0" fieldPosition="0">
        <references count="2">
          <reference field="4294967294" count="1" selected="0">
            <x v="0"/>
          </reference>
          <reference field="3" count="1" selected="0">
            <x v="1"/>
          </reference>
        </references>
      </pivotArea>
    </chartFormat>
    <chartFormat chart="4" format="6" series="1">
      <pivotArea type="data" outline="0" fieldPosition="0">
        <references count="2">
          <reference field="4294967294" count="1" selected="0">
            <x v="0"/>
          </reference>
          <reference field="3" count="1" selected="0">
            <x v="3"/>
          </reference>
        </references>
      </pivotArea>
    </chartFormat>
    <chartFormat chart="4" format="7" series="1">
      <pivotArea type="data" outline="0" fieldPosition="0">
        <references count="2">
          <reference field="4294967294" count="1" selected="0">
            <x v="0"/>
          </reference>
          <reference field="3" count="1" selected="0">
            <x v="4"/>
          </reference>
        </references>
      </pivotArea>
    </chartFormat>
    <chartFormat chart="3" format="4" series="1">
      <pivotArea type="data" outline="0" fieldPosition="0">
        <references count="2">
          <reference field="4294967294" count="1" selected="0">
            <x v="0"/>
          </reference>
          <reference field="3" count="1" selected="0">
            <x v="0"/>
          </reference>
        </references>
      </pivotArea>
    </chartFormat>
    <chartFormat chart="3" format="5" series="1">
      <pivotArea type="data" outline="0" fieldPosition="0">
        <references count="2">
          <reference field="4294967294" count="1" selected="0">
            <x v="0"/>
          </reference>
          <reference field="3" count="1" selected="0">
            <x v="1"/>
          </reference>
        </references>
      </pivotArea>
    </chartFormat>
    <chartFormat chart="3" format="6" series="1">
      <pivotArea type="data" outline="0" fieldPosition="0">
        <references count="2">
          <reference field="4294967294" count="1" selected="0">
            <x v="0"/>
          </reference>
          <reference field="3" count="1" selected="0">
            <x v="3"/>
          </reference>
        </references>
      </pivotArea>
    </chartFormat>
    <chartFormat chart="3" format="7" series="1">
      <pivotArea type="data" outline="0" fieldPosition="0">
        <references count="2">
          <reference field="4294967294" count="1" selected="0">
            <x v="0"/>
          </reference>
          <reference field="3" count="1" selected="0">
            <x v="4"/>
          </reference>
        </references>
      </pivotArea>
    </chartFormat>
    <chartFormat chart="4" format="8" series="1">
      <pivotArea type="data" outline="0" fieldPosition="0">
        <references count="1">
          <reference field="4294967294" count="1" selected="0">
            <x v="0"/>
          </reference>
        </references>
      </pivotArea>
    </chartFormat>
    <chartFormat chart="5" format="6" series="1">
      <pivotArea type="data" outline="0" fieldPosition="0">
        <references count="1">
          <reference field="4294967294" count="1" selected="0">
            <x v="0"/>
          </reference>
        </references>
      </pivotArea>
    </chartFormat>
    <chartFormat chart="3" format="9" series="1">
      <pivotArea type="data" outline="0" fieldPosition="0">
        <references count="1">
          <reference field="4294967294" count="1" selected="0">
            <x v="0"/>
          </reference>
        </references>
      </pivotArea>
    </chartFormat>
    <chartFormat chart="5" format="7">
      <pivotArea type="data" outline="0" fieldPosition="0">
        <references count="2">
          <reference field="4294967294" count="1" selected="0">
            <x v="0"/>
          </reference>
          <reference field="3" count="1" selected="0">
            <x v="0"/>
          </reference>
        </references>
      </pivotArea>
    </chartFormat>
    <chartFormat chart="5" format="8">
      <pivotArea type="data" outline="0" fieldPosition="0">
        <references count="2">
          <reference field="4294967294" count="1" selected="0">
            <x v="0"/>
          </reference>
          <reference field="3" count="1" selected="0">
            <x v="1"/>
          </reference>
        </references>
      </pivotArea>
    </chartFormat>
    <chartFormat chart="5" format="9">
      <pivotArea type="data" outline="0" fieldPosition="0">
        <references count="2">
          <reference field="4294967294" count="1" selected="0">
            <x v="0"/>
          </reference>
          <reference field="3" count="1" selected="0">
            <x v="3"/>
          </reference>
        </references>
      </pivotArea>
    </chartFormat>
    <chartFormat chart="5" format="10">
      <pivotArea type="data" outline="0" fieldPosition="0">
        <references count="2">
          <reference field="4294967294" count="1" selected="0">
            <x v="0"/>
          </reference>
          <reference field="3" count="1" selected="0">
            <x v="4"/>
          </reference>
        </references>
      </pivotArea>
    </chartFormat>
    <chartFormat chart="5" format="11">
      <pivotArea type="data" outline="0" fieldPosition="0">
        <references count="2">
          <reference field="4294967294" count="1" selected="0">
            <x v="0"/>
          </reference>
          <reference field="3" count="1" selected="0">
            <x v="2"/>
          </reference>
        </references>
      </pivotArea>
    </chartFormat>
  </chartFormats>
  <pivotTableStyleInfo name="PivotStyleLight16" showRowHeaders="1" showColHeaders="1" showRowStripes="0" showColStripes="0" showLastColumn="1"/>
</pivotTableDefinition>
</file>

<file path=xl/pivotTables/pivotTable18.xml><?xml version="1.0" encoding="utf-8"?>
<pivotTableDefinition xmlns="http://schemas.openxmlformats.org/spreadsheetml/2006/main" name="PivotTable15"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25" rowHeaderCaption="">
  <location ref="H96:I105" firstHeaderRow="1" firstDataRow="1" firstDataCol="1" rowPageCount="3" colPageCount="1"/>
  <pivotFields count="56">
    <pivotField axis="axisPage" multipleItemSelectionAllowed="1" showAll="0">
      <items count="5">
        <item x="1"/>
        <item x="0"/>
        <item x="3"/>
        <item h="1" x="2"/>
        <item t="default"/>
      </items>
    </pivotField>
    <pivotField showAll="0"/>
    <pivotField axis="axisPage" multipleItemSelectionAllowed="1" showAll="0">
      <items count="12">
        <item x="6"/>
        <item x="2"/>
        <item x="3"/>
        <item x="4"/>
        <item x="0"/>
        <item x="9"/>
        <item x="5"/>
        <item x="7"/>
        <item x="8"/>
        <item x="1"/>
        <item x="10"/>
        <item t="default"/>
      </items>
    </pivotField>
    <pivotField showAll="0" defaultSubtotal="0"/>
    <pivotField showAll="0"/>
    <pivotField showAll="0"/>
    <pivotField name="Unternehmen" axis="axisPage" multipleItemSelectionAllowed="1" showAll="0" sortType="descending">
      <items count="11">
        <item x="1"/>
        <item h="1" x="7"/>
        <item h="1" x="8"/>
        <item h="1" x="0"/>
        <item h="1"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axis="axisRow" showAll="0" defaultSubtotal="0">
      <items count="9">
        <item x="0"/>
        <item x="4"/>
        <item x="3"/>
        <item x="2"/>
        <item x="6"/>
        <item x="5"/>
        <item x="1"/>
        <item x="7"/>
        <item x="8"/>
      </items>
    </pivotField>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10"/>
  </rowFields>
  <rowItems count="9">
    <i>
      <x/>
    </i>
    <i>
      <x v="1"/>
    </i>
    <i>
      <x v="2"/>
    </i>
    <i>
      <x v="3"/>
    </i>
    <i>
      <x v="4"/>
    </i>
    <i>
      <x v="5"/>
    </i>
    <i>
      <x v="6"/>
    </i>
    <i>
      <x v="7"/>
    </i>
    <i t="grand">
      <x/>
    </i>
  </rowItems>
  <colItems count="1">
    <i/>
  </colItems>
  <pageFields count="3">
    <pageField fld="6" hier="-1"/>
    <pageField fld="2" hier="-1"/>
    <pageField fld="0" hier="-1"/>
  </pageFields>
  <dataFields count="1">
    <dataField name="Summe von Anteil Bank (EUR mil)" fld="26" baseField="0" baseItem="0" numFmtId="165"/>
  </dataFields>
  <formats count="8">
    <format dxfId="422">
      <pivotArea outline="0" collapsedLevelsAreSubtotals="1" fieldPosition="0"/>
    </format>
    <format dxfId="421">
      <pivotArea outline="0" collapsedLevelsAreSubtotals="1" fieldPosition="0"/>
    </format>
    <format dxfId="420">
      <pivotArea dataOnly="0" labelOnly="1" fieldPosition="0">
        <references count="1">
          <reference field="10" count="8">
            <x v="0"/>
            <x v="1"/>
            <x v="2"/>
            <x v="3"/>
            <x v="4"/>
            <x v="5"/>
            <x v="6"/>
            <x v="7"/>
          </reference>
        </references>
      </pivotArea>
    </format>
    <format dxfId="419">
      <pivotArea dataOnly="0" labelOnly="1" grandCol="1" outline="0" fieldPosition="0"/>
    </format>
    <format dxfId="418">
      <pivotArea outline="0" collapsedLevelsAreSubtotals="1" fieldPosition="0"/>
    </format>
    <format dxfId="417">
      <pivotArea outline="0" collapsedLevelsAreSubtotals="1" fieldPosition="0"/>
    </format>
    <format dxfId="416">
      <pivotArea outline="0" collapsedLevelsAreSubtotals="1" fieldPosition="0"/>
    </format>
    <format dxfId="415">
      <pivotArea outline="0" collapsedLevelsAreSubtotals="1" fieldPosition="0"/>
    </format>
  </formats>
  <chartFormats count="14">
    <chartFormat chart="0" format="0" series="1">
      <pivotArea type="data" outline="0" fieldPosition="0">
        <references count="2">
          <reference field="4294967294" count="1" selected="0">
            <x v="0"/>
          </reference>
          <reference field="10" count="1" selected="0">
            <x v="0"/>
          </reference>
        </references>
      </pivotArea>
    </chartFormat>
    <chartFormat chart="0" format="1" series="1">
      <pivotArea type="data" outline="0" fieldPosition="0">
        <references count="2">
          <reference field="4294967294" count="1" selected="0">
            <x v="0"/>
          </reference>
          <reference field="10" count="1" selected="0">
            <x v="2"/>
          </reference>
        </references>
      </pivotArea>
    </chartFormat>
    <chartFormat chart="0" format="2" series="1">
      <pivotArea type="data" outline="0" fieldPosition="0">
        <references count="2">
          <reference field="4294967294" count="1" selected="0">
            <x v="0"/>
          </reference>
          <reference field="10" count="1" selected="0">
            <x v="3"/>
          </reference>
        </references>
      </pivotArea>
    </chartFormat>
    <chartFormat chart="0" format="3" series="1">
      <pivotArea type="data" outline="0" fieldPosition="0">
        <references count="2">
          <reference field="4294967294" count="1" selected="0">
            <x v="0"/>
          </reference>
          <reference field="10" count="1" selected="0">
            <x v="4"/>
          </reference>
        </references>
      </pivotArea>
    </chartFormat>
    <chartFormat chart="0" format="4" series="1">
      <pivotArea type="data" outline="0" fieldPosition="0">
        <references count="2">
          <reference field="4294967294" count="1" selected="0">
            <x v="0"/>
          </reference>
          <reference field="10" count="1" selected="0">
            <x v="5"/>
          </reference>
        </references>
      </pivotArea>
    </chartFormat>
    <chartFormat chart="0" format="5" series="1">
      <pivotArea type="data" outline="0" fieldPosition="0">
        <references count="2">
          <reference field="4294967294" count="1" selected="0">
            <x v="0"/>
          </reference>
          <reference field="10" count="1" selected="0">
            <x v="6"/>
          </reference>
        </references>
      </pivotArea>
    </chartFormat>
    <chartFormat chart="0" format="6" series="1">
      <pivotArea type="data" outline="0" fieldPosition="0">
        <references count="2">
          <reference field="4294967294" count="1" selected="0">
            <x v="0"/>
          </reference>
          <reference field="10" count="1" selected="0">
            <x v="7"/>
          </reference>
        </references>
      </pivotArea>
    </chartFormat>
    <chartFormat chart="0" format="7" series="1">
      <pivotArea type="data" outline="0" fieldPosition="0">
        <references count="1">
          <reference field="4294967294" count="1" selected="0">
            <x v="0"/>
          </reference>
        </references>
      </pivotArea>
    </chartFormat>
    <chartFormat chart="14" format="9" series="1">
      <pivotArea type="data" outline="0" fieldPosition="0">
        <references count="1">
          <reference field="4294967294" count="1" selected="0">
            <x v="0"/>
          </reference>
        </references>
      </pivotArea>
    </chartFormat>
    <chartFormat chart="18" format="13" series="1">
      <pivotArea type="data" outline="0" fieldPosition="0">
        <references count="1">
          <reference field="4294967294" count="1" selected="0">
            <x v="0"/>
          </reference>
        </references>
      </pivotArea>
    </chartFormat>
    <chartFormat chart="1" format="20" series="1">
      <pivotArea type="data" outline="0" fieldPosition="0">
        <references count="1">
          <reference field="4294967294" count="1" selected="0">
            <x v="0"/>
          </reference>
        </references>
      </pivotArea>
    </chartFormat>
    <chartFormat chart="20" format="22" series="1">
      <pivotArea type="data" outline="0" fieldPosition="0">
        <references count="1">
          <reference field="4294967294" count="1" selected="0">
            <x v="0"/>
          </reference>
        </references>
      </pivotArea>
    </chartFormat>
    <chartFormat chart="22" format="22" series="1">
      <pivotArea type="data" outline="0" fieldPosition="0">
        <references count="1">
          <reference field="4294967294" count="1" selected="0">
            <x v="0"/>
          </reference>
        </references>
      </pivotArea>
    </chartFormat>
    <chartFormat chart="24" format="2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19.xml><?xml version="1.0" encoding="utf-8"?>
<pivotTableDefinition xmlns="http://schemas.openxmlformats.org/spreadsheetml/2006/main" name="PivotTable15"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25" rowHeaderCaption="">
  <location ref="H96:I105" firstHeaderRow="1" firstDataRow="1" firstDataCol="1" rowPageCount="3" colPageCount="1"/>
  <pivotFields count="56">
    <pivotField axis="axisPage" multipleItemSelectionAllowed="1" showAll="0">
      <items count="5">
        <item x="1"/>
        <item x="0"/>
        <item x="3"/>
        <item h="1" x="2"/>
        <item t="default"/>
      </items>
    </pivotField>
    <pivotField showAll="0"/>
    <pivotField axis="axisPage" multipleItemSelectionAllowed="1" showAll="0">
      <items count="12">
        <item x="6"/>
        <item x="2"/>
        <item x="3"/>
        <item x="4"/>
        <item x="0"/>
        <item x="9"/>
        <item x="5"/>
        <item x="7"/>
        <item x="8"/>
        <item x="1"/>
        <item x="10"/>
        <item t="default"/>
      </items>
    </pivotField>
    <pivotField showAll="0" defaultSubtotal="0"/>
    <pivotField showAll="0"/>
    <pivotField showAll="0"/>
    <pivotField name="Unternehmen" axis="axisPage" multipleItemSelectionAllowed="1" showAll="0" sortType="descending">
      <items count="11">
        <item h="1" x="1"/>
        <item x="7"/>
        <item h="1" x="8"/>
        <item h="1" x="0"/>
        <item h="1"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axis="axisRow" showAll="0" defaultSubtotal="0">
      <items count="9">
        <item x="0"/>
        <item x="4"/>
        <item x="3"/>
        <item x="2"/>
        <item x="6"/>
        <item x="5"/>
        <item x="1"/>
        <item x="7"/>
        <item x="8"/>
      </items>
    </pivotField>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10"/>
  </rowFields>
  <rowItems count="9">
    <i>
      <x/>
    </i>
    <i>
      <x v="1"/>
    </i>
    <i>
      <x v="2"/>
    </i>
    <i>
      <x v="3"/>
    </i>
    <i>
      <x v="4"/>
    </i>
    <i>
      <x v="5"/>
    </i>
    <i>
      <x v="6"/>
    </i>
    <i>
      <x v="7"/>
    </i>
    <i t="grand">
      <x/>
    </i>
  </rowItems>
  <colItems count="1">
    <i/>
  </colItems>
  <pageFields count="3">
    <pageField fld="6" hier="-1"/>
    <pageField fld="2" hier="-1"/>
    <pageField fld="0" hier="-1"/>
  </pageFields>
  <dataFields count="1">
    <dataField name="Summe von Anteil Bank (EUR mil)" fld="26" baseField="0" baseItem="0" numFmtId="165"/>
  </dataFields>
  <formats count="8">
    <format dxfId="362">
      <pivotArea outline="0" collapsedLevelsAreSubtotals="1" fieldPosition="0"/>
    </format>
    <format dxfId="361">
      <pivotArea outline="0" collapsedLevelsAreSubtotals="1" fieldPosition="0"/>
    </format>
    <format dxfId="360">
      <pivotArea dataOnly="0" labelOnly="1" fieldPosition="0">
        <references count="1">
          <reference field="10" count="8">
            <x v="0"/>
            <x v="1"/>
            <x v="2"/>
            <x v="3"/>
            <x v="4"/>
            <x v="5"/>
            <x v="6"/>
            <x v="7"/>
          </reference>
        </references>
      </pivotArea>
    </format>
    <format dxfId="359">
      <pivotArea dataOnly="0" labelOnly="1" grandCol="1" outline="0" fieldPosition="0"/>
    </format>
    <format dxfId="358">
      <pivotArea outline="0" collapsedLevelsAreSubtotals="1" fieldPosition="0"/>
    </format>
    <format dxfId="357">
      <pivotArea outline="0" collapsedLevelsAreSubtotals="1" fieldPosition="0"/>
    </format>
    <format dxfId="356">
      <pivotArea outline="0" collapsedLevelsAreSubtotals="1" fieldPosition="0"/>
    </format>
    <format dxfId="355">
      <pivotArea outline="0" collapsedLevelsAreSubtotals="1" fieldPosition="0"/>
    </format>
  </formats>
  <chartFormats count="14">
    <chartFormat chart="0" format="0" series="1">
      <pivotArea type="data" outline="0" fieldPosition="0">
        <references count="2">
          <reference field="4294967294" count="1" selected="0">
            <x v="0"/>
          </reference>
          <reference field="10" count="1" selected="0">
            <x v="0"/>
          </reference>
        </references>
      </pivotArea>
    </chartFormat>
    <chartFormat chart="0" format="1" series="1">
      <pivotArea type="data" outline="0" fieldPosition="0">
        <references count="2">
          <reference field="4294967294" count="1" selected="0">
            <x v="0"/>
          </reference>
          <reference field="10" count="1" selected="0">
            <x v="2"/>
          </reference>
        </references>
      </pivotArea>
    </chartFormat>
    <chartFormat chart="0" format="2" series="1">
      <pivotArea type="data" outline="0" fieldPosition="0">
        <references count="2">
          <reference field="4294967294" count="1" selected="0">
            <x v="0"/>
          </reference>
          <reference field="10" count="1" selected="0">
            <x v="3"/>
          </reference>
        </references>
      </pivotArea>
    </chartFormat>
    <chartFormat chart="0" format="3" series="1">
      <pivotArea type="data" outline="0" fieldPosition="0">
        <references count="2">
          <reference field="4294967294" count="1" selected="0">
            <x v="0"/>
          </reference>
          <reference field="10" count="1" selected="0">
            <x v="4"/>
          </reference>
        </references>
      </pivotArea>
    </chartFormat>
    <chartFormat chart="0" format="4" series="1">
      <pivotArea type="data" outline="0" fieldPosition="0">
        <references count="2">
          <reference field="4294967294" count="1" selected="0">
            <x v="0"/>
          </reference>
          <reference field="10" count="1" selected="0">
            <x v="5"/>
          </reference>
        </references>
      </pivotArea>
    </chartFormat>
    <chartFormat chart="0" format="5" series="1">
      <pivotArea type="data" outline="0" fieldPosition="0">
        <references count="2">
          <reference field="4294967294" count="1" selected="0">
            <x v="0"/>
          </reference>
          <reference field="10" count="1" selected="0">
            <x v="6"/>
          </reference>
        </references>
      </pivotArea>
    </chartFormat>
    <chartFormat chart="0" format="6" series="1">
      <pivotArea type="data" outline="0" fieldPosition="0">
        <references count="2">
          <reference field="4294967294" count="1" selected="0">
            <x v="0"/>
          </reference>
          <reference field="10" count="1" selected="0">
            <x v="7"/>
          </reference>
        </references>
      </pivotArea>
    </chartFormat>
    <chartFormat chart="0" format="7" series="1">
      <pivotArea type="data" outline="0" fieldPosition="0">
        <references count="1">
          <reference field="4294967294" count="1" selected="0">
            <x v="0"/>
          </reference>
        </references>
      </pivotArea>
    </chartFormat>
    <chartFormat chart="14" format="9" series="1">
      <pivotArea type="data" outline="0" fieldPosition="0">
        <references count="1">
          <reference field="4294967294" count="1" selected="0">
            <x v="0"/>
          </reference>
        </references>
      </pivotArea>
    </chartFormat>
    <chartFormat chart="18" format="13" series="1">
      <pivotArea type="data" outline="0" fieldPosition="0">
        <references count="1">
          <reference field="4294967294" count="1" selected="0">
            <x v="0"/>
          </reference>
        </references>
      </pivotArea>
    </chartFormat>
    <chartFormat chart="1" format="20" series="1">
      <pivotArea type="data" outline="0" fieldPosition="0">
        <references count="1">
          <reference field="4294967294" count="1" selected="0">
            <x v="0"/>
          </reference>
        </references>
      </pivotArea>
    </chartFormat>
    <chartFormat chart="20" format="22" series="1">
      <pivotArea type="data" outline="0" fieldPosition="0">
        <references count="1">
          <reference field="4294967294" count="1" selected="0">
            <x v="0"/>
          </reference>
        </references>
      </pivotArea>
    </chartFormat>
    <chartFormat chart="22" format="24" series="1">
      <pivotArea type="data" outline="0" fieldPosition="0">
        <references count="1">
          <reference field="4294967294" count="1" selected="0">
            <x v="0"/>
          </reference>
        </references>
      </pivotArea>
    </chartFormat>
    <chartFormat chart="24" format="2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2"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location ref="A39:F51" firstHeaderRow="1" firstDataRow="2" firstDataCol="1"/>
  <pivotFields count="56">
    <pivotField axis="axisCol" showAll="0">
      <items count="5">
        <item x="1"/>
        <item x="0"/>
        <item x="3"/>
        <item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sortType="descending">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11">
    <i>
      <x v="1"/>
    </i>
    <i>
      <x/>
    </i>
    <i>
      <x v="2"/>
    </i>
    <i>
      <x v="6"/>
    </i>
    <i>
      <x v="9"/>
    </i>
    <i>
      <x v="4"/>
    </i>
    <i>
      <x v="3"/>
    </i>
    <i>
      <x v="7"/>
    </i>
    <i>
      <x v="8"/>
    </i>
    <i>
      <x v="5"/>
    </i>
    <i t="grand">
      <x/>
    </i>
  </rowItems>
  <colFields count="1">
    <field x="0"/>
  </colFields>
  <colItems count="5">
    <i>
      <x/>
    </i>
    <i>
      <x v="1"/>
    </i>
    <i>
      <x v="2"/>
    </i>
    <i>
      <x v="3"/>
    </i>
    <i t="grand">
      <x/>
    </i>
  </colItems>
  <dataFields count="1">
    <dataField name="Summe von Anteil Bank (EUR mil)" fld="26" baseField="0" baseItem="0" numFmtId="43"/>
  </dataFields>
  <formats count="1">
    <format dxfId="445">
      <pivotArea outline="0" collapsedLevelsAreSubtotals="1" fieldPosition="0"/>
    </format>
  </formats>
  <pivotTableStyleInfo name="PivotStyleLight16" showRowHeaders="1" showColHeaders="1" showRowStripes="0" showColStripes="0" showLastColumn="1"/>
</pivotTableDefinition>
</file>

<file path=xl/pivotTables/pivotTable20.xml><?xml version="1.0" encoding="utf-8"?>
<pivotTableDefinition xmlns="http://schemas.openxmlformats.org/spreadsheetml/2006/main" name="PivotTable1"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7" rowHeaderCaption="" colHeaderCaption="">
  <location ref="B80:J89" firstHeaderRow="1" firstDataRow="2" firstDataCol="1" rowPageCount="2" colPageCount="1"/>
  <pivotFields count="56">
    <pivotField axis="axisPage" multipleItemSelectionAllowed="1" showAll="0">
      <items count="5">
        <item x="1"/>
        <item x="0"/>
        <item x="3"/>
        <item h="1" x="2"/>
        <item t="default"/>
      </items>
    </pivotField>
    <pivotField showAll="0"/>
    <pivotField axis="axisCol"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axis="axisPage" multipleItemSelectionAllowed="1" showAll="0" sortType="descending">
      <items count="11">
        <item h="1" x="1"/>
        <item x="7"/>
        <item h="1" x="8"/>
        <item h="1" x="0"/>
        <item h="1"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axis="axisRow" showAll="0" defaultSubtotal="0">
      <items count="9">
        <item x="0"/>
        <item x="4"/>
        <item x="3"/>
        <item x="2"/>
        <item x="6"/>
        <item x="5"/>
        <item x="1"/>
        <item x="7"/>
        <item x="8"/>
      </items>
    </pivotField>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10"/>
  </rowFields>
  <rowItems count="8">
    <i>
      <x/>
    </i>
    <i>
      <x v="1"/>
    </i>
    <i>
      <x v="2"/>
    </i>
    <i>
      <x v="3"/>
    </i>
    <i>
      <x v="4"/>
    </i>
    <i>
      <x v="5"/>
    </i>
    <i>
      <x v="6"/>
    </i>
    <i t="grand">
      <x/>
    </i>
  </rowItems>
  <colFields count="1">
    <field x="2"/>
  </colFields>
  <colItems count="8">
    <i>
      <x/>
    </i>
    <i>
      <x v="1"/>
    </i>
    <i>
      <x v="6"/>
    </i>
    <i>
      <x v="9"/>
    </i>
    <i>
      <x v="3"/>
    </i>
    <i>
      <x v="4"/>
    </i>
    <i>
      <x v="7"/>
    </i>
    <i t="grand">
      <x/>
    </i>
  </colItems>
  <pageFields count="2">
    <pageField fld="6" hier="-1"/>
    <pageField fld="0" hier="-1"/>
  </pageFields>
  <dataFields count="1">
    <dataField name="Summe von Anteil Bank (EUR mil)" fld="26" baseField="0" baseItem="0" numFmtId="165"/>
  </dataFields>
  <formats count="5">
    <format dxfId="367">
      <pivotArea outline="0" collapsedLevelsAreSubtotals="1" fieldPosition="0"/>
    </format>
    <format dxfId="366">
      <pivotArea outline="0" collapsedLevelsAreSubtotals="1" fieldPosition="0"/>
    </format>
    <format dxfId="365">
      <pivotArea dataOnly="0" labelOnly="1" fieldPosition="0">
        <references count="1">
          <reference field="10" count="8">
            <x v="0"/>
            <x v="1"/>
            <x v="2"/>
            <x v="3"/>
            <x v="4"/>
            <x v="5"/>
            <x v="6"/>
            <x v="7"/>
          </reference>
        </references>
      </pivotArea>
    </format>
    <format dxfId="364">
      <pivotArea outline="0" collapsedLevelsAreSubtotals="1" fieldPosition="0"/>
    </format>
    <format dxfId="363">
      <pivotArea outline="0" collapsedLevelsAreSubtotals="1" fieldPosition="0"/>
    </format>
  </formats>
  <chartFormats count="9">
    <chartFormat chart="2" format="43" series="1">
      <pivotArea type="data" outline="0" fieldPosition="0">
        <references count="2">
          <reference field="4294967294" count="1" selected="0">
            <x v="0"/>
          </reference>
          <reference field="2" count="1" selected="0">
            <x v="7"/>
          </reference>
        </references>
      </pivotArea>
    </chartFormat>
    <chartFormat chart="2" format="44" series="1">
      <pivotArea type="data" outline="0" fieldPosition="0">
        <references count="2">
          <reference field="4294967294" count="1" selected="0">
            <x v="0"/>
          </reference>
          <reference field="2" count="1" selected="0">
            <x v="6"/>
          </reference>
        </references>
      </pivotArea>
    </chartFormat>
    <chartFormat chart="2" format="45" series="1">
      <pivotArea type="data" outline="0" fieldPosition="0">
        <references count="2">
          <reference field="4294967294" count="1" selected="0">
            <x v="0"/>
          </reference>
          <reference field="2" count="1" selected="0">
            <x v="1"/>
          </reference>
        </references>
      </pivotArea>
    </chartFormat>
    <chartFormat chart="2" format="46" series="1">
      <pivotArea type="data" outline="0" fieldPosition="0">
        <references count="2">
          <reference field="4294967294" count="1" selected="0">
            <x v="0"/>
          </reference>
          <reference field="2" count="1" selected="0">
            <x v="2"/>
          </reference>
        </references>
      </pivotArea>
    </chartFormat>
    <chartFormat chart="2" format="47" series="1">
      <pivotArea type="data" outline="0" fieldPosition="0">
        <references count="2">
          <reference field="4294967294" count="1" selected="0">
            <x v="0"/>
          </reference>
          <reference field="2" count="1" selected="0">
            <x v="3"/>
          </reference>
        </references>
      </pivotArea>
    </chartFormat>
    <chartFormat chart="2" format="48" series="1">
      <pivotArea type="data" outline="0" fieldPosition="0">
        <references count="2">
          <reference field="4294967294" count="1" selected="0">
            <x v="0"/>
          </reference>
          <reference field="2" count="1" selected="0">
            <x v="4"/>
          </reference>
        </references>
      </pivotArea>
    </chartFormat>
    <chartFormat chart="2" format="49" series="1">
      <pivotArea type="data" outline="0" fieldPosition="0">
        <references count="2">
          <reference field="4294967294" count="1" selected="0">
            <x v="0"/>
          </reference>
          <reference field="2" count="1" selected="0">
            <x v="0"/>
          </reference>
        </references>
      </pivotArea>
    </chartFormat>
    <chartFormat chart="2" format="51" series="1">
      <pivotArea type="data" outline="0" fieldPosition="0">
        <references count="2">
          <reference field="4294967294" count="1" selected="0">
            <x v="0"/>
          </reference>
          <reference field="2" count="1" selected="0">
            <x v="5"/>
          </reference>
        </references>
      </pivotArea>
    </chartFormat>
    <chartFormat chart="2" format="52" series="1">
      <pivotArea type="data" outline="0" fieldPosition="0">
        <references count="2">
          <reference field="4294967294" count="1" selected="0">
            <x v="0"/>
          </reference>
          <reference field="2" count="1" selected="0">
            <x v="9"/>
          </reference>
        </references>
      </pivotArea>
    </chartFormat>
  </chartFormats>
  <pivotTableStyleInfo name="PivotStyleLight16" showRowHeaders="1" showColHeaders="1" showRowStripes="0" showColStripes="0" showLastColumn="1"/>
</pivotTableDefinition>
</file>

<file path=xl/pivotTables/pivotTable21.xml><?xml version="1.0" encoding="utf-8"?>
<pivotTableDefinition xmlns="http://schemas.openxmlformats.org/spreadsheetml/2006/main" name="PivotTable4"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B58:C68" firstHeaderRow="1" firstDataRow="1" firstDataCol="1" rowPageCount="2" colPageCount="1"/>
  <pivotFields count="56">
    <pivotField axis="axisPage" multipleItemSelectionAllowed="1" showAll="0" sortType="descending">
      <items count="5">
        <item h="1" x="1"/>
        <item h="1" x="0"/>
        <item h="1" x="3"/>
        <item x="2"/>
        <item t="default"/>
      </items>
      <autoSortScope>
        <pivotArea dataOnly="0" outline="0" fieldPosition="0">
          <references count="1">
            <reference field="4294967294" count="1" selected="0">
              <x v="0"/>
            </reference>
          </references>
        </pivotArea>
      </autoSortScope>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h="1" x="1"/>
        <item x="7"/>
        <item h="1" x="8"/>
        <item h="1" x="0"/>
        <item h="1"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10">
    <i>
      <x v="3"/>
    </i>
    <i>
      <x v="9"/>
    </i>
    <i>
      <x v="4"/>
    </i>
    <i>
      <x v="2"/>
    </i>
    <i>
      <x v="1"/>
    </i>
    <i>
      <x v="6"/>
    </i>
    <i>
      <x/>
    </i>
    <i>
      <x v="5"/>
    </i>
    <i>
      <x v="7"/>
    </i>
    <i t="grand">
      <x/>
    </i>
  </rowItems>
  <colItems count="1">
    <i/>
  </colItems>
  <pageFields count="2">
    <pageField fld="6" hier="-1"/>
    <pageField fld="0" hier="-1"/>
  </pageFields>
  <dataFields count="1">
    <dataField name="Anteil Bank (in EUR mil)" fld="26" baseField="0" baseItem="0" numFmtId="165"/>
  </dataFields>
  <formats count="5">
    <format dxfId="372">
      <pivotArea outline="0" collapsedLevelsAreSubtotals="1" fieldPosition="0"/>
    </format>
    <format dxfId="371">
      <pivotArea outline="0" collapsedLevelsAreSubtotals="1" fieldPosition="0"/>
    </format>
    <format dxfId="370">
      <pivotArea outline="0" collapsedLevelsAreSubtotals="1" fieldPosition="0"/>
    </format>
    <format dxfId="369">
      <pivotArea outline="0" collapsedLevelsAreSubtotals="1" fieldPosition="0"/>
    </format>
    <format dxfId="368">
      <pivotArea outline="0" collapsedLevelsAreSubtotals="1" fieldPosition="0"/>
    </format>
  </formats>
  <pivotTableStyleInfo name="PivotStyleLight16" showRowHeaders="1" showColHeaders="1" showRowStripes="0" showColStripes="0" showLastColumn="1"/>
</pivotTableDefinition>
</file>

<file path=xl/pivotTables/pivotTable22.xml><?xml version="1.0" encoding="utf-8"?>
<pivotTableDefinition xmlns="http://schemas.openxmlformats.org/spreadsheetml/2006/main" name="PivotTable5"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E58:F66" firstHeaderRow="1" firstDataRow="1" firstDataCol="1" rowPageCount="2" colPageCount="1"/>
  <pivotFields count="56">
    <pivotField axis="axisPage" multipleItemSelectionAllowed="1" showAll="0">
      <items count="5">
        <item x="1"/>
        <item h="1" x="0"/>
        <item h="1"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h="1" x="1"/>
        <item x="7"/>
        <item h="1" x="8"/>
        <item h="1" x="0"/>
        <item h="1"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8">
    <i>
      <x/>
    </i>
    <i>
      <x v="1"/>
    </i>
    <i>
      <x v="6"/>
    </i>
    <i>
      <x v="9"/>
    </i>
    <i>
      <x v="3"/>
    </i>
    <i>
      <x v="7"/>
    </i>
    <i>
      <x v="4"/>
    </i>
    <i t="grand">
      <x/>
    </i>
  </rowItems>
  <colItems count="1">
    <i/>
  </colItems>
  <pageFields count="2">
    <pageField fld="6" hier="-1"/>
    <pageField fld="0" hier="-1"/>
  </pageFields>
  <dataFields count="1">
    <dataField name="Anteil Bank (in EUR mil)" fld="26" baseField="0" baseItem="0" numFmtId="165"/>
  </dataFields>
  <formats count="3">
    <format dxfId="375">
      <pivotArea outline="0" collapsedLevelsAreSubtotals="1" fieldPosition="0"/>
    </format>
    <format dxfId="374">
      <pivotArea outline="0" collapsedLevelsAreSubtotals="1" fieldPosition="0"/>
    </format>
    <format dxfId="373">
      <pivotArea outline="0" collapsedLevelsAreSubtotals="1" fieldPosition="0"/>
    </format>
  </formats>
  <pivotTableStyleInfo name="PivotStyleLight16" showRowHeaders="1" showColHeaders="1" showRowStripes="0" showColStripes="0" showLastColumn="1"/>
</pivotTableDefinition>
</file>

<file path=xl/pivotTables/pivotTable23.xml><?xml version="1.0" encoding="utf-8"?>
<pivotTableDefinition xmlns="http://schemas.openxmlformats.org/spreadsheetml/2006/main" name="PivotTable2"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7" rowHeaderCaption="" colHeaderCaption="">
  <location ref="B95:C101" firstHeaderRow="1" firstDataRow="1" firstDataCol="1" rowPageCount="2" colPageCount="1"/>
  <pivotFields count="56">
    <pivotField axis="axisPage" multipleItemSelectionAllowed="1" showAll="0">
      <items count="5">
        <item x="1"/>
        <item x="0"/>
        <item x="3"/>
        <item h="1" x="2"/>
        <item t="default"/>
      </items>
    </pivotField>
    <pivotField showAll="0"/>
    <pivotField showAll="0" sortType="descending">
      <autoSortScope>
        <pivotArea dataOnly="0" outline="0" fieldPosition="0">
          <references count="1">
            <reference field="4294967294" count="1" selected="0">
              <x v="0"/>
            </reference>
          </references>
        </pivotArea>
      </autoSortScope>
    </pivotField>
    <pivotField axis="axisRow" showAll="0" defaultSubtotal="0">
      <items count="6">
        <item x="2"/>
        <item x="0"/>
        <item x="4"/>
        <item x="1"/>
        <item x="3"/>
        <item h="1" x="5"/>
      </items>
    </pivotField>
    <pivotField showAll="0"/>
    <pivotField showAll="0"/>
    <pivotField axis="axisPage" multipleItemSelectionAllowed="1" showAll="0" sortType="descending">
      <items count="11">
        <item h="1" x="1"/>
        <item x="7"/>
        <item h="1" x="8"/>
        <item h="1" x="0"/>
        <item h="1"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3"/>
  </rowFields>
  <rowItems count="6">
    <i>
      <x/>
    </i>
    <i>
      <x v="1"/>
    </i>
    <i>
      <x v="2"/>
    </i>
    <i>
      <x v="3"/>
    </i>
    <i>
      <x v="4"/>
    </i>
    <i t="grand">
      <x/>
    </i>
  </rowItems>
  <colItems count="1">
    <i/>
  </colItems>
  <pageFields count="2">
    <pageField fld="6" hier="-1"/>
    <pageField fld="0" hier="-1"/>
  </pageFields>
  <dataFields count="1">
    <dataField name="Summe von Anteil Bank (EUR mil)" fld="26" baseField="0" baseItem="0" numFmtId="165"/>
  </dataFields>
  <formats count="4">
    <format dxfId="379">
      <pivotArea outline="0" collapsedLevelsAreSubtotals="1" fieldPosition="0"/>
    </format>
    <format dxfId="378">
      <pivotArea outline="0" collapsedLevelsAreSubtotals="1" fieldPosition="0"/>
    </format>
    <format dxfId="377">
      <pivotArea outline="0" collapsedLevelsAreSubtotals="1" fieldPosition="0"/>
    </format>
    <format dxfId="376">
      <pivotArea outline="0" collapsedLevelsAreSubtotals="1" fieldPosition="0"/>
    </format>
  </formats>
  <chartFormats count="22">
    <chartFormat chart="4" format="4" series="1">
      <pivotArea type="data" outline="0" fieldPosition="0">
        <references count="2">
          <reference field="4294967294" count="1" selected="0">
            <x v="0"/>
          </reference>
          <reference field="3" count="1" selected="0">
            <x v="0"/>
          </reference>
        </references>
      </pivotArea>
    </chartFormat>
    <chartFormat chart="4" format="5" series="1">
      <pivotArea type="data" outline="0" fieldPosition="0">
        <references count="2">
          <reference field="4294967294" count="1" selected="0">
            <x v="0"/>
          </reference>
          <reference field="3" count="1" selected="0">
            <x v="1"/>
          </reference>
        </references>
      </pivotArea>
    </chartFormat>
    <chartFormat chart="4" format="6" series="1">
      <pivotArea type="data" outline="0" fieldPosition="0">
        <references count="2">
          <reference field="4294967294" count="1" selected="0">
            <x v="0"/>
          </reference>
          <reference field="3" count="1" selected="0">
            <x v="3"/>
          </reference>
        </references>
      </pivotArea>
    </chartFormat>
    <chartFormat chart="4" format="7" series="1">
      <pivotArea type="data" outline="0" fieldPosition="0">
        <references count="2">
          <reference field="4294967294" count="1" selected="0">
            <x v="0"/>
          </reference>
          <reference field="3" count="1" selected="0">
            <x v="4"/>
          </reference>
        </references>
      </pivotArea>
    </chartFormat>
    <chartFormat chart="3" format="4" series="1">
      <pivotArea type="data" outline="0" fieldPosition="0">
        <references count="2">
          <reference field="4294967294" count="1" selected="0">
            <x v="0"/>
          </reference>
          <reference field="3" count="1" selected="0">
            <x v="0"/>
          </reference>
        </references>
      </pivotArea>
    </chartFormat>
    <chartFormat chart="3" format="5" series="1">
      <pivotArea type="data" outline="0" fieldPosition="0">
        <references count="2">
          <reference field="4294967294" count="1" selected="0">
            <x v="0"/>
          </reference>
          <reference field="3" count="1" selected="0">
            <x v="1"/>
          </reference>
        </references>
      </pivotArea>
    </chartFormat>
    <chartFormat chart="3" format="6" series="1">
      <pivotArea type="data" outline="0" fieldPosition="0">
        <references count="2">
          <reference field="4294967294" count="1" selected="0">
            <x v="0"/>
          </reference>
          <reference field="3" count="1" selected="0">
            <x v="3"/>
          </reference>
        </references>
      </pivotArea>
    </chartFormat>
    <chartFormat chart="3" format="7" series="1">
      <pivotArea type="data" outline="0" fieldPosition="0">
        <references count="2">
          <reference field="4294967294" count="1" selected="0">
            <x v="0"/>
          </reference>
          <reference field="3" count="1" selected="0">
            <x v="4"/>
          </reference>
        </references>
      </pivotArea>
    </chartFormat>
    <chartFormat chart="4" format="8" series="1">
      <pivotArea type="data" outline="0" fieldPosition="0">
        <references count="1">
          <reference field="4294967294" count="1" selected="0">
            <x v="0"/>
          </reference>
        </references>
      </pivotArea>
    </chartFormat>
    <chartFormat chart="5" format="6" series="1">
      <pivotArea type="data" outline="0" fieldPosition="0">
        <references count="1">
          <reference field="4294967294" count="1" selected="0">
            <x v="0"/>
          </reference>
        </references>
      </pivotArea>
    </chartFormat>
    <chartFormat chart="3" format="9" series="1">
      <pivotArea type="data" outline="0" fieldPosition="0">
        <references count="1">
          <reference field="4294967294" count="1" selected="0">
            <x v="0"/>
          </reference>
        </references>
      </pivotArea>
    </chartFormat>
    <chartFormat chart="5" format="7">
      <pivotArea type="data" outline="0" fieldPosition="0">
        <references count="2">
          <reference field="4294967294" count="1" selected="0">
            <x v="0"/>
          </reference>
          <reference field="3" count="1" selected="0">
            <x v="0"/>
          </reference>
        </references>
      </pivotArea>
    </chartFormat>
    <chartFormat chart="5" format="8">
      <pivotArea type="data" outline="0" fieldPosition="0">
        <references count="2">
          <reference field="4294967294" count="1" selected="0">
            <x v="0"/>
          </reference>
          <reference field="3" count="1" selected="0">
            <x v="1"/>
          </reference>
        </references>
      </pivotArea>
    </chartFormat>
    <chartFormat chart="5" format="9">
      <pivotArea type="data" outline="0" fieldPosition="0">
        <references count="2">
          <reference field="4294967294" count="1" selected="0">
            <x v="0"/>
          </reference>
          <reference field="3" count="1" selected="0">
            <x v="3"/>
          </reference>
        </references>
      </pivotArea>
    </chartFormat>
    <chartFormat chart="5" format="10">
      <pivotArea type="data" outline="0" fieldPosition="0">
        <references count="2">
          <reference field="4294967294" count="1" selected="0">
            <x v="0"/>
          </reference>
          <reference field="3" count="1" selected="0">
            <x v="4"/>
          </reference>
        </references>
      </pivotArea>
    </chartFormat>
    <chartFormat chart="5" format="11">
      <pivotArea type="data" outline="0" fieldPosition="0">
        <references count="2">
          <reference field="4294967294" count="1" selected="0">
            <x v="0"/>
          </reference>
          <reference field="3" count="1" selected="0">
            <x v="2"/>
          </reference>
        </references>
      </pivotArea>
    </chartFormat>
    <chartFormat chart="6" format="12" series="1">
      <pivotArea type="data" outline="0" fieldPosition="0">
        <references count="1">
          <reference field="4294967294" count="1" selected="0">
            <x v="0"/>
          </reference>
        </references>
      </pivotArea>
    </chartFormat>
    <chartFormat chart="6" format="13">
      <pivotArea type="data" outline="0" fieldPosition="0">
        <references count="2">
          <reference field="4294967294" count="1" selected="0">
            <x v="0"/>
          </reference>
          <reference field="3" count="1" selected="0">
            <x v="0"/>
          </reference>
        </references>
      </pivotArea>
    </chartFormat>
    <chartFormat chart="6" format="14">
      <pivotArea type="data" outline="0" fieldPosition="0">
        <references count="2">
          <reference field="4294967294" count="1" selected="0">
            <x v="0"/>
          </reference>
          <reference field="3" count="1" selected="0">
            <x v="3"/>
          </reference>
        </references>
      </pivotArea>
    </chartFormat>
    <chartFormat chart="6" format="15">
      <pivotArea type="data" outline="0" fieldPosition="0">
        <references count="2">
          <reference field="4294967294" count="1" selected="0">
            <x v="0"/>
          </reference>
          <reference field="3" count="1" selected="0">
            <x v="4"/>
          </reference>
        </references>
      </pivotArea>
    </chartFormat>
    <chartFormat chart="6" format="18">
      <pivotArea type="data" outline="0" fieldPosition="0">
        <references count="2">
          <reference field="4294967294" count="1" selected="0">
            <x v="0"/>
          </reference>
          <reference field="3" count="1" selected="0">
            <x v="1"/>
          </reference>
        </references>
      </pivotArea>
    </chartFormat>
    <chartFormat chart="6" format="19">
      <pivotArea type="data" outline="0" fieldPosition="0">
        <references count="2">
          <reference field="4294967294" count="1" selected="0">
            <x v="0"/>
          </reference>
          <reference field="3" count="1" selected="0">
            <x v="2"/>
          </reference>
        </references>
      </pivotArea>
    </chartFormat>
  </chartFormats>
  <pivotTableStyleInfo name="PivotStyleLight16" showRowHeaders="1" showColHeaders="1" showRowStripes="0" showColStripes="0" showLastColumn="1"/>
</pivotTableDefinition>
</file>

<file path=xl/pivotTables/pivotTable24.xml><?xml version="1.0" encoding="utf-8"?>
<pivotTableDefinition xmlns="http://schemas.openxmlformats.org/spreadsheetml/2006/main" name="PivotTable6"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H58:I64" firstHeaderRow="1" firstDataRow="1" firstDataCol="1" rowPageCount="2" colPageCount="1"/>
  <pivotFields count="56">
    <pivotField axis="axisPage" multipleItemSelectionAllowed="1" showAll="0">
      <items count="5">
        <item h="1" x="1"/>
        <item x="0"/>
        <item h="1"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h="1" x="1"/>
        <item x="7"/>
        <item h="1" x="8"/>
        <item h="1" x="0"/>
        <item h="1"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6">
    <i>
      <x v="6"/>
    </i>
    <i>
      <x/>
    </i>
    <i>
      <x v="9"/>
    </i>
    <i>
      <x v="1"/>
    </i>
    <i>
      <x v="4"/>
    </i>
    <i t="grand">
      <x/>
    </i>
  </rowItems>
  <colItems count="1">
    <i/>
  </colItems>
  <pageFields count="2">
    <pageField fld="6" hier="-1"/>
    <pageField fld="0" hier="-1"/>
  </pageFields>
  <dataFields count="1">
    <dataField name="Anteil Bank (in EUR mil)" fld="26" baseField="0" baseItem="0" numFmtId="165"/>
  </dataFields>
  <formats count="3">
    <format dxfId="382">
      <pivotArea outline="0" collapsedLevelsAreSubtotals="1" fieldPosition="0"/>
    </format>
    <format dxfId="381">
      <pivotArea outline="0" collapsedLevelsAreSubtotals="1" fieldPosition="0"/>
    </format>
    <format dxfId="380">
      <pivotArea outline="0" collapsedLevelsAreSubtotals="1" fieldPosition="0"/>
    </format>
  </formats>
  <pivotTableStyleInfo name="PivotStyleLight16" showRowHeaders="1" showColHeaders="1" showRowStripes="0" showColStripes="0" showLastColumn="1"/>
</pivotTableDefinition>
</file>

<file path=xl/pivotTables/pivotTable25.xml><?xml version="1.0" encoding="utf-8"?>
<pivotTableDefinition xmlns="http://schemas.openxmlformats.org/spreadsheetml/2006/main" name="PivotTable7"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K58:L64" firstHeaderRow="1" firstDataRow="1" firstDataCol="1" rowPageCount="2" colPageCount="1"/>
  <pivotFields count="56">
    <pivotField axis="axisPage" multipleItemSelectionAllowed="1" showAll="0">
      <items count="5">
        <item h="1" x="1"/>
        <item h="1" x="0"/>
        <item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h="1" x="1"/>
        <item x="7"/>
        <item h="1" x="8"/>
        <item h="1" x="0"/>
        <item h="1"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6">
    <i>
      <x v="6"/>
    </i>
    <i>
      <x/>
    </i>
    <i>
      <x v="9"/>
    </i>
    <i>
      <x v="1"/>
    </i>
    <i>
      <x v="3"/>
    </i>
    <i t="grand">
      <x/>
    </i>
  </rowItems>
  <colItems count="1">
    <i/>
  </colItems>
  <pageFields count="2">
    <pageField fld="6" hier="-1"/>
    <pageField fld="0" hier="-1"/>
  </pageFields>
  <dataFields count="1">
    <dataField name="Anteil Bank (in EUR mil)" fld="26" baseField="0" baseItem="0" numFmtId="165"/>
  </dataFields>
  <formats count="3">
    <format dxfId="385">
      <pivotArea outline="0" collapsedLevelsAreSubtotals="1" fieldPosition="0"/>
    </format>
    <format dxfId="384">
      <pivotArea outline="0" collapsedLevelsAreSubtotals="1" fieldPosition="0"/>
    </format>
    <format dxfId="383">
      <pivotArea outline="0" collapsedLevelsAreSubtotals="1" fieldPosition="0"/>
    </format>
  </formats>
  <pivotTableStyleInfo name="PivotStyleLight16" showRowHeaders="1" showColHeaders="1" showRowStripes="0" showColStripes="0" showLastColumn="1"/>
</pivotTableDefinition>
</file>

<file path=xl/pivotTables/pivotTable26.xml><?xml version="1.0" encoding="utf-8"?>
<pivotTableDefinition xmlns="http://schemas.openxmlformats.org/spreadsheetml/2006/main" name="PivotTable3"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8" rowHeaderCaption="" colHeaderCaption="">
  <location ref="E95:F103" firstHeaderRow="1" firstDataRow="1" firstDataCol="1" rowPageCount="2" colPageCount="1"/>
  <pivotFields count="56">
    <pivotField axis="axisPage" multipleItemSelectionAllowed="1" showAll="0">
      <items count="5">
        <item x="1"/>
        <item x="0"/>
        <item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axis="axisPage" multipleItemSelectionAllowed="1" showAll="0" sortType="descending">
      <items count="11">
        <item h="1" x="1"/>
        <item x="7"/>
        <item h="1" x="8"/>
        <item h="1" x="0"/>
        <item h="1"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8">
    <i>
      <x/>
    </i>
    <i>
      <x v="1"/>
    </i>
    <i>
      <x v="6"/>
    </i>
    <i>
      <x v="9"/>
    </i>
    <i>
      <x v="3"/>
    </i>
    <i>
      <x v="4"/>
    </i>
    <i>
      <x v="7"/>
    </i>
    <i t="grand">
      <x/>
    </i>
  </rowItems>
  <colItems count="1">
    <i/>
  </colItems>
  <pageFields count="2">
    <pageField fld="6" hier="-1"/>
    <pageField fld="0" hier="-1"/>
  </pageFields>
  <dataFields count="1">
    <dataField name="Summe von Anteil Bank (EUR mil)" fld="26" baseField="0" baseItem="0" numFmtId="165"/>
  </dataFields>
  <formats count="4">
    <format dxfId="389">
      <pivotArea outline="0" collapsedLevelsAreSubtotals="1" fieldPosition="0"/>
    </format>
    <format dxfId="388">
      <pivotArea outline="0" collapsedLevelsAreSubtotals="1" fieldPosition="0"/>
    </format>
    <format dxfId="387">
      <pivotArea outline="0" collapsedLevelsAreSubtotals="1" fieldPosition="0"/>
    </format>
    <format dxfId="386">
      <pivotArea outline="0" collapsedLevelsAreSubtotals="1" fieldPosition="0"/>
    </format>
  </formats>
  <chartFormats count="22">
    <chartFormat chart="4" format="8" series="1">
      <pivotArea type="data" outline="0" fieldPosition="0">
        <references count="1">
          <reference field="4294967294" count="1" selected="0">
            <x v="0"/>
          </reference>
        </references>
      </pivotArea>
    </chartFormat>
    <chartFormat chart="3" format="8" series="1">
      <pivotArea type="data" outline="0" fieldPosition="0">
        <references count="1">
          <reference field="4294967294" count="1" selected="0">
            <x v="0"/>
          </reference>
        </references>
      </pivotArea>
    </chartFormat>
    <chartFormat chart="6" format="1" series="1">
      <pivotArea type="data" outline="0" fieldPosition="0">
        <references count="1">
          <reference field="4294967294" count="1" selected="0">
            <x v="0"/>
          </reference>
        </references>
      </pivotArea>
    </chartFormat>
    <chartFormat chart="6" format="2">
      <pivotArea type="data" outline="0" fieldPosition="0">
        <references count="2">
          <reference field="4294967294" count="1" selected="0">
            <x v="0"/>
          </reference>
          <reference field="2" count="1" selected="0">
            <x v="0"/>
          </reference>
        </references>
      </pivotArea>
    </chartFormat>
    <chartFormat chart="6" format="3">
      <pivotArea type="data" outline="0" fieldPosition="0">
        <references count="2">
          <reference field="4294967294" count="1" selected="0">
            <x v="0"/>
          </reference>
          <reference field="2" count="1" selected="0">
            <x v="1"/>
          </reference>
        </references>
      </pivotArea>
    </chartFormat>
    <chartFormat chart="6" format="4">
      <pivotArea type="data" outline="0" fieldPosition="0">
        <references count="2">
          <reference field="4294967294" count="1" selected="0">
            <x v="0"/>
          </reference>
          <reference field="2" count="1" selected="0">
            <x v="2"/>
          </reference>
        </references>
      </pivotArea>
    </chartFormat>
    <chartFormat chart="6" format="6">
      <pivotArea type="data" outline="0" fieldPosition="0">
        <references count="2">
          <reference field="4294967294" count="1" selected="0">
            <x v="0"/>
          </reference>
          <reference field="2" count="1" selected="0">
            <x v="6"/>
          </reference>
        </references>
      </pivotArea>
    </chartFormat>
    <chartFormat chart="6" format="7">
      <pivotArea type="data" outline="0" fieldPosition="0">
        <references count="2">
          <reference field="4294967294" count="1" selected="0">
            <x v="0"/>
          </reference>
          <reference field="2" count="1" selected="0">
            <x v="9"/>
          </reference>
        </references>
      </pivotArea>
    </chartFormat>
    <chartFormat chart="6" format="8">
      <pivotArea type="data" outline="0" fieldPosition="0">
        <references count="2">
          <reference field="4294967294" count="1" selected="0">
            <x v="0"/>
          </reference>
          <reference field="2" count="1" selected="0">
            <x v="3"/>
          </reference>
        </references>
      </pivotArea>
    </chartFormat>
    <chartFormat chart="6" format="10">
      <pivotArea type="data" outline="0" fieldPosition="0">
        <references count="2">
          <reference field="4294967294" count="1" selected="0">
            <x v="0"/>
          </reference>
          <reference field="2" count="1" selected="0">
            <x v="4"/>
          </reference>
        </references>
      </pivotArea>
    </chartFormat>
    <chartFormat chart="6" format="11">
      <pivotArea type="data" outline="0" fieldPosition="0">
        <references count="2">
          <reference field="4294967294" count="1" selected="0">
            <x v="0"/>
          </reference>
          <reference field="2" count="1" selected="0">
            <x v="7"/>
          </reference>
        </references>
      </pivotArea>
    </chartFormat>
    <chartFormat chart="6" format="14">
      <pivotArea type="data" outline="0" fieldPosition="0">
        <references count="2">
          <reference field="4294967294" count="1" selected="0">
            <x v="0"/>
          </reference>
          <reference field="2" count="1" selected="0">
            <x v="5"/>
          </reference>
        </references>
      </pivotArea>
    </chartFormat>
    <chartFormat chart="6" format="15">
      <pivotArea type="data" outline="0" fieldPosition="0">
        <references count="2">
          <reference field="4294967294" count="1" selected="0">
            <x v="0"/>
          </reference>
          <reference field="2" count="1" selected="0">
            <x v="8"/>
          </reference>
        </references>
      </pivotArea>
    </chartFormat>
    <chartFormat chart="7" format="16" series="1">
      <pivotArea type="data" outline="0" fieldPosition="0">
        <references count="1">
          <reference field="4294967294" count="1" selected="0">
            <x v="0"/>
          </reference>
        </references>
      </pivotArea>
    </chartFormat>
    <chartFormat chart="7" format="17">
      <pivotArea type="data" outline="0" fieldPosition="0">
        <references count="2">
          <reference field="4294967294" count="1" selected="0">
            <x v="0"/>
          </reference>
          <reference field="2" count="1" selected="0">
            <x v="0"/>
          </reference>
        </references>
      </pivotArea>
    </chartFormat>
    <chartFormat chart="7" format="18">
      <pivotArea type="data" outline="0" fieldPosition="0">
        <references count="2">
          <reference field="4294967294" count="1" selected="0">
            <x v="0"/>
          </reference>
          <reference field="2" count="1" selected="0">
            <x v="1"/>
          </reference>
        </references>
      </pivotArea>
    </chartFormat>
    <chartFormat chart="7" format="19">
      <pivotArea type="data" outline="0" fieldPosition="0">
        <references count="2">
          <reference field="4294967294" count="1" selected="0">
            <x v="0"/>
          </reference>
          <reference field="2" count="1" selected="0">
            <x v="2"/>
          </reference>
        </references>
      </pivotArea>
    </chartFormat>
    <chartFormat chart="7" format="20">
      <pivotArea type="data" outline="0" fieldPosition="0">
        <references count="2">
          <reference field="4294967294" count="1" selected="0">
            <x v="0"/>
          </reference>
          <reference field="2" count="1" selected="0">
            <x v="6"/>
          </reference>
        </references>
      </pivotArea>
    </chartFormat>
    <chartFormat chart="7" format="21">
      <pivotArea type="data" outline="0" fieldPosition="0">
        <references count="2">
          <reference field="4294967294" count="1" selected="0">
            <x v="0"/>
          </reference>
          <reference field="2" count="1" selected="0">
            <x v="9"/>
          </reference>
        </references>
      </pivotArea>
    </chartFormat>
    <chartFormat chart="7" format="22">
      <pivotArea type="data" outline="0" fieldPosition="0">
        <references count="2">
          <reference field="4294967294" count="1" selected="0">
            <x v="0"/>
          </reference>
          <reference field="2" count="1" selected="0">
            <x v="3"/>
          </reference>
        </references>
      </pivotArea>
    </chartFormat>
    <chartFormat chart="7" format="25">
      <pivotArea type="data" outline="0" fieldPosition="0">
        <references count="2">
          <reference field="4294967294" count="1" selected="0">
            <x v="0"/>
          </reference>
          <reference field="2" count="1" selected="0">
            <x v="4"/>
          </reference>
        </references>
      </pivotArea>
    </chartFormat>
    <chartFormat chart="7" format="26">
      <pivotArea type="data" outline="0" fieldPosition="0">
        <references count="2">
          <reference field="4294967294" count="1" selected="0">
            <x v="0"/>
          </reference>
          <reference field="2" count="1" selected="0">
            <x v="7"/>
          </reference>
        </references>
      </pivotArea>
    </chartFormat>
  </chartFormats>
  <pivotTableStyleInfo name="PivotStyleLight16" showRowHeaders="1" showColHeaders="1" showRowStripes="0" showColStripes="0" showLastColumn="1"/>
</pivotTableDefinition>
</file>

<file path=xl/pivotTables/pivotTable27.xml><?xml version="1.0" encoding="utf-8"?>
<pivotTableDefinition xmlns="http://schemas.openxmlformats.org/spreadsheetml/2006/main" name="PivotTable15"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25" rowHeaderCaption="">
  <location ref="H96:I105" firstHeaderRow="1" firstDataRow="1" firstDataCol="1" rowPageCount="3" colPageCount="1"/>
  <pivotFields count="56">
    <pivotField axis="axisPage" multipleItemSelectionAllowed="1" showAll="0">
      <items count="5">
        <item x="1"/>
        <item x="0"/>
        <item x="3"/>
        <item h="1" x="2"/>
        <item t="default"/>
      </items>
    </pivotField>
    <pivotField showAll="0"/>
    <pivotField axis="axisPage" multipleItemSelectionAllowed="1" showAll="0">
      <items count="12">
        <item x="6"/>
        <item x="2"/>
        <item x="3"/>
        <item x="4"/>
        <item x="0"/>
        <item x="9"/>
        <item x="5"/>
        <item x="7"/>
        <item x="8"/>
        <item x="1"/>
        <item x="10"/>
        <item t="default"/>
      </items>
    </pivotField>
    <pivotField showAll="0" defaultSubtotal="0"/>
    <pivotField showAll="0"/>
    <pivotField showAll="0"/>
    <pivotField name="Unternehmen" axis="axisPage" multipleItemSelectionAllowed="1" showAll="0" sortType="descending">
      <items count="11">
        <item h="1" x="1"/>
        <item h="1" x="7"/>
        <item x="8"/>
        <item h="1" x="0"/>
        <item h="1"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axis="axisRow" showAll="0" defaultSubtotal="0">
      <items count="9">
        <item x="0"/>
        <item x="4"/>
        <item x="3"/>
        <item x="2"/>
        <item x="6"/>
        <item x="5"/>
        <item x="1"/>
        <item x="7"/>
        <item x="8"/>
      </items>
    </pivotField>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10"/>
  </rowFields>
  <rowItems count="9">
    <i>
      <x/>
    </i>
    <i>
      <x v="1"/>
    </i>
    <i>
      <x v="2"/>
    </i>
    <i>
      <x v="3"/>
    </i>
    <i>
      <x v="4"/>
    </i>
    <i>
      <x v="5"/>
    </i>
    <i>
      <x v="6"/>
    </i>
    <i>
      <x v="7"/>
    </i>
    <i t="grand">
      <x/>
    </i>
  </rowItems>
  <colItems count="1">
    <i/>
  </colItems>
  <pageFields count="3">
    <pageField fld="6" hier="-1"/>
    <pageField fld="2" hier="-1"/>
    <pageField fld="0" hier="-1"/>
  </pageFields>
  <dataFields count="1">
    <dataField name="Summe von Anteil Bank (EUR mil)" fld="26" baseField="0" baseItem="0" numFmtId="165"/>
  </dataFields>
  <formats count="8">
    <format dxfId="329">
      <pivotArea outline="0" collapsedLevelsAreSubtotals="1" fieldPosition="0"/>
    </format>
    <format dxfId="328">
      <pivotArea outline="0" collapsedLevelsAreSubtotals="1" fieldPosition="0"/>
    </format>
    <format dxfId="327">
      <pivotArea dataOnly="0" labelOnly="1" fieldPosition="0">
        <references count="1">
          <reference field="10" count="8">
            <x v="0"/>
            <x v="1"/>
            <x v="2"/>
            <x v="3"/>
            <x v="4"/>
            <x v="5"/>
            <x v="6"/>
            <x v="7"/>
          </reference>
        </references>
      </pivotArea>
    </format>
    <format dxfId="326">
      <pivotArea dataOnly="0" labelOnly="1" grandCol="1" outline="0" fieldPosition="0"/>
    </format>
    <format dxfId="325">
      <pivotArea outline="0" collapsedLevelsAreSubtotals="1" fieldPosition="0"/>
    </format>
    <format dxfId="324">
      <pivotArea outline="0" collapsedLevelsAreSubtotals="1" fieldPosition="0"/>
    </format>
    <format dxfId="323">
      <pivotArea outline="0" collapsedLevelsAreSubtotals="1" fieldPosition="0"/>
    </format>
    <format dxfId="322">
      <pivotArea outline="0" collapsedLevelsAreSubtotals="1" fieldPosition="0"/>
    </format>
  </formats>
  <chartFormats count="14">
    <chartFormat chart="0" format="0" series="1">
      <pivotArea type="data" outline="0" fieldPosition="0">
        <references count="2">
          <reference field="4294967294" count="1" selected="0">
            <x v="0"/>
          </reference>
          <reference field="10" count="1" selected="0">
            <x v="0"/>
          </reference>
        </references>
      </pivotArea>
    </chartFormat>
    <chartFormat chart="0" format="1" series="1">
      <pivotArea type="data" outline="0" fieldPosition="0">
        <references count="2">
          <reference field="4294967294" count="1" selected="0">
            <x v="0"/>
          </reference>
          <reference field="10" count="1" selected="0">
            <x v="2"/>
          </reference>
        </references>
      </pivotArea>
    </chartFormat>
    <chartFormat chart="0" format="2" series="1">
      <pivotArea type="data" outline="0" fieldPosition="0">
        <references count="2">
          <reference field="4294967294" count="1" selected="0">
            <x v="0"/>
          </reference>
          <reference field="10" count="1" selected="0">
            <x v="3"/>
          </reference>
        </references>
      </pivotArea>
    </chartFormat>
    <chartFormat chart="0" format="3" series="1">
      <pivotArea type="data" outline="0" fieldPosition="0">
        <references count="2">
          <reference field="4294967294" count="1" selected="0">
            <x v="0"/>
          </reference>
          <reference field="10" count="1" selected="0">
            <x v="4"/>
          </reference>
        </references>
      </pivotArea>
    </chartFormat>
    <chartFormat chart="0" format="4" series="1">
      <pivotArea type="data" outline="0" fieldPosition="0">
        <references count="2">
          <reference field="4294967294" count="1" selected="0">
            <x v="0"/>
          </reference>
          <reference field="10" count="1" selected="0">
            <x v="5"/>
          </reference>
        </references>
      </pivotArea>
    </chartFormat>
    <chartFormat chart="0" format="5" series="1">
      <pivotArea type="data" outline="0" fieldPosition="0">
        <references count="2">
          <reference field="4294967294" count="1" selected="0">
            <x v="0"/>
          </reference>
          <reference field="10" count="1" selected="0">
            <x v="6"/>
          </reference>
        </references>
      </pivotArea>
    </chartFormat>
    <chartFormat chart="0" format="6" series="1">
      <pivotArea type="data" outline="0" fieldPosition="0">
        <references count="2">
          <reference field="4294967294" count="1" selected="0">
            <x v="0"/>
          </reference>
          <reference field="10" count="1" selected="0">
            <x v="7"/>
          </reference>
        </references>
      </pivotArea>
    </chartFormat>
    <chartFormat chart="0" format="7" series="1">
      <pivotArea type="data" outline="0" fieldPosition="0">
        <references count="1">
          <reference field="4294967294" count="1" selected="0">
            <x v="0"/>
          </reference>
        </references>
      </pivotArea>
    </chartFormat>
    <chartFormat chart="14" format="9" series="1">
      <pivotArea type="data" outline="0" fieldPosition="0">
        <references count="1">
          <reference field="4294967294" count="1" selected="0">
            <x v="0"/>
          </reference>
        </references>
      </pivotArea>
    </chartFormat>
    <chartFormat chart="18" format="13" series="1">
      <pivotArea type="data" outline="0" fieldPosition="0">
        <references count="1">
          <reference field="4294967294" count="1" selected="0">
            <x v="0"/>
          </reference>
        </references>
      </pivotArea>
    </chartFormat>
    <chartFormat chart="1" format="20" series="1">
      <pivotArea type="data" outline="0" fieldPosition="0">
        <references count="1">
          <reference field="4294967294" count="1" selected="0">
            <x v="0"/>
          </reference>
        </references>
      </pivotArea>
    </chartFormat>
    <chartFormat chart="20" format="22" series="1">
      <pivotArea type="data" outline="0" fieldPosition="0">
        <references count="1">
          <reference field="4294967294" count="1" selected="0">
            <x v="0"/>
          </reference>
        </references>
      </pivotArea>
    </chartFormat>
    <chartFormat chart="22" format="22" series="1">
      <pivotArea type="data" outline="0" fieldPosition="0">
        <references count="1">
          <reference field="4294967294" count="1" selected="0">
            <x v="0"/>
          </reference>
        </references>
      </pivotArea>
    </chartFormat>
    <chartFormat chart="24" format="2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28.xml><?xml version="1.0" encoding="utf-8"?>
<pivotTableDefinition xmlns="http://schemas.openxmlformats.org/spreadsheetml/2006/main" name="PivotTable7"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K58:L59" firstHeaderRow="1" firstDataRow="1" firstDataCol="1" rowPageCount="2" colPageCount="1"/>
  <pivotFields count="56">
    <pivotField axis="axisPage" multipleItemSelectionAllowed="1" showAll="0">
      <items count="5">
        <item h="1" x="1"/>
        <item h="1" x="0"/>
        <item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h="1" x="1"/>
        <item h="1" x="7"/>
        <item x="8"/>
        <item h="1" x="0"/>
        <item h="1"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1">
    <i t="grand">
      <x/>
    </i>
  </rowItems>
  <colItems count="1">
    <i/>
  </colItems>
  <pageFields count="2">
    <pageField fld="6" hier="-1"/>
    <pageField fld="0" hier="-1"/>
  </pageFields>
  <dataFields count="1">
    <dataField name="Anteil Bank (in EUR mil)" fld="26" baseField="0" baseItem="0" numFmtId="43"/>
  </dataFields>
  <formats count="1">
    <format dxfId="330">
      <pivotArea outline="0" collapsedLevelsAreSubtotals="1" fieldPosition="0"/>
    </format>
  </formats>
  <pivotTableStyleInfo name="PivotStyleLight16" showRowHeaders="1" showColHeaders="1" showRowStripes="0" showColStripes="0" showLastColumn="1"/>
</pivotTableDefinition>
</file>

<file path=xl/pivotTables/pivotTable29.xml><?xml version="1.0" encoding="utf-8"?>
<pivotTableDefinition xmlns="http://schemas.openxmlformats.org/spreadsheetml/2006/main" name="PivotTable2"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7" rowHeaderCaption="" colHeaderCaption="">
  <location ref="B95:C101" firstHeaderRow="1" firstDataRow="1" firstDataCol="1" rowPageCount="2" colPageCount="1"/>
  <pivotFields count="56">
    <pivotField axis="axisPage" multipleItemSelectionAllowed="1" showAll="0">
      <items count="5">
        <item x="1"/>
        <item x="0"/>
        <item x="3"/>
        <item h="1" x="2"/>
        <item t="default"/>
      </items>
    </pivotField>
    <pivotField showAll="0"/>
    <pivotField showAll="0" sortType="descending">
      <autoSortScope>
        <pivotArea dataOnly="0" outline="0" fieldPosition="0">
          <references count="1">
            <reference field="4294967294" count="1" selected="0">
              <x v="0"/>
            </reference>
          </references>
        </pivotArea>
      </autoSortScope>
    </pivotField>
    <pivotField axis="axisRow" showAll="0" defaultSubtotal="0">
      <items count="6">
        <item x="2"/>
        <item x="0"/>
        <item x="4"/>
        <item x="1"/>
        <item x="3"/>
        <item h="1" x="5"/>
      </items>
    </pivotField>
    <pivotField showAll="0"/>
    <pivotField showAll="0"/>
    <pivotField axis="axisPage" multipleItemSelectionAllowed="1" showAll="0" sortType="descending">
      <items count="11">
        <item h="1" x="1"/>
        <item h="1" x="7"/>
        <item x="8"/>
        <item h="1" x="0"/>
        <item h="1"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3"/>
  </rowFields>
  <rowItems count="6">
    <i>
      <x/>
    </i>
    <i>
      <x v="1"/>
    </i>
    <i>
      <x v="2"/>
    </i>
    <i>
      <x v="3"/>
    </i>
    <i>
      <x v="4"/>
    </i>
    <i t="grand">
      <x/>
    </i>
  </rowItems>
  <colItems count="1">
    <i/>
  </colItems>
  <pageFields count="2">
    <pageField fld="6" hier="-1"/>
    <pageField fld="0" hier="-1"/>
  </pageFields>
  <dataFields count="1">
    <dataField name="Summe von Anteil Bank (EUR mil)" fld="26" baseField="0" baseItem="0" numFmtId="165"/>
  </dataFields>
  <formats count="4">
    <format dxfId="334">
      <pivotArea outline="0" collapsedLevelsAreSubtotals="1" fieldPosition="0"/>
    </format>
    <format dxfId="333">
      <pivotArea outline="0" collapsedLevelsAreSubtotals="1" fieldPosition="0"/>
    </format>
    <format dxfId="332">
      <pivotArea outline="0" collapsedLevelsAreSubtotals="1" fieldPosition="0"/>
    </format>
    <format dxfId="331">
      <pivotArea outline="0" collapsedLevelsAreSubtotals="1" fieldPosition="0"/>
    </format>
  </formats>
  <chartFormats count="22">
    <chartFormat chart="4" format="4" series="1">
      <pivotArea type="data" outline="0" fieldPosition="0">
        <references count="2">
          <reference field="4294967294" count="1" selected="0">
            <x v="0"/>
          </reference>
          <reference field="3" count="1" selected="0">
            <x v="0"/>
          </reference>
        </references>
      </pivotArea>
    </chartFormat>
    <chartFormat chart="4" format="5" series="1">
      <pivotArea type="data" outline="0" fieldPosition="0">
        <references count="2">
          <reference field="4294967294" count="1" selected="0">
            <x v="0"/>
          </reference>
          <reference field="3" count="1" selected="0">
            <x v="1"/>
          </reference>
        </references>
      </pivotArea>
    </chartFormat>
    <chartFormat chart="4" format="6" series="1">
      <pivotArea type="data" outline="0" fieldPosition="0">
        <references count="2">
          <reference field="4294967294" count="1" selected="0">
            <x v="0"/>
          </reference>
          <reference field="3" count="1" selected="0">
            <x v="3"/>
          </reference>
        </references>
      </pivotArea>
    </chartFormat>
    <chartFormat chart="4" format="7" series="1">
      <pivotArea type="data" outline="0" fieldPosition="0">
        <references count="2">
          <reference field="4294967294" count="1" selected="0">
            <x v="0"/>
          </reference>
          <reference field="3" count="1" selected="0">
            <x v="4"/>
          </reference>
        </references>
      </pivotArea>
    </chartFormat>
    <chartFormat chart="3" format="4" series="1">
      <pivotArea type="data" outline="0" fieldPosition="0">
        <references count="2">
          <reference field="4294967294" count="1" selected="0">
            <x v="0"/>
          </reference>
          <reference field="3" count="1" selected="0">
            <x v="0"/>
          </reference>
        </references>
      </pivotArea>
    </chartFormat>
    <chartFormat chart="3" format="5" series="1">
      <pivotArea type="data" outline="0" fieldPosition="0">
        <references count="2">
          <reference field="4294967294" count="1" selected="0">
            <x v="0"/>
          </reference>
          <reference field="3" count="1" selected="0">
            <x v="1"/>
          </reference>
        </references>
      </pivotArea>
    </chartFormat>
    <chartFormat chart="3" format="6" series="1">
      <pivotArea type="data" outline="0" fieldPosition="0">
        <references count="2">
          <reference field="4294967294" count="1" selected="0">
            <x v="0"/>
          </reference>
          <reference field="3" count="1" selected="0">
            <x v="3"/>
          </reference>
        </references>
      </pivotArea>
    </chartFormat>
    <chartFormat chart="3" format="7" series="1">
      <pivotArea type="data" outline="0" fieldPosition="0">
        <references count="2">
          <reference field="4294967294" count="1" selected="0">
            <x v="0"/>
          </reference>
          <reference field="3" count="1" selected="0">
            <x v="4"/>
          </reference>
        </references>
      </pivotArea>
    </chartFormat>
    <chartFormat chart="4" format="8" series="1">
      <pivotArea type="data" outline="0" fieldPosition="0">
        <references count="1">
          <reference field="4294967294" count="1" selected="0">
            <x v="0"/>
          </reference>
        </references>
      </pivotArea>
    </chartFormat>
    <chartFormat chart="5" format="6" series="1">
      <pivotArea type="data" outline="0" fieldPosition="0">
        <references count="1">
          <reference field="4294967294" count="1" selected="0">
            <x v="0"/>
          </reference>
        </references>
      </pivotArea>
    </chartFormat>
    <chartFormat chart="3" format="9" series="1">
      <pivotArea type="data" outline="0" fieldPosition="0">
        <references count="1">
          <reference field="4294967294" count="1" selected="0">
            <x v="0"/>
          </reference>
        </references>
      </pivotArea>
    </chartFormat>
    <chartFormat chart="5" format="7">
      <pivotArea type="data" outline="0" fieldPosition="0">
        <references count="2">
          <reference field="4294967294" count="1" selected="0">
            <x v="0"/>
          </reference>
          <reference field="3" count="1" selected="0">
            <x v="0"/>
          </reference>
        </references>
      </pivotArea>
    </chartFormat>
    <chartFormat chart="5" format="8">
      <pivotArea type="data" outline="0" fieldPosition="0">
        <references count="2">
          <reference field="4294967294" count="1" selected="0">
            <x v="0"/>
          </reference>
          <reference field="3" count="1" selected="0">
            <x v="1"/>
          </reference>
        </references>
      </pivotArea>
    </chartFormat>
    <chartFormat chart="5" format="9">
      <pivotArea type="data" outline="0" fieldPosition="0">
        <references count="2">
          <reference field="4294967294" count="1" selected="0">
            <x v="0"/>
          </reference>
          <reference field="3" count="1" selected="0">
            <x v="3"/>
          </reference>
        </references>
      </pivotArea>
    </chartFormat>
    <chartFormat chart="5" format="10">
      <pivotArea type="data" outline="0" fieldPosition="0">
        <references count="2">
          <reference field="4294967294" count="1" selected="0">
            <x v="0"/>
          </reference>
          <reference field="3" count="1" selected="0">
            <x v="4"/>
          </reference>
        </references>
      </pivotArea>
    </chartFormat>
    <chartFormat chart="5" format="11">
      <pivotArea type="data" outline="0" fieldPosition="0">
        <references count="2">
          <reference field="4294967294" count="1" selected="0">
            <x v="0"/>
          </reference>
          <reference field="3" count="1" selected="0">
            <x v="2"/>
          </reference>
        </references>
      </pivotArea>
    </chartFormat>
    <chartFormat chart="6" format="12" series="1">
      <pivotArea type="data" outline="0" fieldPosition="0">
        <references count="1">
          <reference field="4294967294" count="1" selected="0">
            <x v="0"/>
          </reference>
        </references>
      </pivotArea>
    </chartFormat>
    <chartFormat chart="6" format="13">
      <pivotArea type="data" outline="0" fieldPosition="0">
        <references count="2">
          <reference field="4294967294" count="1" selected="0">
            <x v="0"/>
          </reference>
          <reference field="3" count="1" selected="0">
            <x v="0"/>
          </reference>
        </references>
      </pivotArea>
    </chartFormat>
    <chartFormat chart="6" format="14">
      <pivotArea type="data" outline="0" fieldPosition="0">
        <references count="2">
          <reference field="4294967294" count="1" selected="0">
            <x v="0"/>
          </reference>
          <reference field="3" count="1" selected="0">
            <x v="3"/>
          </reference>
        </references>
      </pivotArea>
    </chartFormat>
    <chartFormat chart="6" format="15">
      <pivotArea type="data" outline="0" fieldPosition="0">
        <references count="2">
          <reference field="4294967294" count="1" selected="0">
            <x v="0"/>
          </reference>
          <reference field="3" count="1" selected="0">
            <x v="4"/>
          </reference>
        </references>
      </pivotArea>
    </chartFormat>
    <chartFormat chart="6" format="16">
      <pivotArea type="data" outline="0" fieldPosition="0">
        <references count="2">
          <reference field="4294967294" count="1" selected="0">
            <x v="0"/>
          </reference>
          <reference field="3" count="1" selected="0">
            <x v="1"/>
          </reference>
        </references>
      </pivotArea>
    </chartFormat>
    <chartFormat chart="6" format="17">
      <pivotArea type="data" outline="0" fieldPosition="0">
        <references count="2">
          <reference field="4294967294" count="1" selected="0">
            <x v="0"/>
          </reference>
          <reference field="3" count="1" selected="0">
            <x v="2"/>
          </reference>
        </references>
      </pivotArea>
    </chartFormat>
  </chart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PivotTable1"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2">
  <location ref="A24:E36" firstHeaderRow="1" firstDataRow="2" firstDataCol="1" rowPageCount="1" colPageCount="1"/>
  <pivotFields count="56">
    <pivotField axis="axisCol" showAll="0">
      <items count="5">
        <item x="1"/>
        <item x="0"/>
        <item x="3"/>
        <item h="1" x="2"/>
        <item t="default"/>
      </items>
    </pivotField>
    <pivotField showAll="0"/>
    <pivotField axis="axisPage" multipleItemSelectionAllowed="1" showAll="0">
      <items count="12">
        <item x="6"/>
        <item x="2"/>
        <item x="3"/>
        <item x="4"/>
        <item x="0"/>
        <item x="9"/>
        <item x="5"/>
        <item x="7"/>
        <item x="8"/>
        <item x="1"/>
        <item x="10"/>
        <item t="default"/>
      </items>
    </pivotField>
    <pivotField showAll="0" defaultSubtotal="0"/>
    <pivotField showAll="0"/>
    <pivotField showAll="0"/>
    <pivotField axis="axisRow" showAll="0" sortType="descending">
      <items count="11">
        <item x="1"/>
        <item x="7"/>
        <item x="8"/>
        <item x="0"/>
        <item x="5"/>
        <item x="3"/>
        <item x="2"/>
        <item x="9"/>
        <item x="6"/>
        <item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6"/>
  </rowFields>
  <rowItems count="11">
    <i>
      <x v="5"/>
    </i>
    <i>
      <x v="2"/>
    </i>
    <i>
      <x v="4"/>
    </i>
    <i>
      <x v="3"/>
    </i>
    <i>
      <x v="8"/>
    </i>
    <i>
      <x/>
    </i>
    <i>
      <x v="1"/>
    </i>
    <i>
      <x v="9"/>
    </i>
    <i>
      <x v="7"/>
    </i>
    <i>
      <x v="6"/>
    </i>
    <i t="grand">
      <x/>
    </i>
  </rowItems>
  <colFields count="1">
    <field x="0"/>
  </colFields>
  <colItems count="4">
    <i>
      <x/>
    </i>
    <i>
      <x v="1"/>
    </i>
    <i>
      <x v="2"/>
    </i>
    <i t="grand">
      <x/>
    </i>
  </colItems>
  <pageFields count="1">
    <pageField fld="2" hier="-1"/>
  </pageFields>
  <dataFields count="1">
    <dataField name="Summe von Anteil Bank (EUR mil)" fld="26" baseField="0" baseItem="0" numFmtId="43"/>
  </dataFields>
  <formats count="1">
    <format dxfId="446">
      <pivotArea outline="0" collapsedLevelsAreSubtotals="1" fieldPosition="0"/>
    </format>
  </formats>
  <chartFormats count="3">
    <chartFormat chart="0" format="7" series="1">
      <pivotArea type="data" outline="0" fieldPosition="0">
        <references count="2">
          <reference field="4294967294" count="1" selected="0">
            <x v="0"/>
          </reference>
          <reference field="0" count="1" selected="0">
            <x v="0"/>
          </reference>
        </references>
      </pivotArea>
    </chartFormat>
    <chartFormat chart="0" format="8" series="1">
      <pivotArea type="data" outline="0" fieldPosition="0">
        <references count="2">
          <reference field="4294967294" count="1" selected="0">
            <x v="0"/>
          </reference>
          <reference field="0" count="1" selected="0">
            <x v="1"/>
          </reference>
        </references>
      </pivotArea>
    </chartFormat>
    <chartFormat chart="0" format="9" series="1">
      <pivotArea type="data" outline="0" fieldPosition="0">
        <references count="2">
          <reference field="4294967294" count="1" selected="0">
            <x v="0"/>
          </reference>
          <reference field="0" count="1" selected="0">
            <x v="2"/>
          </reference>
        </references>
      </pivotArea>
    </chartFormat>
  </chartFormats>
  <pivotTableStyleInfo name="PivotStyleLight16" showRowHeaders="1" showColHeaders="1" showRowStripes="0" showColStripes="0" showLastColumn="1"/>
</pivotTableDefinition>
</file>

<file path=xl/pivotTables/pivotTable30.xml><?xml version="1.0" encoding="utf-8"?>
<pivotTableDefinition xmlns="http://schemas.openxmlformats.org/spreadsheetml/2006/main" name="PivotTable1"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4" rowHeaderCaption="" colHeaderCaption="">
  <location ref="B80:J89" firstHeaderRow="1" firstDataRow="2" firstDataCol="1" rowPageCount="2" colPageCount="1"/>
  <pivotFields count="56">
    <pivotField axis="axisPage" multipleItemSelectionAllowed="1" showAll="0">
      <items count="5">
        <item x="1"/>
        <item x="0"/>
        <item x="3"/>
        <item h="1" x="2"/>
        <item t="default"/>
      </items>
    </pivotField>
    <pivotField showAll="0"/>
    <pivotField axis="axisCol"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axis="axisPage" multipleItemSelectionAllowed="1" showAll="0" sortType="descending">
      <items count="11">
        <item h="1" x="1"/>
        <item h="1" x="7"/>
        <item x="8"/>
        <item h="1" x="0"/>
        <item h="1"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axis="axisRow" showAll="0" defaultSubtotal="0">
      <items count="9">
        <item x="0"/>
        <item x="4"/>
        <item x="3"/>
        <item x="2"/>
        <item x="6"/>
        <item x="5"/>
        <item x="1"/>
        <item x="7"/>
        <item x="8"/>
      </items>
    </pivotField>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10"/>
  </rowFields>
  <rowItems count="8">
    <i>
      <x/>
    </i>
    <i>
      <x v="1"/>
    </i>
    <i>
      <x v="2"/>
    </i>
    <i>
      <x v="3"/>
    </i>
    <i>
      <x v="4"/>
    </i>
    <i>
      <x v="5"/>
    </i>
    <i>
      <x v="6"/>
    </i>
    <i t="grand">
      <x/>
    </i>
  </rowItems>
  <colFields count="1">
    <field x="2"/>
  </colFields>
  <colItems count="8">
    <i>
      <x/>
    </i>
    <i>
      <x v="9"/>
    </i>
    <i>
      <x v="1"/>
    </i>
    <i>
      <x v="2"/>
    </i>
    <i>
      <x v="7"/>
    </i>
    <i>
      <x v="6"/>
    </i>
    <i>
      <x v="4"/>
    </i>
    <i t="grand">
      <x/>
    </i>
  </colItems>
  <pageFields count="2">
    <pageField fld="6" hier="-1"/>
    <pageField fld="0" hier="-1"/>
  </pageFields>
  <dataFields count="1">
    <dataField name="Summe von Anteil Bank (EUR mil)" fld="26" baseField="0" baseItem="0" numFmtId="165"/>
  </dataFields>
  <formats count="5">
    <format dxfId="339">
      <pivotArea outline="0" collapsedLevelsAreSubtotals="1" fieldPosition="0"/>
    </format>
    <format dxfId="338">
      <pivotArea outline="0" collapsedLevelsAreSubtotals="1" fieldPosition="0"/>
    </format>
    <format dxfId="337">
      <pivotArea dataOnly="0" labelOnly="1" fieldPosition="0">
        <references count="1">
          <reference field="10" count="8">
            <x v="0"/>
            <x v="1"/>
            <x v="2"/>
            <x v="3"/>
            <x v="4"/>
            <x v="5"/>
            <x v="6"/>
            <x v="7"/>
          </reference>
        </references>
      </pivotArea>
    </format>
    <format dxfId="336">
      <pivotArea outline="0" collapsedLevelsAreSubtotals="1" fieldPosition="0"/>
    </format>
    <format dxfId="335">
      <pivotArea outline="0" collapsedLevelsAreSubtotals="1" fieldPosition="0"/>
    </format>
  </formats>
  <chartFormats count="9">
    <chartFormat chart="2" format="43" series="1">
      <pivotArea type="data" outline="0" fieldPosition="0">
        <references count="2">
          <reference field="4294967294" count="1" selected="0">
            <x v="0"/>
          </reference>
          <reference field="2" count="1" selected="0">
            <x v="7"/>
          </reference>
        </references>
      </pivotArea>
    </chartFormat>
    <chartFormat chart="2" format="44" series="1">
      <pivotArea type="data" outline="0" fieldPosition="0">
        <references count="2">
          <reference field="4294967294" count="1" selected="0">
            <x v="0"/>
          </reference>
          <reference field="2" count="1" selected="0">
            <x v="6"/>
          </reference>
        </references>
      </pivotArea>
    </chartFormat>
    <chartFormat chart="2" format="45" series="1">
      <pivotArea type="data" outline="0" fieldPosition="0">
        <references count="2">
          <reference field="4294967294" count="1" selected="0">
            <x v="0"/>
          </reference>
          <reference field="2" count="1" selected="0">
            <x v="1"/>
          </reference>
        </references>
      </pivotArea>
    </chartFormat>
    <chartFormat chart="2" format="46" series="1">
      <pivotArea type="data" outline="0" fieldPosition="0">
        <references count="2">
          <reference field="4294967294" count="1" selected="0">
            <x v="0"/>
          </reference>
          <reference field="2" count="1" selected="0">
            <x v="2"/>
          </reference>
        </references>
      </pivotArea>
    </chartFormat>
    <chartFormat chart="2" format="47" series="1">
      <pivotArea type="data" outline="0" fieldPosition="0">
        <references count="2">
          <reference field="4294967294" count="1" selected="0">
            <x v="0"/>
          </reference>
          <reference field="2" count="1" selected="0">
            <x v="3"/>
          </reference>
        </references>
      </pivotArea>
    </chartFormat>
    <chartFormat chart="2" format="48" series="1">
      <pivotArea type="data" outline="0" fieldPosition="0">
        <references count="2">
          <reference field="4294967294" count="1" selected="0">
            <x v="0"/>
          </reference>
          <reference field="2" count="1" selected="0">
            <x v="4"/>
          </reference>
        </references>
      </pivotArea>
    </chartFormat>
    <chartFormat chart="2" format="49" series="1">
      <pivotArea type="data" outline="0" fieldPosition="0">
        <references count="2">
          <reference field="4294967294" count="1" selected="0">
            <x v="0"/>
          </reference>
          <reference field="2" count="1" selected="0">
            <x v="0"/>
          </reference>
        </references>
      </pivotArea>
    </chartFormat>
    <chartFormat chart="2" format="51" series="1">
      <pivotArea type="data" outline="0" fieldPosition="0">
        <references count="2">
          <reference field="4294967294" count="1" selected="0">
            <x v="0"/>
          </reference>
          <reference field="2" count="1" selected="0">
            <x v="5"/>
          </reference>
        </references>
      </pivotArea>
    </chartFormat>
    <chartFormat chart="2" format="52" series="1">
      <pivotArea type="data" outline="0" fieldPosition="0">
        <references count="2">
          <reference field="4294967294" count="1" selected="0">
            <x v="0"/>
          </reference>
          <reference field="2" count="1" selected="0">
            <x v="9"/>
          </reference>
        </references>
      </pivotArea>
    </chartFormat>
  </chartFormats>
  <pivotTableStyleInfo name="PivotStyleLight16" showRowHeaders="1" showColHeaders="1" showRowStripes="0" showColStripes="0" showLastColumn="1"/>
</pivotTableDefinition>
</file>

<file path=xl/pivotTables/pivotTable31.xml><?xml version="1.0" encoding="utf-8"?>
<pivotTableDefinition xmlns="http://schemas.openxmlformats.org/spreadsheetml/2006/main" name="PivotTable3"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8" rowHeaderCaption="" colHeaderCaption="">
  <location ref="E95:F103" firstHeaderRow="1" firstDataRow="1" firstDataCol="1" rowPageCount="2" colPageCount="1"/>
  <pivotFields count="56">
    <pivotField axis="axisPage" multipleItemSelectionAllowed="1" showAll="0">
      <items count="5">
        <item x="1"/>
        <item x="0"/>
        <item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axis="axisPage" multipleItemSelectionAllowed="1" showAll="0" sortType="descending">
      <items count="11">
        <item h="1" x="1"/>
        <item h="1" x="7"/>
        <item x="8"/>
        <item h="1" x="0"/>
        <item h="1"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8">
    <i>
      <x/>
    </i>
    <i>
      <x v="9"/>
    </i>
    <i>
      <x v="1"/>
    </i>
    <i>
      <x v="2"/>
    </i>
    <i>
      <x v="7"/>
    </i>
    <i>
      <x v="6"/>
    </i>
    <i>
      <x v="4"/>
    </i>
    <i t="grand">
      <x/>
    </i>
  </rowItems>
  <colItems count="1">
    <i/>
  </colItems>
  <pageFields count="2">
    <pageField fld="6" hier="-1"/>
    <pageField fld="0" hier="-1"/>
  </pageFields>
  <dataFields count="1">
    <dataField name="Summe von Anteil Bank (EUR mil)" fld="26" baseField="0" baseItem="0" numFmtId="165"/>
  </dataFields>
  <formats count="4">
    <format dxfId="343">
      <pivotArea outline="0" collapsedLevelsAreSubtotals="1" fieldPosition="0"/>
    </format>
    <format dxfId="342">
      <pivotArea outline="0" collapsedLevelsAreSubtotals="1" fieldPosition="0"/>
    </format>
    <format dxfId="341">
      <pivotArea outline="0" collapsedLevelsAreSubtotals="1" fieldPosition="0"/>
    </format>
    <format dxfId="340">
      <pivotArea outline="0" collapsedLevelsAreSubtotals="1" fieldPosition="0"/>
    </format>
  </formats>
  <chartFormats count="22">
    <chartFormat chart="4" format="8" series="1">
      <pivotArea type="data" outline="0" fieldPosition="0">
        <references count="1">
          <reference field="4294967294" count="1" selected="0">
            <x v="0"/>
          </reference>
        </references>
      </pivotArea>
    </chartFormat>
    <chartFormat chart="3" format="8" series="1">
      <pivotArea type="data" outline="0" fieldPosition="0">
        <references count="1">
          <reference field="4294967294" count="1" selected="0">
            <x v="0"/>
          </reference>
        </references>
      </pivotArea>
    </chartFormat>
    <chartFormat chart="6" format="1" series="1">
      <pivotArea type="data" outline="0" fieldPosition="0">
        <references count="1">
          <reference field="4294967294" count="1" selected="0">
            <x v="0"/>
          </reference>
        </references>
      </pivotArea>
    </chartFormat>
    <chartFormat chart="6" format="2">
      <pivotArea type="data" outline="0" fieldPosition="0">
        <references count="2">
          <reference field="4294967294" count="1" selected="0">
            <x v="0"/>
          </reference>
          <reference field="2" count="1" selected="0">
            <x v="0"/>
          </reference>
        </references>
      </pivotArea>
    </chartFormat>
    <chartFormat chart="6" format="3">
      <pivotArea type="data" outline="0" fieldPosition="0">
        <references count="2">
          <reference field="4294967294" count="1" selected="0">
            <x v="0"/>
          </reference>
          <reference field="2" count="1" selected="0">
            <x v="1"/>
          </reference>
        </references>
      </pivotArea>
    </chartFormat>
    <chartFormat chart="6" format="4">
      <pivotArea type="data" outline="0" fieldPosition="0">
        <references count="2">
          <reference field="4294967294" count="1" selected="0">
            <x v="0"/>
          </reference>
          <reference field="2" count="1" selected="0">
            <x v="2"/>
          </reference>
        </references>
      </pivotArea>
    </chartFormat>
    <chartFormat chart="6" format="6">
      <pivotArea type="data" outline="0" fieldPosition="0">
        <references count="2">
          <reference field="4294967294" count="1" selected="0">
            <x v="0"/>
          </reference>
          <reference field="2" count="1" selected="0">
            <x v="6"/>
          </reference>
        </references>
      </pivotArea>
    </chartFormat>
    <chartFormat chart="6" format="7">
      <pivotArea type="data" outline="0" fieldPosition="0">
        <references count="2">
          <reference field="4294967294" count="1" selected="0">
            <x v="0"/>
          </reference>
          <reference field="2" count="1" selected="0">
            <x v="9"/>
          </reference>
        </references>
      </pivotArea>
    </chartFormat>
    <chartFormat chart="6" format="8">
      <pivotArea type="data" outline="0" fieldPosition="0">
        <references count="2">
          <reference field="4294967294" count="1" selected="0">
            <x v="0"/>
          </reference>
          <reference field="2" count="1" selected="0">
            <x v="3"/>
          </reference>
        </references>
      </pivotArea>
    </chartFormat>
    <chartFormat chart="6" format="10">
      <pivotArea type="data" outline="0" fieldPosition="0">
        <references count="2">
          <reference field="4294967294" count="1" selected="0">
            <x v="0"/>
          </reference>
          <reference field="2" count="1" selected="0">
            <x v="4"/>
          </reference>
        </references>
      </pivotArea>
    </chartFormat>
    <chartFormat chart="6" format="11">
      <pivotArea type="data" outline="0" fieldPosition="0">
        <references count="2">
          <reference field="4294967294" count="1" selected="0">
            <x v="0"/>
          </reference>
          <reference field="2" count="1" selected="0">
            <x v="7"/>
          </reference>
        </references>
      </pivotArea>
    </chartFormat>
    <chartFormat chart="6" format="14">
      <pivotArea type="data" outline="0" fieldPosition="0">
        <references count="2">
          <reference field="4294967294" count="1" selected="0">
            <x v="0"/>
          </reference>
          <reference field="2" count="1" selected="0">
            <x v="5"/>
          </reference>
        </references>
      </pivotArea>
    </chartFormat>
    <chartFormat chart="6" format="15">
      <pivotArea type="data" outline="0" fieldPosition="0">
        <references count="2">
          <reference field="4294967294" count="1" selected="0">
            <x v="0"/>
          </reference>
          <reference field="2" count="1" selected="0">
            <x v="8"/>
          </reference>
        </references>
      </pivotArea>
    </chartFormat>
    <chartFormat chart="7" format="16" series="1">
      <pivotArea type="data" outline="0" fieldPosition="0">
        <references count="1">
          <reference field="4294967294" count="1" selected="0">
            <x v="0"/>
          </reference>
        </references>
      </pivotArea>
    </chartFormat>
    <chartFormat chart="7" format="17">
      <pivotArea type="data" outline="0" fieldPosition="0">
        <references count="2">
          <reference field="4294967294" count="1" selected="0">
            <x v="0"/>
          </reference>
          <reference field="2" count="1" selected="0">
            <x v="0"/>
          </reference>
        </references>
      </pivotArea>
    </chartFormat>
    <chartFormat chart="7" format="18">
      <pivotArea type="data" outline="0" fieldPosition="0">
        <references count="2">
          <reference field="4294967294" count="1" selected="0">
            <x v="0"/>
          </reference>
          <reference field="2" count="1" selected="0">
            <x v="1"/>
          </reference>
        </references>
      </pivotArea>
    </chartFormat>
    <chartFormat chart="7" format="19">
      <pivotArea type="data" outline="0" fieldPosition="0">
        <references count="2">
          <reference field="4294967294" count="1" selected="0">
            <x v="0"/>
          </reference>
          <reference field="2" count="1" selected="0">
            <x v="2"/>
          </reference>
        </references>
      </pivotArea>
    </chartFormat>
    <chartFormat chart="7" format="20">
      <pivotArea type="data" outline="0" fieldPosition="0">
        <references count="2">
          <reference field="4294967294" count="1" selected="0">
            <x v="0"/>
          </reference>
          <reference field="2" count="1" selected="0">
            <x v="6"/>
          </reference>
        </references>
      </pivotArea>
    </chartFormat>
    <chartFormat chart="7" format="21">
      <pivotArea type="data" outline="0" fieldPosition="0">
        <references count="2">
          <reference field="4294967294" count="1" selected="0">
            <x v="0"/>
          </reference>
          <reference field="2" count="1" selected="0">
            <x v="9"/>
          </reference>
        </references>
      </pivotArea>
    </chartFormat>
    <chartFormat chart="7" format="22">
      <pivotArea type="data" outline="0" fieldPosition="0">
        <references count="2">
          <reference field="4294967294" count="1" selected="0">
            <x v="0"/>
          </reference>
          <reference field="2" count="1" selected="0">
            <x v="3"/>
          </reference>
        </references>
      </pivotArea>
    </chartFormat>
    <chartFormat chart="7" format="23">
      <pivotArea type="data" outline="0" fieldPosition="0">
        <references count="2">
          <reference field="4294967294" count="1" selected="0">
            <x v="0"/>
          </reference>
          <reference field="2" count="1" selected="0">
            <x v="7"/>
          </reference>
        </references>
      </pivotArea>
    </chartFormat>
    <chartFormat chart="7" format="24">
      <pivotArea type="data" outline="0" fieldPosition="0">
        <references count="2">
          <reference field="4294967294" count="1" selected="0">
            <x v="0"/>
          </reference>
          <reference field="2" count="1" selected="0">
            <x v="4"/>
          </reference>
        </references>
      </pivotArea>
    </chartFormat>
  </chartFormats>
  <pivotTableStyleInfo name="PivotStyleLight16" showRowHeaders="1" showColHeaders="1" showRowStripes="0" showColStripes="0" showLastColumn="1"/>
</pivotTableDefinition>
</file>

<file path=xl/pivotTables/pivotTable32.xml><?xml version="1.0" encoding="utf-8"?>
<pivotTableDefinition xmlns="http://schemas.openxmlformats.org/spreadsheetml/2006/main" name="PivotTable4"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B58:C67" firstHeaderRow="1" firstDataRow="1" firstDataCol="1" rowPageCount="2" colPageCount="1"/>
  <pivotFields count="56">
    <pivotField axis="axisPage" multipleItemSelectionAllowed="1" showAll="0" sortType="descending">
      <items count="5">
        <item h="1" x="1"/>
        <item h="1" x="0"/>
        <item h="1" x="3"/>
        <item x="2"/>
        <item t="default"/>
      </items>
      <autoSortScope>
        <pivotArea dataOnly="0" outline="0" fieldPosition="0">
          <references count="1">
            <reference field="4294967294" count="1" selected="0">
              <x v="0"/>
            </reference>
          </references>
        </pivotArea>
      </autoSortScope>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h="1" x="1"/>
        <item h="1" x="7"/>
        <item x="8"/>
        <item h="1" x="0"/>
        <item h="1"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9">
    <i>
      <x v="9"/>
    </i>
    <i>
      <x v="4"/>
    </i>
    <i>
      <x v="3"/>
    </i>
    <i>
      <x v="6"/>
    </i>
    <i>
      <x v="5"/>
    </i>
    <i>
      <x v="2"/>
    </i>
    <i>
      <x v="1"/>
    </i>
    <i>
      <x/>
    </i>
    <i t="grand">
      <x/>
    </i>
  </rowItems>
  <colItems count="1">
    <i/>
  </colItems>
  <pageFields count="2">
    <pageField fld="6" hier="-1"/>
    <pageField fld="0" hier="-1"/>
  </pageFields>
  <dataFields count="1">
    <dataField name="Anteil Bank (in EUR mil)" fld="26" baseField="0" baseItem="0" numFmtId="165"/>
  </dataFields>
  <formats count="5">
    <format dxfId="348">
      <pivotArea outline="0" collapsedLevelsAreSubtotals="1" fieldPosition="0"/>
    </format>
    <format dxfId="347">
      <pivotArea outline="0" collapsedLevelsAreSubtotals="1" fieldPosition="0"/>
    </format>
    <format dxfId="346">
      <pivotArea outline="0" collapsedLevelsAreSubtotals="1" fieldPosition="0"/>
    </format>
    <format dxfId="345">
      <pivotArea outline="0" collapsedLevelsAreSubtotals="1" fieldPosition="0"/>
    </format>
    <format dxfId="344">
      <pivotArea outline="0" collapsedLevelsAreSubtotals="1" fieldPosition="0"/>
    </format>
  </formats>
  <pivotTableStyleInfo name="PivotStyleLight16" showRowHeaders="1" showColHeaders="1" showRowStripes="0" showColStripes="0" showLastColumn="1"/>
</pivotTableDefinition>
</file>

<file path=xl/pivotTables/pivotTable33.xml><?xml version="1.0" encoding="utf-8"?>
<pivotTableDefinition xmlns="http://schemas.openxmlformats.org/spreadsheetml/2006/main" name="PivotTable5"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E58:F66" firstHeaderRow="1" firstDataRow="1" firstDataCol="1" rowPageCount="2" colPageCount="1"/>
  <pivotFields count="56">
    <pivotField axis="axisPage" multipleItemSelectionAllowed="1" showAll="0">
      <items count="5">
        <item x="1"/>
        <item h="1" x="0"/>
        <item h="1"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h="1" x="1"/>
        <item h="1" x="7"/>
        <item x="8"/>
        <item h="1" x="0"/>
        <item h="1"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8">
    <i>
      <x/>
    </i>
    <i>
      <x v="1"/>
    </i>
    <i>
      <x v="7"/>
    </i>
    <i>
      <x v="9"/>
    </i>
    <i>
      <x v="2"/>
    </i>
    <i>
      <x v="6"/>
    </i>
    <i>
      <x v="4"/>
    </i>
    <i t="grand">
      <x/>
    </i>
  </rowItems>
  <colItems count="1">
    <i/>
  </colItems>
  <pageFields count="2">
    <pageField fld="6" hier="-1"/>
    <pageField fld="0" hier="-1"/>
  </pageFields>
  <dataFields count="1">
    <dataField name="Anteil Bank (in EUR mil)" fld="26" baseField="0" baseItem="0" numFmtId="165"/>
  </dataFields>
  <formats count="3">
    <format dxfId="351">
      <pivotArea outline="0" collapsedLevelsAreSubtotals="1" fieldPosition="0"/>
    </format>
    <format dxfId="350">
      <pivotArea outline="0" collapsedLevelsAreSubtotals="1" fieldPosition="0"/>
    </format>
    <format dxfId="349">
      <pivotArea outline="0" collapsedLevelsAreSubtotals="1" fieldPosition="0"/>
    </format>
  </formats>
  <pivotTableStyleInfo name="PivotStyleLight16" showRowHeaders="1" showColHeaders="1" showRowStripes="0" showColStripes="0" showLastColumn="1"/>
</pivotTableDefinition>
</file>

<file path=xl/pivotTables/pivotTable34.xml><?xml version="1.0" encoding="utf-8"?>
<pivotTableDefinition xmlns="http://schemas.openxmlformats.org/spreadsheetml/2006/main" name="PivotTable6"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H58:I66" firstHeaderRow="1" firstDataRow="1" firstDataCol="1" rowPageCount="2" colPageCount="1"/>
  <pivotFields count="56">
    <pivotField axis="axisPage" multipleItemSelectionAllowed="1" showAll="0">
      <items count="5">
        <item h="1" x="1"/>
        <item x="0"/>
        <item h="1"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h="1" x="1"/>
        <item h="1" x="7"/>
        <item x="8"/>
        <item h="1" x="0"/>
        <item h="1"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8">
    <i>
      <x/>
    </i>
    <i>
      <x v="9"/>
    </i>
    <i>
      <x v="1"/>
    </i>
    <i>
      <x v="2"/>
    </i>
    <i>
      <x v="6"/>
    </i>
    <i>
      <x v="7"/>
    </i>
    <i>
      <x v="4"/>
    </i>
    <i t="grand">
      <x/>
    </i>
  </rowItems>
  <colItems count="1">
    <i/>
  </colItems>
  <pageFields count="2">
    <pageField fld="6" hier="-1"/>
    <pageField fld="0" hier="-1"/>
  </pageFields>
  <dataFields count="1">
    <dataField name="Anteil Bank (in EUR mil)" fld="26" baseField="0" baseItem="0" numFmtId="165"/>
  </dataFields>
  <formats count="3">
    <format dxfId="354">
      <pivotArea outline="0" collapsedLevelsAreSubtotals="1" fieldPosition="0"/>
    </format>
    <format dxfId="353">
      <pivotArea outline="0" collapsedLevelsAreSubtotals="1" fieldPosition="0"/>
    </format>
    <format dxfId="352">
      <pivotArea outline="0" collapsedLevelsAreSubtotals="1" fieldPosition="0"/>
    </format>
  </formats>
  <pivotTableStyleInfo name="PivotStyleLight16" showRowHeaders="1" showColHeaders="1" showRowStripes="0" showColStripes="0" showLastColumn="1"/>
</pivotTableDefinition>
</file>

<file path=xl/pivotTables/pivotTable35.xml><?xml version="1.0" encoding="utf-8"?>
<pivotTableDefinition xmlns="http://schemas.openxmlformats.org/spreadsheetml/2006/main" name="PivotTable1"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5" rowHeaderCaption="" colHeaderCaption="">
  <location ref="B80:K90" firstHeaderRow="1" firstDataRow="2" firstDataCol="1" rowPageCount="2" colPageCount="1"/>
  <pivotFields count="56">
    <pivotField axis="axisPage" multipleItemSelectionAllowed="1" showAll="0">
      <items count="5">
        <item x="1"/>
        <item x="0"/>
        <item x="3"/>
        <item h="1" x="2"/>
        <item t="default"/>
      </items>
    </pivotField>
    <pivotField showAll="0"/>
    <pivotField axis="axisCol"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axis="axisPage" multipleItemSelectionAllowed="1" showAll="0" sortType="descending">
      <items count="11">
        <item h="1" x="1"/>
        <item h="1" x="7"/>
        <item h="1" x="8"/>
        <item x="0"/>
        <item h="1"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axis="axisRow" showAll="0" defaultSubtotal="0">
      <items count="9">
        <item x="0"/>
        <item x="4"/>
        <item x="3"/>
        <item x="2"/>
        <item x="6"/>
        <item x="5"/>
        <item x="1"/>
        <item x="7"/>
        <item x="8"/>
      </items>
    </pivotField>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10"/>
  </rowFields>
  <rowItems count="9">
    <i>
      <x/>
    </i>
    <i>
      <x v="1"/>
    </i>
    <i>
      <x v="2"/>
    </i>
    <i>
      <x v="3"/>
    </i>
    <i>
      <x v="4"/>
    </i>
    <i>
      <x v="5"/>
    </i>
    <i>
      <x v="6"/>
    </i>
    <i>
      <x v="7"/>
    </i>
    <i t="grand">
      <x/>
    </i>
  </rowItems>
  <colFields count="1">
    <field x="2"/>
  </colFields>
  <colItems count="9">
    <i>
      <x v="4"/>
    </i>
    <i>
      <x v="1"/>
    </i>
    <i>
      <x v="2"/>
    </i>
    <i>
      <x/>
    </i>
    <i>
      <x v="6"/>
    </i>
    <i>
      <x v="7"/>
    </i>
    <i>
      <x v="9"/>
    </i>
    <i>
      <x v="3"/>
    </i>
    <i t="grand">
      <x/>
    </i>
  </colItems>
  <pageFields count="2">
    <pageField fld="6" hier="-1"/>
    <pageField fld="0" hier="-1"/>
  </pageFields>
  <dataFields count="1">
    <dataField name="Summe von Anteil Bank (EUR mil)" fld="26" baseField="0" baseItem="0" numFmtId="165"/>
  </dataFields>
  <formats count="5">
    <format dxfId="291">
      <pivotArea outline="0" collapsedLevelsAreSubtotals="1" fieldPosition="0"/>
    </format>
    <format dxfId="290">
      <pivotArea outline="0" collapsedLevelsAreSubtotals="1" fieldPosition="0"/>
    </format>
    <format dxfId="289">
      <pivotArea dataOnly="0" labelOnly="1" fieldPosition="0">
        <references count="1">
          <reference field="10" count="8">
            <x v="0"/>
            <x v="1"/>
            <x v="2"/>
            <x v="3"/>
            <x v="4"/>
            <x v="5"/>
            <x v="6"/>
            <x v="7"/>
          </reference>
        </references>
      </pivotArea>
    </format>
    <format dxfId="288">
      <pivotArea outline="0" collapsedLevelsAreSubtotals="1" fieldPosition="0"/>
    </format>
    <format dxfId="287">
      <pivotArea outline="0" collapsedLevelsAreSubtotals="1" fieldPosition="0"/>
    </format>
  </formats>
  <chartFormats count="23">
    <chartFormat chart="2" format="43" series="1">
      <pivotArea type="data" outline="0" fieldPosition="0">
        <references count="2">
          <reference field="4294967294" count="1" selected="0">
            <x v="0"/>
          </reference>
          <reference field="2" count="1" selected="0">
            <x v="7"/>
          </reference>
        </references>
      </pivotArea>
    </chartFormat>
    <chartFormat chart="2" format="44" series="1">
      <pivotArea type="data" outline="0" fieldPosition="0">
        <references count="2">
          <reference field="4294967294" count="1" selected="0">
            <x v="0"/>
          </reference>
          <reference field="2" count="1" selected="0">
            <x v="6"/>
          </reference>
        </references>
      </pivotArea>
    </chartFormat>
    <chartFormat chart="2" format="45" series="1">
      <pivotArea type="data" outline="0" fieldPosition="0">
        <references count="2">
          <reference field="4294967294" count="1" selected="0">
            <x v="0"/>
          </reference>
          <reference field="2" count="1" selected="0">
            <x v="1"/>
          </reference>
        </references>
      </pivotArea>
    </chartFormat>
    <chartFormat chart="2" format="46" series="1">
      <pivotArea type="data" outline="0" fieldPosition="0">
        <references count="2">
          <reference field="4294967294" count="1" selected="0">
            <x v="0"/>
          </reference>
          <reference field="2" count="1" selected="0">
            <x v="2"/>
          </reference>
        </references>
      </pivotArea>
    </chartFormat>
    <chartFormat chart="2" format="47" series="1">
      <pivotArea type="data" outline="0" fieldPosition="0">
        <references count="2">
          <reference field="4294967294" count="1" selected="0">
            <x v="0"/>
          </reference>
          <reference field="2" count="1" selected="0">
            <x v="3"/>
          </reference>
        </references>
      </pivotArea>
    </chartFormat>
    <chartFormat chart="2" format="48" series="1">
      <pivotArea type="data" outline="0" fieldPosition="0">
        <references count="2">
          <reference field="4294967294" count="1" selected="0">
            <x v="0"/>
          </reference>
          <reference field="2" count="1" selected="0">
            <x v="4"/>
          </reference>
        </references>
      </pivotArea>
    </chartFormat>
    <chartFormat chart="2" format="49" series="1">
      <pivotArea type="data" outline="0" fieldPosition="0">
        <references count="2">
          <reference field="4294967294" count="1" selected="0">
            <x v="0"/>
          </reference>
          <reference field="2" count="1" selected="0">
            <x v="0"/>
          </reference>
        </references>
      </pivotArea>
    </chartFormat>
    <chartFormat chart="2" format="51" series="1">
      <pivotArea type="data" outline="0" fieldPosition="0">
        <references count="2">
          <reference field="4294967294" count="1" selected="0">
            <x v="0"/>
          </reference>
          <reference field="2" count="1" selected="0">
            <x v="5"/>
          </reference>
        </references>
      </pivotArea>
    </chartFormat>
    <chartFormat chart="2" format="52" series="1">
      <pivotArea type="data" outline="0" fieldPosition="0">
        <references count="2">
          <reference field="4294967294" count="1" selected="0">
            <x v="0"/>
          </reference>
          <reference field="2" count="1" selected="0">
            <x v="9"/>
          </reference>
        </references>
      </pivotArea>
    </chartFormat>
    <chartFormat chart="3" format="54" series="1">
      <pivotArea type="data" outline="0" fieldPosition="0">
        <references count="2">
          <reference field="4294967294" count="1" selected="0">
            <x v="0"/>
          </reference>
          <reference field="2" count="1" selected="0">
            <x v="0"/>
          </reference>
        </references>
      </pivotArea>
    </chartFormat>
    <chartFormat chart="3" format="55" series="1">
      <pivotArea type="data" outline="0" fieldPosition="0">
        <references count="2">
          <reference field="4294967294" count="1" selected="0">
            <x v="0"/>
          </reference>
          <reference field="2" count="1" selected="0">
            <x v="1"/>
          </reference>
        </references>
      </pivotArea>
    </chartFormat>
    <chartFormat chart="3" format="56" series="1">
      <pivotArea type="data" outline="0" fieldPosition="0">
        <references count="2">
          <reference field="4294967294" count="1" selected="0">
            <x v="0"/>
          </reference>
          <reference field="2" count="1" selected="0">
            <x v="2"/>
          </reference>
        </references>
      </pivotArea>
    </chartFormat>
    <chartFormat chart="3" format="57" series="1">
      <pivotArea type="data" outline="0" fieldPosition="0">
        <references count="2">
          <reference field="4294967294" count="1" selected="0">
            <x v="0"/>
          </reference>
          <reference field="2" count="1" selected="0">
            <x v="6"/>
          </reference>
        </references>
      </pivotArea>
    </chartFormat>
    <chartFormat chart="3" format="58" series="1">
      <pivotArea type="data" outline="0" fieldPosition="0">
        <references count="2">
          <reference field="4294967294" count="1" selected="0">
            <x v="0"/>
          </reference>
          <reference field="2" count="1" selected="0">
            <x v="9"/>
          </reference>
        </references>
      </pivotArea>
    </chartFormat>
    <chartFormat chart="3" format="59" series="1">
      <pivotArea type="data" outline="0" fieldPosition="0">
        <references count="2">
          <reference field="4294967294" count="1" selected="0">
            <x v="0"/>
          </reference>
          <reference field="2" count="1" selected="0">
            <x v="3"/>
          </reference>
        </references>
      </pivotArea>
    </chartFormat>
    <chartFormat chart="4" format="60" series="1">
      <pivotArea type="data" outline="0" fieldPosition="0">
        <references count="2">
          <reference field="4294967294" count="1" selected="0">
            <x v="0"/>
          </reference>
          <reference field="2" count="1" selected="0">
            <x v="0"/>
          </reference>
        </references>
      </pivotArea>
    </chartFormat>
    <chartFormat chart="4" format="61" series="1">
      <pivotArea type="data" outline="0" fieldPosition="0">
        <references count="2">
          <reference field="4294967294" count="1" selected="0">
            <x v="0"/>
          </reference>
          <reference field="2" count="1" selected="0">
            <x v="1"/>
          </reference>
        </references>
      </pivotArea>
    </chartFormat>
    <chartFormat chart="4" format="62" series="1">
      <pivotArea type="data" outline="0" fieldPosition="0">
        <references count="2">
          <reference field="4294967294" count="1" selected="0">
            <x v="0"/>
          </reference>
          <reference field="2" count="1" selected="0">
            <x v="2"/>
          </reference>
        </references>
      </pivotArea>
    </chartFormat>
    <chartFormat chart="4" format="63" series="1">
      <pivotArea type="data" outline="0" fieldPosition="0">
        <references count="2">
          <reference field="4294967294" count="1" selected="0">
            <x v="0"/>
          </reference>
          <reference field="2" count="1" selected="0">
            <x v="6"/>
          </reference>
        </references>
      </pivotArea>
    </chartFormat>
    <chartFormat chart="4" format="64" series="1">
      <pivotArea type="data" outline="0" fieldPosition="0">
        <references count="2">
          <reference field="4294967294" count="1" selected="0">
            <x v="0"/>
          </reference>
          <reference field="2" count="1" selected="0">
            <x v="9"/>
          </reference>
        </references>
      </pivotArea>
    </chartFormat>
    <chartFormat chart="4" format="65" series="1">
      <pivotArea type="data" outline="0" fieldPosition="0">
        <references count="2">
          <reference field="4294967294" count="1" selected="0">
            <x v="0"/>
          </reference>
          <reference field="2" count="1" selected="0">
            <x v="3"/>
          </reference>
        </references>
      </pivotArea>
    </chartFormat>
    <chartFormat chart="4" format="66" series="1">
      <pivotArea type="data" outline="0" fieldPosition="0">
        <references count="2">
          <reference field="4294967294" count="1" selected="0">
            <x v="0"/>
          </reference>
          <reference field="2" count="1" selected="0">
            <x v="4"/>
          </reference>
        </references>
      </pivotArea>
    </chartFormat>
    <chartFormat chart="4" format="67" series="1">
      <pivotArea type="data" outline="0" fieldPosition="0">
        <references count="2">
          <reference field="4294967294" count="1" selected="0">
            <x v="0"/>
          </reference>
          <reference field="2" count="1" selected="0">
            <x v="7"/>
          </reference>
        </references>
      </pivotArea>
    </chartFormat>
  </chartFormats>
  <pivotTableStyleInfo name="PivotStyleLight16" showRowHeaders="1" showColHeaders="1" showRowStripes="0" showColStripes="0" showLastColumn="1"/>
</pivotTableDefinition>
</file>

<file path=xl/pivotTables/pivotTable36.xml><?xml version="1.0" encoding="utf-8"?>
<pivotTableDefinition xmlns="http://schemas.openxmlformats.org/spreadsheetml/2006/main" name="PivotTable6"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H58:I66" firstHeaderRow="1" firstDataRow="1" firstDataCol="1" rowPageCount="2" colPageCount="1"/>
  <pivotFields count="56">
    <pivotField axis="axisPage" multipleItemSelectionAllowed="1" showAll="0">
      <items count="5">
        <item h="1" x="1"/>
        <item x="0"/>
        <item h="1"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h="1" x="1"/>
        <item h="1" x="7"/>
        <item h="1" x="8"/>
        <item x="0"/>
        <item h="1"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8">
    <i>
      <x v="4"/>
    </i>
    <i>
      <x v="1"/>
    </i>
    <i>
      <x v="2"/>
    </i>
    <i>
      <x/>
    </i>
    <i>
      <x v="6"/>
    </i>
    <i>
      <x v="7"/>
    </i>
    <i>
      <x v="9"/>
    </i>
    <i t="grand">
      <x/>
    </i>
  </rowItems>
  <colItems count="1">
    <i/>
  </colItems>
  <pageFields count="2">
    <pageField fld="6" hier="-1"/>
    <pageField fld="0" hier="-1"/>
  </pageFields>
  <dataFields count="1">
    <dataField name="Anteil Bank (in EUR mil)" fld="26" baseField="0" baseItem="0" numFmtId="165"/>
  </dataFields>
  <formats count="3">
    <format dxfId="294">
      <pivotArea outline="0" collapsedLevelsAreSubtotals="1" fieldPosition="0"/>
    </format>
    <format dxfId="293">
      <pivotArea outline="0" collapsedLevelsAreSubtotals="1" fieldPosition="0"/>
    </format>
    <format dxfId="292">
      <pivotArea outline="0" collapsedLevelsAreSubtotals="1" fieldPosition="0"/>
    </format>
  </formats>
  <pivotTableStyleInfo name="PivotStyleLight16" showRowHeaders="1" showColHeaders="1" showRowStripes="0" showColStripes="0" showLastColumn="1"/>
</pivotTableDefinition>
</file>

<file path=xl/pivotTables/pivotTable37.xml><?xml version="1.0" encoding="utf-8"?>
<pivotTableDefinition xmlns="http://schemas.openxmlformats.org/spreadsheetml/2006/main" name="PivotTable5"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E58:F65" firstHeaderRow="1" firstDataRow="1" firstDataCol="1" rowPageCount="2" colPageCount="1"/>
  <pivotFields count="56">
    <pivotField axis="axisPage" multipleItemSelectionAllowed="1" showAll="0">
      <items count="5">
        <item x="1"/>
        <item h="1" x="0"/>
        <item h="1"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h="1" x="1"/>
        <item h="1" x="7"/>
        <item h="1" x="8"/>
        <item x="0"/>
        <item h="1"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7">
    <i>
      <x v="1"/>
    </i>
    <i>
      <x v="6"/>
    </i>
    <i>
      <x v="7"/>
    </i>
    <i>
      <x v="2"/>
    </i>
    <i>
      <x v="9"/>
    </i>
    <i>
      <x v="3"/>
    </i>
    <i t="grand">
      <x/>
    </i>
  </rowItems>
  <colItems count="1">
    <i/>
  </colItems>
  <pageFields count="2">
    <pageField fld="6" hier="-1"/>
    <pageField fld="0" hier="-1"/>
  </pageFields>
  <dataFields count="1">
    <dataField name="Anteil Bank (in EUR mil)" fld="26" baseField="0" baseItem="0" numFmtId="165"/>
  </dataFields>
  <formats count="3">
    <format dxfId="297">
      <pivotArea outline="0" collapsedLevelsAreSubtotals="1" fieldPosition="0"/>
    </format>
    <format dxfId="296">
      <pivotArea outline="0" collapsedLevelsAreSubtotals="1" fieldPosition="0"/>
    </format>
    <format dxfId="295">
      <pivotArea outline="0" collapsedLevelsAreSubtotals="1" fieldPosition="0"/>
    </format>
  </formats>
  <pivotTableStyleInfo name="PivotStyleLight16" showRowHeaders="1" showColHeaders="1" showRowStripes="0" showColStripes="0" showLastColumn="1"/>
</pivotTableDefinition>
</file>

<file path=xl/pivotTables/pivotTable38.xml><?xml version="1.0" encoding="utf-8"?>
<pivotTableDefinition xmlns="http://schemas.openxmlformats.org/spreadsheetml/2006/main" name="PivotTable2"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8" rowHeaderCaption="" colHeaderCaption="">
  <location ref="B95:C101" firstHeaderRow="1" firstDataRow="1" firstDataCol="1" rowPageCount="2" colPageCount="1"/>
  <pivotFields count="56">
    <pivotField axis="axisPage" multipleItemSelectionAllowed="1" showAll="0">
      <items count="5">
        <item x="1"/>
        <item x="0"/>
        <item x="3"/>
        <item h="1" x="2"/>
        <item t="default"/>
      </items>
    </pivotField>
    <pivotField showAll="0"/>
    <pivotField showAll="0" sortType="descending">
      <autoSortScope>
        <pivotArea dataOnly="0" outline="0" fieldPosition="0">
          <references count="1">
            <reference field="4294967294" count="1" selected="0">
              <x v="0"/>
            </reference>
          </references>
        </pivotArea>
      </autoSortScope>
    </pivotField>
    <pivotField axis="axisRow" showAll="0" defaultSubtotal="0">
      <items count="6">
        <item x="2"/>
        <item x="0"/>
        <item x="4"/>
        <item x="1"/>
        <item x="3"/>
        <item h="1" x="5"/>
      </items>
    </pivotField>
    <pivotField showAll="0"/>
    <pivotField showAll="0"/>
    <pivotField axis="axisPage" multipleItemSelectionAllowed="1" showAll="0" sortType="descending">
      <items count="11">
        <item h="1" x="1"/>
        <item h="1" x="7"/>
        <item h="1" x="8"/>
        <item x="0"/>
        <item h="1"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3"/>
  </rowFields>
  <rowItems count="6">
    <i>
      <x/>
    </i>
    <i>
      <x v="1"/>
    </i>
    <i>
      <x v="2"/>
    </i>
    <i>
      <x v="3"/>
    </i>
    <i>
      <x v="4"/>
    </i>
    <i t="grand">
      <x/>
    </i>
  </rowItems>
  <colItems count="1">
    <i/>
  </colItems>
  <pageFields count="2">
    <pageField fld="6" hier="-1"/>
    <pageField fld="0" hier="-1"/>
  </pageFields>
  <dataFields count="1">
    <dataField name="Summe von Anteil Bank (EUR mil)" fld="26" baseField="0" baseItem="0" numFmtId="165"/>
  </dataFields>
  <formats count="4">
    <format dxfId="301">
      <pivotArea outline="0" collapsedLevelsAreSubtotals="1" fieldPosition="0"/>
    </format>
    <format dxfId="300">
      <pivotArea outline="0" collapsedLevelsAreSubtotals="1" fieldPosition="0"/>
    </format>
    <format dxfId="299">
      <pivotArea outline="0" collapsedLevelsAreSubtotals="1" fieldPosition="0"/>
    </format>
    <format dxfId="298">
      <pivotArea outline="0" collapsedLevelsAreSubtotals="1" fieldPosition="0"/>
    </format>
  </formats>
  <chartFormats count="26">
    <chartFormat chart="4" format="4" series="1">
      <pivotArea type="data" outline="0" fieldPosition="0">
        <references count="2">
          <reference field="4294967294" count="1" selected="0">
            <x v="0"/>
          </reference>
          <reference field="3" count="1" selected="0">
            <x v="0"/>
          </reference>
        </references>
      </pivotArea>
    </chartFormat>
    <chartFormat chart="4" format="5" series="1">
      <pivotArea type="data" outline="0" fieldPosition="0">
        <references count="2">
          <reference field="4294967294" count="1" selected="0">
            <x v="0"/>
          </reference>
          <reference field="3" count="1" selected="0">
            <x v="1"/>
          </reference>
        </references>
      </pivotArea>
    </chartFormat>
    <chartFormat chart="4" format="6" series="1">
      <pivotArea type="data" outline="0" fieldPosition="0">
        <references count="2">
          <reference field="4294967294" count="1" selected="0">
            <x v="0"/>
          </reference>
          <reference field="3" count="1" selected="0">
            <x v="3"/>
          </reference>
        </references>
      </pivotArea>
    </chartFormat>
    <chartFormat chart="4" format="7" series="1">
      <pivotArea type="data" outline="0" fieldPosition="0">
        <references count="2">
          <reference field="4294967294" count="1" selected="0">
            <x v="0"/>
          </reference>
          <reference field="3" count="1" selected="0">
            <x v="4"/>
          </reference>
        </references>
      </pivotArea>
    </chartFormat>
    <chartFormat chart="3" format="4" series="1">
      <pivotArea type="data" outline="0" fieldPosition="0">
        <references count="2">
          <reference field="4294967294" count="1" selected="0">
            <x v="0"/>
          </reference>
          <reference field="3" count="1" selected="0">
            <x v="0"/>
          </reference>
        </references>
      </pivotArea>
    </chartFormat>
    <chartFormat chart="3" format="5" series="1">
      <pivotArea type="data" outline="0" fieldPosition="0">
        <references count="2">
          <reference field="4294967294" count="1" selected="0">
            <x v="0"/>
          </reference>
          <reference field="3" count="1" selected="0">
            <x v="1"/>
          </reference>
        </references>
      </pivotArea>
    </chartFormat>
    <chartFormat chart="3" format="6" series="1">
      <pivotArea type="data" outline="0" fieldPosition="0">
        <references count="2">
          <reference field="4294967294" count="1" selected="0">
            <x v="0"/>
          </reference>
          <reference field="3" count="1" selected="0">
            <x v="3"/>
          </reference>
        </references>
      </pivotArea>
    </chartFormat>
    <chartFormat chart="3" format="7" series="1">
      <pivotArea type="data" outline="0" fieldPosition="0">
        <references count="2">
          <reference field="4294967294" count="1" selected="0">
            <x v="0"/>
          </reference>
          <reference field="3" count="1" selected="0">
            <x v="4"/>
          </reference>
        </references>
      </pivotArea>
    </chartFormat>
    <chartFormat chart="4" format="8" series="1">
      <pivotArea type="data" outline="0" fieldPosition="0">
        <references count="1">
          <reference field="4294967294" count="1" selected="0">
            <x v="0"/>
          </reference>
        </references>
      </pivotArea>
    </chartFormat>
    <chartFormat chart="5" format="6" series="1">
      <pivotArea type="data" outline="0" fieldPosition="0">
        <references count="1">
          <reference field="4294967294" count="1" selected="0">
            <x v="0"/>
          </reference>
        </references>
      </pivotArea>
    </chartFormat>
    <chartFormat chart="3" format="9" series="1">
      <pivotArea type="data" outline="0" fieldPosition="0">
        <references count="1">
          <reference field="4294967294" count="1" selected="0">
            <x v="0"/>
          </reference>
        </references>
      </pivotArea>
    </chartFormat>
    <chartFormat chart="5" format="7">
      <pivotArea type="data" outline="0" fieldPosition="0">
        <references count="2">
          <reference field="4294967294" count="1" selected="0">
            <x v="0"/>
          </reference>
          <reference field="3" count="1" selected="0">
            <x v="0"/>
          </reference>
        </references>
      </pivotArea>
    </chartFormat>
    <chartFormat chart="5" format="8">
      <pivotArea type="data" outline="0" fieldPosition="0">
        <references count="2">
          <reference field="4294967294" count="1" selected="0">
            <x v="0"/>
          </reference>
          <reference field="3" count="1" selected="0">
            <x v="1"/>
          </reference>
        </references>
      </pivotArea>
    </chartFormat>
    <chartFormat chart="5" format="9">
      <pivotArea type="data" outline="0" fieldPosition="0">
        <references count="2">
          <reference field="4294967294" count="1" selected="0">
            <x v="0"/>
          </reference>
          <reference field="3" count="1" selected="0">
            <x v="3"/>
          </reference>
        </references>
      </pivotArea>
    </chartFormat>
    <chartFormat chart="5" format="10">
      <pivotArea type="data" outline="0" fieldPosition="0">
        <references count="2">
          <reference field="4294967294" count="1" selected="0">
            <x v="0"/>
          </reference>
          <reference field="3" count="1" selected="0">
            <x v="4"/>
          </reference>
        </references>
      </pivotArea>
    </chartFormat>
    <chartFormat chart="5" format="11">
      <pivotArea type="data" outline="0" fieldPosition="0">
        <references count="2">
          <reference field="4294967294" count="1" selected="0">
            <x v="0"/>
          </reference>
          <reference field="3" count="1" selected="0">
            <x v="2"/>
          </reference>
        </references>
      </pivotArea>
    </chartFormat>
    <chartFormat chart="6" format="12" series="1">
      <pivotArea type="data" outline="0" fieldPosition="0">
        <references count="1">
          <reference field="4294967294" count="1" selected="0">
            <x v="0"/>
          </reference>
        </references>
      </pivotArea>
    </chartFormat>
    <chartFormat chart="6" format="13">
      <pivotArea type="data" outline="0" fieldPosition="0">
        <references count="2">
          <reference field="4294967294" count="1" selected="0">
            <x v="0"/>
          </reference>
          <reference field="3" count="1" selected="0">
            <x v="0"/>
          </reference>
        </references>
      </pivotArea>
    </chartFormat>
    <chartFormat chart="6" format="14">
      <pivotArea type="data" outline="0" fieldPosition="0">
        <references count="2">
          <reference field="4294967294" count="1" selected="0">
            <x v="0"/>
          </reference>
          <reference field="3" count="1" selected="0">
            <x v="3"/>
          </reference>
        </references>
      </pivotArea>
    </chartFormat>
    <chartFormat chart="6" format="15">
      <pivotArea type="data" outline="0" fieldPosition="0">
        <references count="2">
          <reference field="4294967294" count="1" selected="0">
            <x v="0"/>
          </reference>
          <reference field="3" count="1" selected="0">
            <x v="4"/>
          </reference>
        </references>
      </pivotArea>
    </chartFormat>
    <chartFormat chart="7" format="16" series="1">
      <pivotArea type="data" outline="0" fieldPosition="0">
        <references count="1">
          <reference field="4294967294" count="1" selected="0">
            <x v="0"/>
          </reference>
        </references>
      </pivotArea>
    </chartFormat>
    <chartFormat chart="7" format="17">
      <pivotArea type="data" outline="0" fieldPosition="0">
        <references count="2">
          <reference field="4294967294" count="1" selected="0">
            <x v="0"/>
          </reference>
          <reference field="3" count="1" selected="0">
            <x v="0"/>
          </reference>
        </references>
      </pivotArea>
    </chartFormat>
    <chartFormat chart="7" format="18">
      <pivotArea type="data" outline="0" fieldPosition="0">
        <references count="2">
          <reference field="4294967294" count="1" selected="0">
            <x v="0"/>
          </reference>
          <reference field="3" count="1" selected="0">
            <x v="3"/>
          </reference>
        </references>
      </pivotArea>
    </chartFormat>
    <chartFormat chart="7" format="19">
      <pivotArea type="data" outline="0" fieldPosition="0">
        <references count="2">
          <reference field="4294967294" count="1" selected="0">
            <x v="0"/>
          </reference>
          <reference field="3" count="1" selected="0">
            <x v="4"/>
          </reference>
        </references>
      </pivotArea>
    </chartFormat>
    <chartFormat chart="7" format="22">
      <pivotArea type="data" outline="0" fieldPosition="0">
        <references count="2">
          <reference field="4294967294" count="1" selected="0">
            <x v="0"/>
          </reference>
          <reference field="3" count="1" selected="0">
            <x v="1"/>
          </reference>
        </references>
      </pivotArea>
    </chartFormat>
    <chartFormat chart="7" format="23">
      <pivotArea type="data" outline="0" fieldPosition="0">
        <references count="2">
          <reference field="4294967294" count="1" selected="0">
            <x v="0"/>
          </reference>
          <reference field="3" count="1" selected="0">
            <x v="2"/>
          </reference>
        </references>
      </pivotArea>
    </chartFormat>
  </chartFormats>
  <pivotTableStyleInfo name="PivotStyleLight16" showRowHeaders="1" showColHeaders="1" showRowStripes="0" showColStripes="0" showLastColumn="1"/>
</pivotTableDefinition>
</file>

<file path=xl/pivotTables/pivotTable39.xml><?xml version="1.0" encoding="utf-8"?>
<pivotTableDefinition xmlns="http://schemas.openxmlformats.org/spreadsheetml/2006/main" name="PivotTable15"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25" rowHeaderCaption="">
  <location ref="H96:I105" firstHeaderRow="1" firstDataRow="1" firstDataCol="1" rowPageCount="3" colPageCount="1"/>
  <pivotFields count="56">
    <pivotField axis="axisPage" multipleItemSelectionAllowed="1" showAll="0">
      <items count="5">
        <item x="1"/>
        <item x="0"/>
        <item x="3"/>
        <item h="1" x="2"/>
        <item t="default"/>
      </items>
    </pivotField>
    <pivotField showAll="0"/>
    <pivotField axis="axisPage" multipleItemSelectionAllowed="1" showAll="0">
      <items count="12">
        <item x="6"/>
        <item x="2"/>
        <item x="3"/>
        <item x="4"/>
        <item x="0"/>
        <item x="9"/>
        <item x="5"/>
        <item x="7"/>
        <item x="8"/>
        <item x="1"/>
        <item x="10"/>
        <item t="default"/>
      </items>
    </pivotField>
    <pivotField showAll="0" defaultSubtotal="0"/>
    <pivotField showAll="0"/>
    <pivotField showAll="0"/>
    <pivotField name="Unternehmen" axis="axisPage" multipleItemSelectionAllowed="1" showAll="0" sortType="descending">
      <items count="11">
        <item h="1" x="1"/>
        <item h="1" x="7"/>
        <item h="1" x="8"/>
        <item x="0"/>
        <item h="1"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axis="axisRow" showAll="0" defaultSubtotal="0">
      <items count="9">
        <item x="0"/>
        <item x="4"/>
        <item x="3"/>
        <item x="2"/>
        <item x="6"/>
        <item x="5"/>
        <item x="1"/>
        <item x="7"/>
        <item x="8"/>
      </items>
    </pivotField>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10"/>
  </rowFields>
  <rowItems count="9">
    <i>
      <x/>
    </i>
    <i>
      <x v="1"/>
    </i>
    <i>
      <x v="2"/>
    </i>
    <i>
      <x v="3"/>
    </i>
    <i>
      <x v="4"/>
    </i>
    <i>
      <x v="5"/>
    </i>
    <i>
      <x v="6"/>
    </i>
    <i>
      <x v="7"/>
    </i>
    <i t="grand">
      <x/>
    </i>
  </rowItems>
  <colItems count="1">
    <i/>
  </colItems>
  <pageFields count="3">
    <pageField fld="6" hier="-1"/>
    <pageField fld="2" hier="-1"/>
    <pageField fld="0" hier="-1"/>
  </pageFields>
  <dataFields count="1">
    <dataField name="Summe von Anteil Bank (EUR mil)" fld="26" baseField="0" baseItem="0" numFmtId="165"/>
  </dataFields>
  <formats count="8">
    <format dxfId="309">
      <pivotArea outline="0" collapsedLevelsAreSubtotals="1" fieldPosition="0"/>
    </format>
    <format dxfId="308">
      <pivotArea outline="0" collapsedLevelsAreSubtotals="1" fieldPosition="0"/>
    </format>
    <format dxfId="307">
      <pivotArea dataOnly="0" labelOnly="1" fieldPosition="0">
        <references count="1">
          <reference field="10" count="8">
            <x v="0"/>
            <x v="1"/>
            <x v="2"/>
            <x v="3"/>
            <x v="4"/>
            <x v="5"/>
            <x v="6"/>
            <x v="7"/>
          </reference>
        </references>
      </pivotArea>
    </format>
    <format dxfId="306">
      <pivotArea dataOnly="0" labelOnly="1" grandCol="1" outline="0" fieldPosition="0"/>
    </format>
    <format dxfId="305">
      <pivotArea outline="0" collapsedLevelsAreSubtotals="1" fieldPosition="0"/>
    </format>
    <format dxfId="304">
      <pivotArea outline="0" collapsedLevelsAreSubtotals="1" fieldPosition="0"/>
    </format>
    <format dxfId="303">
      <pivotArea outline="0" collapsedLevelsAreSubtotals="1" fieldPosition="0"/>
    </format>
    <format dxfId="302">
      <pivotArea outline="0" collapsedLevelsAreSubtotals="1" fieldPosition="0"/>
    </format>
  </formats>
  <chartFormats count="14">
    <chartFormat chart="0" format="0" series="1">
      <pivotArea type="data" outline="0" fieldPosition="0">
        <references count="2">
          <reference field="4294967294" count="1" selected="0">
            <x v="0"/>
          </reference>
          <reference field="10" count="1" selected="0">
            <x v="0"/>
          </reference>
        </references>
      </pivotArea>
    </chartFormat>
    <chartFormat chart="0" format="1" series="1">
      <pivotArea type="data" outline="0" fieldPosition="0">
        <references count="2">
          <reference field="4294967294" count="1" selected="0">
            <x v="0"/>
          </reference>
          <reference field="10" count="1" selected="0">
            <x v="2"/>
          </reference>
        </references>
      </pivotArea>
    </chartFormat>
    <chartFormat chart="0" format="2" series="1">
      <pivotArea type="data" outline="0" fieldPosition="0">
        <references count="2">
          <reference field="4294967294" count="1" selected="0">
            <x v="0"/>
          </reference>
          <reference field="10" count="1" selected="0">
            <x v="3"/>
          </reference>
        </references>
      </pivotArea>
    </chartFormat>
    <chartFormat chart="0" format="3" series="1">
      <pivotArea type="data" outline="0" fieldPosition="0">
        <references count="2">
          <reference field="4294967294" count="1" selected="0">
            <x v="0"/>
          </reference>
          <reference field="10" count="1" selected="0">
            <x v="4"/>
          </reference>
        </references>
      </pivotArea>
    </chartFormat>
    <chartFormat chart="0" format="4" series="1">
      <pivotArea type="data" outline="0" fieldPosition="0">
        <references count="2">
          <reference field="4294967294" count="1" selected="0">
            <x v="0"/>
          </reference>
          <reference field="10" count="1" selected="0">
            <x v="5"/>
          </reference>
        </references>
      </pivotArea>
    </chartFormat>
    <chartFormat chart="0" format="5" series="1">
      <pivotArea type="data" outline="0" fieldPosition="0">
        <references count="2">
          <reference field="4294967294" count="1" selected="0">
            <x v="0"/>
          </reference>
          <reference field="10" count="1" selected="0">
            <x v="6"/>
          </reference>
        </references>
      </pivotArea>
    </chartFormat>
    <chartFormat chart="0" format="6" series="1">
      <pivotArea type="data" outline="0" fieldPosition="0">
        <references count="2">
          <reference field="4294967294" count="1" selected="0">
            <x v="0"/>
          </reference>
          <reference field="10" count="1" selected="0">
            <x v="7"/>
          </reference>
        </references>
      </pivotArea>
    </chartFormat>
    <chartFormat chart="0" format="7" series="1">
      <pivotArea type="data" outline="0" fieldPosition="0">
        <references count="1">
          <reference field="4294967294" count="1" selected="0">
            <x v="0"/>
          </reference>
        </references>
      </pivotArea>
    </chartFormat>
    <chartFormat chart="14" format="9" series="1">
      <pivotArea type="data" outline="0" fieldPosition="0">
        <references count="1">
          <reference field="4294967294" count="1" selected="0">
            <x v="0"/>
          </reference>
        </references>
      </pivotArea>
    </chartFormat>
    <chartFormat chart="18" format="13" series="1">
      <pivotArea type="data" outline="0" fieldPosition="0">
        <references count="1">
          <reference field="4294967294" count="1" selected="0">
            <x v="0"/>
          </reference>
        </references>
      </pivotArea>
    </chartFormat>
    <chartFormat chart="1" format="20" series="1">
      <pivotArea type="data" outline="0" fieldPosition="0">
        <references count="1">
          <reference field="4294967294" count="1" selected="0">
            <x v="0"/>
          </reference>
        </references>
      </pivotArea>
    </chartFormat>
    <chartFormat chart="20" format="22" series="1">
      <pivotArea type="data" outline="0" fieldPosition="0">
        <references count="1">
          <reference field="4294967294" count="1" selected="0">
            <x v="0"/>
          </reference>
        </references>
      </pivotArea>
    </chartFormat>
    <chartFormat chart="22" format="24" series="1">
      <pivotArea type="data" outline="0" fieldPosition="0">
        <references count="1">
          <reference field="4294967294" count="1" selected="0">
            <x v="0"/>
          </reference>
        </references>
      </pivotArea>
    </chartFormat>
    <chartFormat chart="24" format="2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PivotTable3"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3">
  <location ref="A55:B69" firstHeaderRow="1" firstDataRow="1" firstDataCol="1" rowPageCount="3" colPageCount="1"/>
  <pivotFields count="56">
    <pivotField axis="axisPage" multipleItemSelectionAllowed="1" showAll="0">
      <items count="5">
        <item x="1"/>
        <item x="0"/>
        <item x="3"/>
        <item h="1" x="2"/>
        <item t="default"/>
      </items>
    </pivotField>
    <pivotField showAll="0"/>
    <pivotField axis="axisPage" multipleItemSelectionAllowed="1"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axis="axisRow" showAll="0" sortType="descending">
      <items count="11">
        <item x="1"/>
        <item x="7"/>
        <item x="8"/>
        <item x="0"/>
        <item x="5"/>
        <item x="3"/>
        <item x="2"/>
        <item x="9"/>
        <item x="6"/>
        <item x="4"/>
        <item t="default"/>
      </items>
      <autoSortScope>
        <pivotArea dataOnly="0" outline="0" fieldPosition="0">
          <references count="1">
            <reference field="4294967294" count="1" selected="0">
              <x v="0"/>
            </reference>
          </references>
        </pivotArea>
      </autoSortScope>
    </pivotField>
    <pivotField axis="axisRow" showAll="0" defaultSubtotal="0">
      <items count="3">
        <item x="0"/>
        <item x="1"/>
        <item x="2"/>
      </items>
    </pivotField>
    <pivotField showAll="0"/>
    <pivotField showAll="0"/>
    <pivotField axis="axisPage" multipleItemSelectionAllowed="1" showAll="0" defaultSubtotal="0">
      <items count="9">
        <item x="0"/>
        <item x="4"/>
        <item x="3"/>
        <item x="2"/>
        <item x="6"/>
        <item x="5"/>
        <item x="1"/>
        <item x="7"/>
        <item x="8"/>
      </items>
    </pivotField>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2">
    <field x="7"/>
    <field x="6"/>
  </rowFields>
  <rowItems count="14">
    <i>
      <x/>
    </i>
    <i r="1">
      <x v="4"/>
    </i>
    <i r="1">
      <x v="3"/>
    </i>
    <i r="1">
      <x v="1"/>
    </i>
    <i r="1">
      <x v="7"/>
    </i>
    <i r="1">
      <x v="6"/>
    </i>
    <i>
      <x v="1"/>
    </i>
    <i r="1">
      <x v="5"/>
    </i>
    <i r="1">
      <x v="8"/>
    </i>
    <i r="1">
      <x/>
    </i>
    <i r="1">
      <x v="9"/>
    </i>
    <i>
      <x v="2"/>
    </i>
    <i r="1">
      <x v="2"/>
    </i>
    <i t="grand">
      <x/>
    </i>
  </rowItems>
  <colItems count="1">
    <i/>
  </colItems>
  <pageFields count="3">
    <pageField fld="2" hier="-1"/>
    <pageField fld="0" hier="-1"/>
    <pageField fld="10" hier="-1"/>
  </pageFields>
  <dataFields count="1">
    <dataField name="Summe von Anteil Bank (EUR mil)" fld="26" baseField="0" baseItem="0" numFmtId="43"/>
  </dataFields>
  <formats count="1">
    <format dxfId="441">
      <pivotArea outline="0" collapsedLevelsAreSubtotals="1" fieldPosition="0"/>
    </format>
  </formats>
  <chartFormats count="25">
    <chartFormat chart="0" format="0" series="1">
      <pivotArea type="data" outline="0" fieldPosition="0">
        <references count="2">
          <reference field="4294967294" count="1" selected="0">
            <x v="0"/>
          </reference>
          <reference field="10" count="1" selected="0">
            <x v="0"/>
          </reference>
        </references>
      </pivotArea>
    </chartFormat>
    <chartFormat chart="0" format="1" series="1">
      <pivotArea type="data" outline="0" fieldPosition="0">
        <references count="2">
          <reference field="4294967294" count="1" selected="0">
            <x v="0"/>
          </reference>
          <reference field="10" count="1" selected="0">
            <x v="1"/>
          </reference>
        </references>
      </pivotArea>
    </chartFormat>
    <chartFormat chart="0" format="2" series="1">
      <pivotArea type="data" outline="0" fieldPosition="0">
        <references count="2">
          <reference field="4294967294" count="1" selected="0">
            <x v="0"/>
          </reference>
          <reference field="10" count="1" selected="0">
            <x v="2"/>
          </reference>
        </references>
      </pivotArea>
    </chartFormat>
    <chartFormat chart="0" format="3" series="1">
      <pivotArea type="data" outline="0" fieldPosition="0">
        <references count="2">
          <reference field="4294967294" count="1" selected="0">
            <x v="0"/>
          </reference>
          <reference field="10" count="1" selected="0">
            <x v="3"/>
          </reference>
        </references>
      </pivotArea>
    </chartFormat>
    <chartFormat chart="0" format="4" series="1">
      <pivotArea type="data" outline="0" fieldPosition="0">
        <references count="2">
          <reference field="4294967294" count="1" selected="0">
            <x v="0"/>
          </reference>
          <reference field="10" count="1" selected="0">
            <x v="4"/>
          </reference>
        </references>
      </pivotArea>
    </chartFormat>
    <chartFormat chart="0" format="5" series="1">
      <pivotArea type="data" outline="0" fieldPosition="0">
        <references count="2">
          <reference field="4294967294" count="1" selected="0">
            <x v="0"/>
          </reference>
          <reference field="10" count="1" selected="0">
            <x v="5"/>
          </reference>
        </references>
      </pivotArea>
    </chartFormat>
    <chartFormat chart="0" format="6" series="1">
      <pivotArea type="data" outline="0" fieldPosition="0">
        <references count="2">
          <reference field="4294967294" count="1" selected="0">
            <x v="0"/>
          </reference>
          <reference field="10" count="1" selected="0">
            <x v="6"/>
          </reference>
        </references>
      </pivotArea>
    </chartFormat>
    <chartFormat chart="0" format="7" series="1">
      <pivotArea type="data" outline="0" fieldPosition="0">
        <references count="2">
          <reference field="4294967294" count="1" selected="0">
            <x v="0"/>
          </reference>
          <reference field="10" count="1" selected="0">
            <x v="7"/>
          </reference>
        </references>
      </pivotArea>
    </chartFormat>
    <chartFormat chart="0" format="8" series="1">
      <pivotArea type="data" outline="0" fieldPosition="0">
        <references count="2">
          <reference field="4294967294" count="1" selected="0">
            <x v="0"/>
          </reference>
          <reference field="7" count="1" selected="0">
            <x v="0"/>
          </reference>
        </references>
      </pivotArea>
    </chartFormat>
    <chartFormat chart="0" format="9" series="1">
      <pivotArea type="data" outline="0" fieldPosition="0">
        <references count="2">
          <reference field="4294967294" count="1" selected="0">
            <x v="0"/>
          </reference>
          <reference field="7" count="1" selected="0">
            <x v="1"/>
          </reference>
        </references>
      </pivotArea>
    </chartFormat>
    <chartFormat chart="0" format="10" series="1">
      <pivotArea type="data" outline="0" fieldPosition="0">
        <references count="2">
          <reference field="4294967294" count="1" selected="0">
            <x v="0"/>
          </reference>
          <reference field="7" count="1" selected="0">
            <x v="2"/>
          </reference>
        </references>
      </pivotArea>
    </chartFormat>
    <chartFormat chart="1" format="182" series="1">
      <pivotArea type="data" outline="0" fieldPosition="0">
        <references count="2">
          <reference field="4294967294" count="1" selected="0">
            <x v="0"/>
          </reference>
          <reference field="7" count="1" selected="0">
            <x v="0"/>
          </reference>
        </references>
      </pivotArea>
    </chartFormat>
    <chartFormat chart="1" format="183" series="1">
      <pivotArea type="data" outline="0" fieldPosition="0">
        <references count="2">
          <reference field="4294967294" count="1" selected="0">
            <x v="0"/>
          </reference>
          <reference field="7" count="1" selected="0">
            <x v="1"/>
          </reference>
        </references>
      </pivotArea>
    </chartFormat>
    <chartFormat chart="1" format="184" series="1">
      <pivotArea type="data" outline="0" fieldPosition="0">
        <references count="2">
          <reference field="4294967294" count="1" selected="0">
            <x v="0"/>
          </reference>
          <reference field="7" count="1" selected="0">
            <x v="2"/>
          </reference>
        </references>
      </pivotArea>
    </chartFormat>
    <chartFormat chart="2" format="12" series="1">
      <pivotArea type="data" outline="0" fieldPosition="0">
        <references count="1">
          <reference field="4294967294" count="1" selected="0">
            <x v="0"/>
          </reference>
        </references>
      </pivotArea>
    </chartFormat>
    <chartFormat chart="2" format="13">
      <pivotArea type="data" outline="0" fieldPosition="0">
        <references count="3">
          <reference field="4294967294" count="1" selected="0">
            <x v="0"/>
          </reference>
          <reference field="6" count="1" selected="0">
            <x v="2"/>
          </reference>
          <reference field="7" count="1" selected="0">
            <x v="2"/>
          </reference>
        </references>
      </pivotArea>
    </chartFormat>
    <chartFormat chart="2" format="14">
      <pivotArea type="data" outline="0" fieldPosition="0">
        <references count="3">
          <reference field="4294967294" count="1" selected="0">
            <x v="0"/>
          </reference>
          <reference field="6" count="1" selected="0">
            <x v="9"/>
          </reference>
          <reference field="7" count="1" selected="0">
            <x v="1"/>
          </reference>
        </references>
      </pivotArea>
    </chartFormat>
    <chartFormat chart="2" format="15">
      <pivotArea type="data" outline="0" fieldPosition="0">
        <references count="3">
          <reference field="4294967294" count="1" selected="0">
            <x v="0"/>
          </reference>
          <reference field="6" count="1" selected="0">
            <x v="0"/>
          </reference>
          <reference field="7" count="1" selected="0">
            <x v="1"/>
          </reference>
        </references>
      </pivotArea>
    </chartFormat>
    <chartFormat chart="2" format="16">
      <pivotArea type="data" outline="0" fieldPosition="0">
        <references count="3">
          <reference field="4294967294" count="1" selected="0">
            <x v="0"/>
          </reference>
          <reference field="6" count="1" selected="0">
            <x v="8"/>
          </reference>
          <reference field="7" count="1" selected="0">
            <x v="1"/>
          </reference>
        </references>
      </pivotArea>
    </chartFormat>
    <chartFormat chart="2" format="17">
      <pivotArea type="data" outline="0" fieldPosition="0">
        <references count="3">
          <reference field="4294967294" count="1" selected="0">
            <x v="0"/>
          </reference>
          <reference field="6" count="1" selected="0">
            <x v="5"/>
          </reference>
          <reference field="7" count="1" selected="0">
            <x v="1"/>
          </reference>
        </references>
      </pivotArea>
    </chartFormat>
    <chartFormat chart="2" format="18">
      <pivotArea type="data" outline="0" fieldPosition="0">
        <references count="3">
          <reference field="4294967294" count="1" selected="0">
            <x v="0"/>
          </reference>
          <reference field="6" count="1" selected="0">
            <x v="6"/>
          </reference>
          <reference field="7" count="1" selected="0">
            <x v="0"/>
          </reference>
        </references>
      </pivotArea>
    </chartFormat>
    <chartFormat chart="2" format="19">
      <pivotArea type="data" outline="0" fieldPosition="0">
        <references count="3">
          <reference field="4294967294" count="1" selected="0">
            <x v="0"/>
          </reference>
          <reference field="6" count="1" selected="0">
            <x v="7"/>
          </reference>
          <reference field="7" count="1" selected="0">
            <x v="0"/>
          </reference>
        </references>
      </pivotArea>
    </chartFormat>
    <chartFormat chart="2" format="20">
      <pivotArea type="data" outline="0" fieldPosition="0">
        <references count="3">
          <reference field="4294967294" count="1" selected="0">
            <x v="0"/>
          </reference>
          <reference field="6" count="1" selected="0">
            <x v="1"/>
          </reference>
          <reference field="7" count="1" selected="0">
            <x v="0"/>
          </reference>
        </references>
      </pivotArea>
    </chartFormat>
    <chartFormat chart="2" format="21">
      <pivotArea type="data" outline="0" fieldPosition="0">
        <references count="3">
          <reference field="4294967294" count="1" selected="0">
            <x v="0"/>
          </reference>
          <reference field="6" count="1" selected="0">
            <x v="3"/>
          </reference>
          <reference field="7" count="1" selected="0">
            <x v="0"/>
          </reference>
        </references>
      </pivotArea>
    </chartFormat>
    <chartFormat chart="2" format="22">
      <pivotArea type="data" outline="0" fieldPosition="0">
        <references count="3">
          <reference field="4294967294" count="1" selected="0">
            <x v="0"/>
          </reference>
          <reference field="6" count="1" selected="0">
            <x v="4"/>
          </reference>
          <reference field="7" count="1" selected="0">
            <x v="0"/>
          </reference>
        </references>
      </pivotArea>
    </chartFormat>
  </chartFormats>
  <pivotTableStyleInfo name="PivotStyleLight16" showRowHeaders="1" showColHeaders="1" showRowStripes="0" showColStripes="0" showLastColumn="1"/>
</pivotTableDefinition>
</file>

<file path=xl/pivotTables/pivotTable40.xml><?xml version="1.0" encoding="utf-8"?>
<pivotTableDefinition xmlns="http://schemas.openxmlformats.org/spreadsheetml/2006/main" name="PivotTable7"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K58:L64" firstHeaderRow="1" firstDataRow="1" firstDataCol="1" rowPageCount="2" colPageCount="1"/>
  <pivotFields count="56">
    <pivotField axis="axisPage" multipleItemSelectionAllowed="1" showAll="0">
      <items count="5">
        <item h="1" x="1"/>
        <item h="1" x="0"/>
        <item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h="1" x="1"/>
        <item h="1" x="7"/>
        <item h="1" x="8"/>
        <item x="0"/>
        <item h="1"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6">
    <i>
      <x v="4"/>
    </i>
    <i>
      <x/>
    </i>
    <i>
      <x v="9"/>
    </i>
    <i>
      <x v="1"/>
    </i>
    <i>
      <x v="6"/>
    </i>
    <i t="grand">
      <x/>
    </i>
  </rowItems>
  <colItems count="1">
    <i/>
  </colItems>
  <pageFields count="2">
    <pageField fld="6" hier="-1"/>
    <pageField fld="0" hier="-1"/>
  </pageFields>
  <dataFields count="1">
    <dataField name="Anteil Bank (in EUR mil)" fld="26" baseField="0" baseItem="0" numFmtId="165"/>
  </dataFields>
  <formats count="3">
    <format dxfId="312">
      <pivotArea outline="0" collapsedLevelsAreSubtotals="1" fieldPosition="0"/>
    </format>
    <format dxfId="311">
      <pivotArea outline="0" collapsedLevelsAreSubtotals="1" fieldPosition="0"/>
    </format>
    <format dxfId="310">
      <pivotArea outline="0" collapsedLevelsAreSubtotals="1" fieldPosition="0"/>
    </format>
  </formats>
  <pivotTableStyleInfo name="PivotStyleLight16" showRowHeaders="1" showColHeaders="1" showRowStripes="0" showColStripes="0" showLastColumn="1"/>
</pivotTableDefinition>
</file>

<file path=xl/pivotTables/pivotTable41.xml><?xml version="1.0" encoding="utf-8"?>
<pivotTableDefinition xmlns="http://schemas.openxmlformats.org/spreadsheetml/2006/main" name="PivotTable4"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B58:C67" firstHeaderRow="1" firstDataRow="1" firstDataCol="1" rowPageCount="2" colPageCount="1"/>
  <pivotFields count="56">
    <pivotField axis="axisPage" multipleItemSelectionAllowed="1" showAll="0" sortType="descending">
      <items count="5">
        <item h="1" x="1"/>
        <item h="1" x="0"/>
        <item h="1" x="3"/>
        <item x="2"/>
        <item t="default"/>
      </items>
      <autoSortScope>
        <pivotArea dataOnly="0" outline="0" fieldPosition="0">
          <references count="1">
            <reference field="4294967294" count="1" selected="0">
              <x v="0"/>
            </reference>
          </references>
        </pivotArea>
      </autoSortScope>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h="1" x="1"/>
        <item h="1" x="7"/>
        <item h="1" x="8"/>
        <item x="0"/>
        <item h="1"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9">
    <i>
      <x v="4"/>
    </i>
    <i>
      <x v="2"/>
    </i>
    <i>
      <x v="9"/>
    </i>
    <i>
      <x v="1"/>
    </i>
    <i>
      <x v="5"/>
    </i>
    <i>
      <x v="3"/>
    </i>
    <i>
      <x v="6"/>
    </i>
    <i>
      <x/>
    </i>
    <i t="grand">
      <x/>
    </i>
  </rowItems>
  <colItems count="1">
    <i/>
  </colItems>
  <pageFields count="2">
    <pageField fld="6" hier="-1"/>
    <pageField fld="0" hier="-1"/>
  </pageFields>
  <dataFields count="1">
    <dataField name="Anteil Bank (in EUR mil)" fld="26" baseField="0" baseItem="0" numFmtId="165"/>
  </dataFields>
  <formats count="5">
    <format dxfId="317">
      <pivotArea outline="0" collapsedLevelsAreSubtotals="1" fieldPosition="0"/>
    </format>
    <format dxfId="316">
      <pivotArea outline="0" collapsedLevelsAreSubtotals="1" fieldPosition="0"/>
    </format>
    <format dxfId="315">
      <pivotArea outline="0" collapsedLevelsAreSubtotals="1" fieldPosition="0"/>
    </format>
    <format dxfId="314">
      <pivotArea outline="0" collapsedLevelsAreSubtotals="1" fieldPosition="0"/>
    </format>
    <format dxfId="313">
      <pivotArea outline="0" collapsedLevelsAreSubtotals="1" fieldPosition="0"/>
    </format>
  </formats>
  <pivotTableStyleInfo name="PivotStyleLight16" showRowHeaders="1" showColHeaders="1" showRowStripes="0" showColStripes="0" showLastColumn="1"/>
</pivotTableDefinition>
</file>

<file path=xl/pivotTables/pivotTable42.xml><?xml version="1.0" encoding="utf-8"?>
<pivotTableDefinition xmlns="http://schemas.openxmlformats.org/spreadsheetml/2006/main" name="PivotTable3"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9" rowHeaderCaption="" colHeaderCaption="">
  <location ref="E95:F104" firstHeaderRow="1" firstDataRow="1" firstDataCol="1" rowPageCount="2" colPageCount="1"/>
  <pivotFields count="56">
    <pivotField axis="axisPage" multipleItemSelectionAllowed="1" showAll="0">
      <items count="5">
        <item x="1"/>
        <item x="0"/>
        <item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axis="axisPage" multipleItemSelectionAllowed="1" showAll="0" sortType="descending">
      <items count="11">
        <item h="1" x="1"/>
        <item h="1" x="7"/>
        <item h="1" x="8"/>
        <item x="0"/>
        <item h="1"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9">
    <i>
      <x v="4"/>
    </i>
    <i>
      <x v="1"/>
    </i>
    <i>
      <x v="2"/>
    </i>
    <i>
      <x/>
    </i>
    <i>
      <x v="6"/>
    </i>
    <i>
      <x v="7"/>
    </i>
    <i>
      <x v="9"/>
    </i>
    <i>
      <x v="3"/>
    </i>
    <i t="grand">
      <x/>
    </i>
  </rowItems>
  <colItems count="1">
    <i/>
  </colItems>
  <pageFields count="2">
    <pageField fld="6" hier="-1"/>
    <pageField fld="0" hier="-1"/>
  </pageFields>
  <dataFields count="1">
    <dataField name="Summe von Anteil Bank (EUR mil)" fld="26" baseField="0" baseItem="0" numFmtId="165"/>
  </dataFields>
  <formats count="4">
    <format dxfId="321">
      <pivotArea outline="0" collapsedLevelsAreSubtotals="1" fieldPosition="0"/>
    </format>
    <format dxfId="320">
      <pivotArea outline="0" collapsedLevelsAreSubtotals="1" fieldPosition="0"/>
    </format>
    <format dxfId="319">
      <pivotArea outline="0" collapsedLevelsAreSubtotals="1" fieldPosition="0"/>
    </format>
    <format dxfId="318">
      <pivotArea outline="0" collapsedLevelsAreSubtotals="1" fieldPosition="0"/>
    </format>
  </formats>
  <chartFormats count="29">
    <chartFormat chart="4" format="8" series="1">
      <pivotArea type="data" outline="0" fieldPosition="0">
        <references count="1">
          <reference field="4294967294" count="1" selected="0">
            <x v="0"/>
          </reference>
        </references>
      </pivotArea>
    </chartFormat>
    <chartFormat chart="3" format="8" series="1">
      <pivotArea type="data" outline="0" fieldPosition="0">
        <references count="1">
          <reference field="4294967294" count="1" selected="0">
            <x v="0"/>
          </reference>
        </references>
      </pivotArea>
    </chartFormat>
    <chartFormat chart="6" format="1" series="1">
      <pivotArea type="data" outline="0" fieldPosition="0">
        <references count="1">
          <reference field="4294967294" count="1" selected="0">
            <x v="0"/>
          </reference>
        </references>
      </pivotArea>
    </chartFormat>
    <chartFormat chart="6" format="2">
      <pivotArea type="data" outline="0" fieldPosition="0">
        <references count="2">
          <reference field="4294967294" count="1" selected="0">
            <x v="0"/>
          </reference>
          <reference field="2" count="1" selected="0">
            <x v="0"/>
          </reference>
        </references>
      </pivotArea>
    </chartFormat>
    <chartFormat chart="6" format="3">
      <pivotArea type="data" outline="0" fieldPosition="0">
        <references count="2">
          <reference field="4294967294" count="1" selected="0">
            <x v="0"/>
          </reference>
          <reference field="2" count="1" selected="0">
            <x v="1"/>
          </reference>
        </references>
      </pivotArea>
    </chartFormat>
    <chartFormat chart="6" format="4">
      <pivotArea type="data" outline="0" fieldPosition="0">
        <references count="2">
          <reference field="4294967294" count="1" selected="0">
            <x v="0"/>
          </reference>
          <reference field="2" count="1" selected="0">
            <x v="2"/>
          </reference>
        </references>
      </pivotArea>
    </chartFormat>
    <chartFormat chart="6" format="6">
      <pivotArea type="data" outline="0" fieldPosition="0">
        <references count="2">
          <reference field="4294967294" count="1" selected="0">
            <x v="0"/>
          </reference>
          <reference field="2" count="1" selected="0">
            <x v="6"/>
          </reference>
        </references>
      </pivotArea>
    </chartFormat>
    <chartFormat chart="6" format="7">
      <pivotArea type="data" outline="0" fieldPosition="0">
        <references count="2">
          <reference field="4294967294" count="1" selected="0">
            <x v="0"/>
          </reference>
          <reference field="2" count="1" selected="0">
            <x v="9"/>
          </reference>
        </references>
      </pivotArea>
    </chartFormat>
    <chartFormat chart="6" format="8">
      <pivotArea type="data" outline="0" fieldPosition="0">
        <references count="2">
          <reference field="4294967294" count="1" selected="0">
            <x v="0"/>
          </reference>
          <reference field="2" count="1" selected="0">
            <x v="3"/>
          </reference>
        </references>
      </pivotArea>
    </chartFormat>
    <chartFormat chart="6" format="10">
      <pivotArea type="data" outline="0" fieldPosition="0">
        <references count="2">
          <reference field="4294967294" count="1" selected="0">
            <x v="0"/>
          </reference>
          <reference field="2" count="1" selected="0">
            <x v="4"/>
          </reference>
        </references>
      </pivotArea>
    </chartFormat>
    <chartFormat chart="6" format="11">
      <pivotArea type="data" outline="0" fieldPosition="0">
        <references count="2">
          <reference field="4294967294" count="1" selected="0">
            <x v="0"/>
          </reference>
          <reference field="2" count="1" selected="0">
            <x v="7"/>
          </reference>
        </references>
      </pivotArea>
    </chartFormat>
    <chartFormat chart="6" format="14">
      <pivotArea type="data" outline="0" fieldPosition="0">
        <references count="2">
          <reference field="4294967294" count="1" selected="0">
            <x v="0"/>
          </reference>
          <reference field="2" count="1" selected="0">
            <x v="5"/>
          </reference>
        </references>
      </pivotArea>
    </chartFormat>
    <chartFormat chart="6" format="15">
      <pivotArea type="data" outline="0" fieldPosition="0">
        <references count="2">
          <reference field="4294967294" count="1" selected="0">
            <x v="0"/>
          </reference>
          <reference field="2" count="1" selected="0">
            <x v="8"/>
          </reference>
        </references>
      </pivotArea>
    </chartFormat>
    <chartFormat chart="7" format="16" series="1">
      <pivotArea type="data" outline="0" fieldPosition="0">
        <references count="1">
          <reference field="4294967294" count="1" selected="0">
            <x v="0"/>
          </reference>
        </references>
      </pivotArea>
    </chartFormat>
    <chartFormat chart="7" format="17">
      <pivotArea type="data" outline="0" fieldPosition="0">
        <references count="2">
          <reference field="4294967294" count="1" selected="0">
            <x v="0"/>
          </reference>
          <reference field="2" count="1" selected="0">
            <x v="0"/>
          </reference>
        </references>
      </pivotArea>
    </chartFormat>
    <chartFormat chart="7" format="18">
      <pivotArea type="data" outline="0" fieldPosition="0">
        <references count="2">
          <reference field="4294967294" count="1" selected="0">
            <x v="0"/>
          </reference>
          <reference field="2" count="1" selected="0">
            <x v="1"/>
          </reference>
        </references>
      </pivotArea>
    </chartFormat>
    <chartFormat chart="7" format="19">
      <pivotArea type="data" outline="0" fieldPosition="0">
        <references count="2">
          <reference field="4294967294" count="1" selected="0">
            <x v="0"/>
          </reference>
          <reference field="2" count="1" selected="0">
            <x v="2"/>
          </reference>
        </references>
      </pivotArea>
    </chartFormat>
    <chartFormat chart="7" format="20">
      <pivotArea type="data" outline="0" fieldPosition="0">
        <references count="2">
          <reference field="4294967294" count="1" selected="0">
            <x v="0"/>
          </reference>
          <reference field="2" count="1" selected="0">
            <x v="6"/>
          </reference>
        </references>
      </pivotArea>
    </chartFormat>
    <chartFormat chart="7" format="21">
      <pivotArea type="data" outline="0" fieldPosition="0">
        <references count="2">
          <reference field="4294967294" count="1" selected="0">
            <x v="0"/>
          </reference>
          <reference field="2" count="1" selected="0">
            <x v="9"/>
          </reference>
        </references>
      </pivotArea>
    </chartFormat>
    <chartFormat chart="7" format="22">
      <pivotArea type="data" outline="0" fieldPosition="0">
        <references count="2">
          <reference field="4294967294" count="1" selected="0">
            <x v="0"/>
          </reference>
          <reference field="2" count="1" selected="0">
            <x v="3"/>
          </reference>
        </references>
      </pivotArea>
    </chartFormat>
    <chartFormat chart="8" format="23" series="1">
      <pivotArea type="data" outline="0" fieldPosition="0">
        <references count="1">
          <reference field="4294967294" count="1" selected="0">
            <x v="0"/>
          </reference>
        </references>
      </pivotArea>
    </chartFormat>
    <chartFormat chart="8" format="24">
      <pivotArea type="data" outline="0" fieldPosition="0">
        <references count="2">
          <reference field="4294967294" count="1" selected="0">
            <x v="0"/>
          </reference>
          <reference field="2" count="1" selected="0">
            <x v="0"/>
          </reference>
        </references>
      </pivotArea>
    </chartFormat>
    <chartFormat chart="8" format="25">
      <pivotArea type="data" outline="0" fieldPosition="0">
        <references count="2">
          <reference field="4294967294" count="1" selected="0">
            <x v="0"/>
          </reference>
          <reference field="2" count="1" selected="0">
            <x v="1"/>
          </reference>
        </references>
      </pivotArea>
    </chartFormat>
    <chartFormat chart="8" format="26">
      <pivotArea type="data" outline="0" fieldPosition="0">
        <references count="2">
          <reference field="4294967294" count="1" selected="0">
            <x v="0"/>
          </reference>
          <reference field="2" count="1" selected="0">
            <x v="2"/>
          </reference>
        </references>
      </pivotArea>
    </chartFormat>
    <chartFormat chart="8" format="27">
      <pivotArea type="data" outline="0" fieldPosition="0">
        <references count="2">
          <reference field="4294967294" count="1" selected="0">
            <x v="0"/>
          </reference>
          <reference field="2" count="1" selected="0">
            <x v="6"/>
          </reference>
        </references>
      </pivotArea>
    </chartFormat>
    <chartFormat chart="8" format="28">
      <pivotArea type="data" outline="0" fieldPosition="0">
        <references count="2">
          <reference field="4294967294" count="1" selected="0">
            <x v="0"/>
          </reference>
          <reference field="2" count="1" selected="0">
            <x v="9"/>
          </reference>
        </references>
      </pivotArea>
    </chartFormat>
    <chartFormat chart="8" format="29">
      <pivotArea type="data" outline="0" fieldPosition="0">
        <references count="2">
          <reference field="4294967294" count="1" selected="0">
            <x v="0"/>
          </reference>
          <reference field="2" count="1" selected="0">
            <x v="3"/>
          </reference>
        </references>
      </pivotArea>
    </chartFormat>
    <chartFormat chart="8" format="32">
      <pivotArea type="data" outline="0" fieldPosition="0">
        <references count="2">
          <reference field="4294967294" count="1" selected="0">
            <x v="0"/>
          </reference>
          <reference field="2" count="1" selected="0">
            <x v="4"/>
          </reference>
        </references>
      </pivotArea>
    </chartFormat>
    <chartFormat chart="8" format="33">
      <pivotArea type="data" outline="0" fieldPosition="0">
        <references count="2">
          <reference field="4294967294" count="1" selected="0">
            <x v="0"/>
          </reference>
          <reference field="2" count="1" selected="0">
            <x v="7"/>
          </reference>
        </references>
      </pivotArea>
    </chartFormat>
  </chartFormats>
  <pivotTableStyleInfo name="PivotStyleLight16" showRowHeaders="1" showColHeaders="1" showRowStripes="0" showColStripes="0" showLastColumn="1"/>
</pivotTableDefinition>
</file>

<file path=xl/pivotTables/pivotTable43.xml><?xml version="1.0" encoding="utf-8"?>
<pivotTableDefinition xmlns="http://schemas.openxmlformats.org/spreadsheetml/2006/main" name="PivotTable15"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27" rowHeaderCaption="">
  <location ref="H96:I105" firstHeaderRow="1" firstDataRow="1" firstDataCol="1" rowPageCount="3" colPageCount="1"/>
  <pivotFields count="56">
    <pivotField axis="axisPage" multipleItemSelectionAllowed="1" showAll="0">
      <items count="5">
        <item x="1"/>
        <item x="0"/>
        <item x="3"/>
        <item h="1" x="2"/>
        <item t="default"/>
      </items>
    </pivotField>
    <pivotField showAll="0"/>
    <pivotField axis="axisPage" multipleItemSelectionAllowed="1" showAll="0">
      <items count="12">
        <item x="6"/>
        <item x="2"/>
        <item x="3"/>
        <item x="4"/>
        <item x="0"/>
        <item x="9"/>
        <item x="5"/>
        <item x="7"/>
        <item x="8"/>
        <item x="1"/>
        <item x="10"/>
        <item t="default"/>
      </items>
    </pivotField>
    <pivotField showAll="0" defaultSubtotal="0"/>
    <pivotField showAll="0"/>
    <pivotField showAll="0"/>
    <pivotField name="Unternehmen" axis="axisPage" multipleItemSelectionAllowed="1" showAll="0" sortType="descending">
      <items count="11">
        <item h="1" x="1"/>
        <item h="1" x="7"/>
        <item h="1" x="8"/>
        <item h="1" x="0"/>
        <item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axis="axisRow" showAll="0" defaultSubtotal="0">
      <items count="9">
        <item x="0"/>
        <item x="4"/>
        <item x="3"/>
        <item x="2"/>
        <item x="6"/>
        <item x="5"/>
        <item x="1"/>
        <item x="7"/>
        <item x="8"/>
      </items>
    </pivotField>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10"/>
  </rowFields>
  <rowItems count="9">
    <i>
      <x/>
    </i>
    <i>
      <x v="1"/>
    </i>
    <i>
      <x v="2"/>
    </i>
    <i>
      <x v="3"/>
    </i>
    <i>
      <x v="4"/>
    </i>
    <i>
      <x v="5"/>
    </i>
    <i>
      <x v="6"/>
    </i>
    <i>
      <x v="7"/>
    </i>
    <i t="grand">
      <x/>
    </i>
  </rowItems>
  <colItems count="1">
    <i/>
  </colItems>
  <pageFields count="3">
    <pageField fld="6" hier="-1"/>
    <pageField fld="2" hier="-1"/>
    <pageField fld="0" hier="-1"/>
  </pageFields>
  <dataFields count="1">
    <dataField name="Summe von Anteil Bank (EUR mil)" fld="26" baseField="0" baseItem="0" numFmtId="165"/>
  </dataFields>
  <formats count="8">
    <format dxfId="261">
      <pivotArea outline="0" collapsedLevelsAreSubtotals="1" fieldPosition="0"/>
    </format>
    <format dxfId="260">
      <pivotArea outline="0" collapsedLevelsAreSubtotals="1" fieldPosition="0"/>
    </format>
    <format dxfId="259">
      <pivotArea dataOnly="0" labelOnly="1" fieldPosition="0">
        <references count="1">
          <reference field="10" count="8">
            <x v="0"/>
            <x v="1"/>
            <x v="2"/>
            <x v="3"/>
            <x v="4"/>
            <x v="5"/>
            <x v="6"/>
            <x v="7"/>
          </reference>
        </references>
      </pivotArea>
    </format>
    <format dxfId="258">
      <pivotArea dataOnly="0" labelOnly="1" grandCol="1" outline="0" fieldPosition="0"/>
    </format>
    <format dxfId="257">
      <pivotArea outline="0" collapsedLevelsAreSubtotals="1" fieldPosition="0"/>
    </format>
    <format dxfId="256">
      <pivotArea outline="0" collapsedLevelsAreSubtotals="1" fieldPosition="0"/>
    </format>
    <format dxfId="255">
      <pivotArea outline="0" collapsedLevelsAreSubtotals="1" fieldPosition="0"/>
    </format>
    <format dxfId="254">
      <pivotArea outline="0" collapsedLevelsAreSubtotals="1" fieldPosition="0"/>
    </format>
  </formats>
  <chartFormats count="15">
    <chartFormat chart="0" format="0" series="1">
      <pivotArea type="data" outline="0" fieldPosition="0">
        <references count="2">
          <reference field="4294967294" count="1" selected="0">
            <x v="0"/>
          </reference>
          <reference field="10" count="1" selected="0">
            <x v="0"/>
          </reference>
        </references>
      </pivotArea>
    </chartFormat>
    <chartFormat chart="0" format="1" series="1">
      <pivotArea type="data" outline="0" fieldPosition="0">
        <references count="2">
          <reference field="4294967294" count="1" selected="0">
            <x v="0"/>
          </reference>
          <reference field="10" count="1" selected="0">
            <x v="2"/>
          </reference>
        </references>
      </pivotArea>
    </chartFormat>
    <chartFormat chart="0" format="2" series="1">
      <pivotArea type="data" outline="0" fieldPosition="0">
        <references count="2">
          <reference field="4294967294" count="1" selected="0">
            <x v="0"/>
          </reference>
          <reference field="10" count="1" selected="0">
            <x v="3"/>
          </reference>
        </references>
      </pivotArea>
    </chartFormat>
    <chartFormat chart="0" format="3" series="1">
      <pivotArea type="data" outline="0" fieldPosition="0">
        <references count="2">
          <reference field="4294967294" count="1" selected="0">
            <x v="0"/>
          </reference>
          <reference field="10" count="1" selected="0">
            <x v="4"/>
          </reference>
        </references>
      </pivotArea>
    </chartFormat>
    <chartFormat chart="0" format="4" series="1">
      <pivotArea type="data" outline="0" fieldPosition="0">
        <references count="2">
          <reference field="4294967294" count="1" selected="0">
            <x v="0"/>
          </reference>
          <reference field="10" count="1" selected="0">
            <x v="5"/>
          </reference>
        </references>
      </pivotArea>
    </chartFormat>
    <chartFormat chart="0" format="5" series="1">
      <pivotArea type="data" outline="0" fieldPosition="0">
        <references count="2">
          <reference field="4294967294" count="1" selected="0">
            <x v="0"/>
          </reference>
          <reference field="10" count="1" selected="0">
            <x v="6"/>
          </reference>
        </references>
      </pivotArea>
    </chartFormat>
    <chartFormat chart="0" format="6" series="1">
      <pivotArea type="data" outline="0" fieldPosition="0">
        <references count="2">
          <reference field="4294967294" count="1" selected="0">
            <x v="0"/>
          </reference>
          <reference field="10" count="1" selected="0">
            <x v="7"/>
          </reference>
        </references>
      </pivotArea>
    </chartFormat>
    <chartFormat chart="0" format="7" series="1">
      <pivotArea type="data" outline="0" fieldPosition="0">
        <references count="1">
          <reference field="4294967294" count="1" selected="0">
            <x v="0"/>
          </reference>
        </references>
      </pivotArea>
    </chartFormat>
    <chartFormat chart="14" format="9" series="1">
      <pivotArea type="data" outline="0" fieldPosition="0">
        <references count="1">
          <reference field="4294967294" count="1" selected="0">
            <x v="0"/>
          </reference>
        </references>
      </pivotArea>
    </chartFormat>
    <chartFormat chart="18" format="13" series="1">
      <pivotArea type="data" outline="0" fieldPosition="0">
        <references count="1">
          <reference field="4294967294" count="1" selected="0">
            <x v="0"/>
          </reference>
        </references>
      </pivotArea>
    </chartFormat>
    <chartFormat chart="1" format="20" series="1">
      <pivotArea type="data" outline="0" fieldPosition="0">
        <references count="1">
          <reference field="4294967294" count="1" selected="0">
            <x v="0"/>
          </reference>
        </references>
      </pivotArea>
    </chartFormat>
    <chartFormat chart="20" format="22" series="1">
      <pivotArea type="data" outline="0" fieldPosition="0">
        <references count="1">
          <reference field="4294967294" count="1" selected="0">
            <x v="0"/>
          </reference>
        </references>
      </pivotArea>
    </chartFormat>
    <chartFormat chart="22" format="22" series="1">
      <pivotArea type="data" outline="0" fieldPosition="0">
        <references count="1">
          <reference field="4294967294" count="1" selected="0">
            <x v="0"/>
          </reference>
        </references>
      </pivotArea>
    </chartFormat>
    <chartFormat chart="24" format="22" series="1">
      <pivotArea type="data" outline="0" fieldPosition="0">
        <references count="1">
          <reference field="4294967294" count="1" selected="0">
            <x v="0"/>
          </reference>
        </references>
      </pivotArea>
    </chartFormat>
    <chartFormat chart="26" format="2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44.xml><?xml version="1.0" encoding="utf-8"?>
<pivotTableDefinition xmlns="http://schemas.openxmlformats.org/spreadsheetml/2006/main" name="PivotTable4"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B58:C65" firstHeaderRow="1" firstDataRow="1" firstDataCol="1" rowPageCount="2" colPageCount="1"/>
  <pivotFields count="56">
    <pivotField axis="axisPage" multipleItemSelectionAllowed="1" showAll="0" sortType="descending">
      <items count="5">
        <item h="1" x="1"/>
        <item h="1" x="0"/>
        <item h="1" x="3"/>
        <item x="2"/>
        <item t="default"/>
      </items>
      <autoSortScope>
        <pivotArea dataOnly="0" outline="0" fieldPosition="0">
          <references count="1">
            <reference field="4294967294" count="1" selected="0">
              <x v="0"/>
            </reference>
          </references>
        </pivotArea>
      </autoSortScope>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h="1" x="1"/>
        <item h="1" x="7"/>
        <item h="1" x="8"/>
        <item h="1" x="0"/>
        <item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7">
    <i>
      <x v="1"/>
    </i>
    <i>
      <x v="6"/>
    </i>
    <i>
      <x v="4"/>
    </i>
    <i>
      <x v="2"/>
    </i>
    <i>
      <x v="9"/>
    </i>
    <i>
      <x v="5"/>
    </i>
    <i t="grand">
      <x/>
    </i>
  </rowItems>
  <colItems count="1">
    <i/>
  </colItems>
  <pageFields count="2">
    <pageField fld="6" hier="-1"/>
    <pageField fld="0" hier="-1"/>
  </pageFields>
  <dataFields count="1">
    <dataField name="Anteil Bank (in EUR mil)" fld="26" baseField="0" baseItem="0" numFmtId="165"/>
  </dataFields>
  <formats count="5">
    <format dxfId="266">
      <pivotArea outline="0" collapsedLevelsAreSubtotals="1" fieldPosition="0"/>
    </format>
    <format dxfId="265">
      <pivotArea outline="0" collapsedLevelsAreSubtotals="1" fieldPosition="0"/>
    </format>
    <format dxfId="264">
      <pivotArea outline="0" collapsedLevelsAreSubtotals="1" fieldPosition="0"/>
    </format>
    <format dxfId="263">
      <pivotArea outline="0" collapsedLevelsAreSubtotals="1" fieldPosition="0"/>
    </format>
    <format dxfId="262">
      <pivotArea outline="0" collapsedLevelsAreSubtotals="1" fieldPosition="0"/>
    </format>
  </formats>
  <pivotTableStyleInfo name="PivotStyleLight16" showRowHeaders="1" showColHeaders="1" showRowStripes="0" showColStripes="0" showLastColumn="1"/>
</pivotTableDefinition>
</file>

<file path=xl/pivotTables/pivotTable45.xml><?xml version="1.0" encoding="utf-8"?>
<pivotTableDefinition xmlns="http://schemas.openxmlformats.org/spreadsheetml/2006/main" name="PivotTable3"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8" rowHeaderCaption="" colHeaderCaption="">
  <location ref="E95:F106" firstHeaderRow="1" firstDataRow="1" firstDataCol="1" rowPageCount="2" colPageCount="1"/>
  <pivotFields count="56">
    <pivotField axis="axisPage" multipleItemSelectionAllowed="1" showAll="0">
      <items count="5">
        <item x="1"/>
        <item x="0"/>
        <item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axis="axisPage" multipleItemSelectionAllowed="1" showAll="0" sortType="descending">
      <items count="11">
        <item h="1" x="1"/>
        <item h="1" x="7"/>
        <item h="1" x="8"/>
        <item h="1" x="0"/>
        <item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11">
    <i>
      <x v="2"/>
    </i>
    <i>
      <x v="4"/>
    </i>
    <i>
      <x v="1"/>
    </i>
    <i>
      <x v="7"/>
    </i>
    <i>
      <x v="6"/>
    </i>
    <i>
      <x v="9"/>
    </i>
    <i>
      <x/>
    </i>
    <i>
      <x v="5"/>
    </i>
    <i>
      <x v="8"/>
    </i>
    <i>
      <x v="3"/>
    </i>
    <i t="grand">
      <x/>
    </i>
  </rowItems>
  <colItems count="1">
    <i/>
  </colItems>
  <pageFields count="2">
    <pageField fld="6" hier="-1"/>
    <pageField fld="0" hier="-1"/>
  </pageFields>
  <dataFields count="1">
    <dataField name="Summe von Anteil Bank (EUR mil)" fld="26" baseField="0" baseItem="0" numFmtId="165"/>
  </dataFields>
  <formats count="4">
    <format dxfId="270">
      <pivotArea outline="0" collapsedLevelsAreSubtotals="1" fieldPosition="0"/>
    </format>
    <format dxfId="269">
      <pivotArea outline="0" collapsedLevelsAreSubtotals="1" fieldPosition="0"/>
    </format>
    <format dxfId="268">
      <pivotArea outline="0" collapsedLevelsAreSubtotals="1" fieldPosition="0"/>
    </format>
    <format dxfId="267">
      <pivotArea outline="0" collapsedLevelsAreSubtotals="1" fieldPosition="0"/>
    </format>
  </formats>
  <chartFormats count="24">
    <chartFormat chart="4" format="8" series="1">
      <pivotArea type="data" outline="0" fieldPosition="0">
        <references count="1">
          <reference field="4294967294" count="1" selected="0">
            <x v="0"/>
          </reference>
        </references>
      </pivotArea>
    </chartFormat>
    <chartFormat chart="3" format="8" series="1">
      <pivotArea type="data" outline="0" fieldPosition="0">
        <references count="1">
          <reference field="4294967294" count="1" selected="0">
            <x v="0"/>
          </reference>
        </references>
      </pivotArea>
    </chartFormat>
    <chartFormat chart="6" format="1" series="1">
      <pivotArea type="data" outline="0" fieldPosition="0">
        <references count="1">
          <reference field="4294967294" count="1" selected="0">
            <x v="0"/>
          </reference>
        </references>
      </pivotArea>
    </chartFormat>
    <chartFormat chart="6" format="2">
      <pivotArea type="data" outline="0" fieldPosition="0">
        <references count="2">
          <reference field="4294967294" count="1" selected="0">
            <x v="0"/>
          </reference>
          <reference field="2" count="1" selected="0">
            <x v="0"/>
          </reference>
        </references>
      </pivotArea>
    </chartFormat>
    <chartFormat chart="6" format="3">
      <pivotArea type="data" outline="0" fieldPosition="0">
        <references count="2">
          <reference field="4294967294" count="1" selected="0">
            <x v="0"/>
          </reference>
          <reference field="2" count="1" selected="0">
            <x v="1"/>
          </reference>
        </references>
      </pivotArea>
    </chartFormat>
    <chartFormat chart="6" format="4">
      <pivotArea type="data" outline="0" fieldPosition="0">
        <references count="2">
          <reference field="4294967294" count="1" selected="0">
            <x v="0"/>
          </reference>
          <reference field="2" count="1" selected="0">
            <x v="2"/>
          </reference>
        </references>
      </pivotArea>
    </chartFormat>
    <chartFormat chart="6" format="6">
      <pivotArea type="data" outline="0" fieldPosition="0">
        <references count="2">
          <reference field="4294967294" count="1" selected="0">
            <x v="0"/>
          </reference>
          <reference field="2" count="1" selected="0">
            <x v="6"/>
          </reference>
        </references>
      </pivotArea>
    </chartFormat>
    <chartFormat chart="6" format="7">
      <pivotArea type="data" outline="0" fieldPosition="0">
        <references count="2">
          <reference field="4294967294" count="1" selected="0">
            <x v="0"/>
          </reference>
          <reference field="2" count="1" selected="0">
            <x v="9"/>
          </reference>
        </references>
      </pivotArea>
    </chartFormat>
    <chartFormat chart="6" format="8">
      <pivotArea type="data" outline="0" fieldPosition="0">
        <references count="2">
          <reference field="4294967294" count="1" selected="0">
            <x v="0"/>
          </reference>
          <reference field="2" count="1" selected="0">
            <x v="3"/>
          </reference>
        </references>
      </pivotArea>
    </chartFormat>
    <chartFormat chart="6" format="10">
      <pivotArea type="data" outline="0" fieldPosition="0">
        <references count="2">
          <reference field="4294967294" count="1" selected="0">
            <x v="0"/>
          </reference>
          <reference field="2" count="1" selected="0">
            <x v="4"/>
          </reference>
        </references>
      </pivotArea>
    </chartFormat>
    <chartFormat chart="6" format="11">
      <pivotArea type="data" outline="0" fieldPosition="0">
        <references count="2">
          <reference field="4294967294" count="1" selected="0">
            <x v="0"/>
          </reference>
          <reference field="2" count="1" selected="0">
            <x v="7"/>
          </reference>
        </references>
      </pivotArea>
    </chartFormat>
    <chartFormat chart="6" format="14">
      <pivotArea type="data" outline="0" fieldPosition="0">
        <references count="2">
          <reference field="4294967294" count="1" selected="0">
            <x v="0"/>
          </reference>
          <reference field="2" count="1" selected="0">
            <x v="5"/>
          </reference>
        </references>
      </pivotArea>
    </chartFormat>
    <chartFormat chart="6" format="15">
      <pivotArea type="data" outline="0" fieldPosition="0">
        <references count="2">
          <reference field="4294967294" count="1" selected="0">
            <x v="0"/>
          </reference>
          <reference field="2" count="1" selected="0">
            <x v="8"/>
          </reference>
        </references>
      </pivotArea>
    </chartFormat>
    <chartFormat chart="7" format="16" series="1">
      <pivotArea type="data" outline="0" fieldPosition="0">
        <references count="1">
          <reference field="4294967294" count="1" selected="0">
            <x v="0"/>
          </reference>
        </references>
      </pivotArea>
    </chartFormat>
    <chartFormat chart="7" format="17">
      <pivotArea type="data" outline="0" fieldPosition="0">
        <references count="2">
          <reference field="4294967294" count="1" selected="0">
            <x v="0"/>
          </reference>
          <reference field="2" count="1" selected="0">
            <x v="0"/>
          </reference>
        </references>
      </pivotArea>
    </chartFormat>
    <chartFormat chart="7" format="18">
      <pivotArea type="data" outline="0" fieldPosition="0">
        <references count="2">
          <reference field="4294967294" count="1" selected="0">
            <x v="0"/>
          </reference>
          <reference field="2" count="1" selected="0">
            <x v="1"/>
          </reference>
        </references>
      </pivotArea>
    </chartFormat>
    <chartFormat chart="7" format="19">
      <pivotArea type="data" outline="0" fieldPosition="0">
        <references count="2">
          <reference field="4294967294" count="1" selected="0">
            <x v="0"/>
          </reference>
          <reference field="2" count="1" selected="0">
            <x v="2"/>
          </reference>
        </references>
      </pivotArea>
    </chartFormat>
    <chartFormat chart="7" format="20">
      <pivotArea type="data" outline="0" fieldPosition="0">
        <references count="2">
          <reference field="4294967294" count="1" selected="0">
            <x v="0"/>
          </reference>
          <reference field="2" count="1" selected="0">
            <x v="6"/>
          </reference>
        </references>
      </pivotArea>
    </chartFormat>
    <chartFormat chart="7" format="21">
      <pivotArea type="data" outline="0" fieldPosition="0">
        <references count="2">
          <reference field="4294967294" count="1" selected="0">
            <x v="0"/>
          </reference>
          <reference field="2" count="1" selected="0">
            <x v="9"/>
          </reference>
        </references>
      </pivotArea>
    </chartFormat>
    <chartFormat chart="7" format="22">
      <pivotArea type="data" outline="0" fieldPosition="0">
        <references count="2">
          <reference field="4294967294" count="1" selected="0">
            <x v="0"/>
          </reference>
          <reference field="2" count="1" selected="0">
            <x v="3"/>
          </reference>
        </references>
      </pivotArea>
    </chartFormat>
    <chartFormat chart="7" format="27">
      <pivotArea type="data" outline="0" fieldPosition="0">
        <references count="2">
          <reference field="4294967294" count="1" selected="0">
            <x v="0"/>
          </reference>
          <reference field="2" count="1" selected="0">
            <x v="4"/>
          </reference>
        </references>
      </pivotArea>
    </chartFormat>
    <chartFormat chart="7" format="28">
      <pivotArea type="data" outline="0" fieldPosition="0">
        <references count="2">
          <reference field="4294967294" count="1" selected="0">
            <x v="0"/>
          </reference>
          <reference field="2" count="1" selected="0">
            <x v="7"/>
          </reference>
        </references>
      </pivotArea>
    </chartFormat>
    <chartFormat chart="7" format="29">
      <pivotArea type="data" outline="0" fieldPosition="0">
        <references count="2">
          <reference field="4294967294" count="1" selected="0">
            <x v="0"/>
          </reference>
          <reference field="2" count="1" selected="0">
            <x v="5"/>
          </reference>
        </references>
      </pivotArea>
    </chartFormat>
    <chartFormat chart="7" format="30">
      <pivotArea type="data" outline="0" fieldPosition="0">
        <references count="2">
          <reference field="4294967294" count="1" selected="0">
            <x v="0"/>
          </reference>
          <reference field="2" count="1" selected="0">
            <x v="8"/>
          </reference>
        </references>
      </pivotArea>
    </chartFormat>
  </chartFormats>
  <pivotTableStyleInfo name="PivotStyleLight16" showRowHeaders="1" showColHeaders="1" showRowStripes="0" showColStripes="0" showLastColumn="1"/>
</pivotTableDefinition>
</file>

<file path=xl/pivotTables/pivotTable46.xml><?xml version="1.0" encoding="utf-8"?>
<pivotTableDefinition xmlns="http://schemas.openxmlformats.org/spreadsheetml/2006/main" name="PivotTable1"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4" rowHeaderCaption="" colHeaderCaption="">
  <location ref="B80:M90" firstHeaderRow="1" firstDataRow="2" firstDataCol="1" rowPageCount="2" colPageCount="1"/>
  <pivotFields count="56">
    <pivotField axis="axisPage" multipleItemSelectionAllowed="1" showAll="0">
      <items count="5">
        <item x="1"/>
        <item x="0"/>
        <item x="3"/>
        <item h="1" x="2"/>
        <item t="default"/>
      </items>
    </pivotField>
    <pivotField showAll="0"/>
    <pivotField axis="axisCol"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axis="axisPage" multipleItemSelectionAllowed="1" showAll="0" sortType="descending">
      <items count="11">
        <item h="1" x="1"/>
        <item h="1" x="7"/>
        <item h="1" x="8"/>
        <item h="1" x="0"/>
        <item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axis="axisRow" showAll="0" defaultSubtotal="0">
      <items count="9">
        <item x="0"/>
        <item x="4"/>
        <item x="3"/>
        <item x="2"/>
        <item x="6"/>
        <item x="5"/>
        <item x="1"/>
        <item x="7"/>
        <item x="8"/>
      </items>
    </pivotField>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10"/>
  </rowFields>
  <rowItems count="9">
    <i>
      <x/>
    </i>
    <i>
      <x v="1"/>
    </i>
    <i>
      <x v="2"/>
    </i>
    <i>
      <x v="3"/>
    </i>
    <i>
      <x v="4"/>
    </i>
    <i>
      <x v="5"/>
    </i>
    <i>
      <x v="6"/>
    </i>
    <i>
      <x v="7"/>
    </i>
    <i t="grand">
      <x/>
    </i>
  </rowItems>
  <colFields count="1">
    <field x="2"/>
  </colFields>
  <colItems count="11">
    <i>
      <x v="2"/>
    </i>
    <i>
      <x v="4"/>
    </i>
    <i>
      <x v="1"/>
    </i>
    <i>
      <x v="7"/>
    </i>
    <i>
      <x v="6"/>
    </i>
    <i>
      <x v="9"/>
    </i>
    <i>
      <x/>
    </i>
    <i>
      <x v="5"/>
    </i>
    <i>
      <x v="8"/>
    </i>
    <i>
      <x v="3"/>
    </i>
    <i t="grand">
      <x/>
    </i>
  </colItems>
  <pageFields count="2">
    <pageField fld="6" hier="-1"/>
    <pageField fld="0" hier="-1"/>
  </pageFields>
  <dataFields count="1">
    <dataField name="Summe von Anteil Bank (EUR mil)" fld="26" baseField="0" baseItem="0" numFmtId="165"/>
  </dataFields>
  <formats count="5">
    <format dxfId="275">
      <pivotArea outline="0" collapsedLevelsAreSubtotals="1" fieldPosition="0"/>
    </format>
    <format dxfId="274">
      <pivotArea outline="0" collapsedLevelsAreSubtotals="1" fieldPosition="0"/>
    </format>
    <format dxfId="273">
      <pivotArea dataOnly="0" labelOnly="1" fieldPosition="0">
        <references count="1">
          <reference field="10" count="8">
            <x v="0"/>
            <x v="1"/>
            <x v="2"/>
            <x v="3"/>
            <x v="4"/>
            <x v="5"/>
            <x v="6"/>
            <x v="7"/>
          </reference>
        </references>
      </pivotArea>
    </format>
    <format dxfId="272">
      <pivotArea outline="0" collapsedLevelsAreSubtotals="1" fieldPosition="0"/>
    </format>
    <format dxfId="271">
      <pivotArea outline="0" collapsedLevelsAreSubtotals="1" fieldPosition="0"/>
    </format>
  </formats>
  <chartFormats count="19">
    <chartFormat chart="2" format="43" series="1">
      <pivotArea type="data" outline="0" fieldPosition="0">
        <references count="2">
          <reference field="4294967294" count="1" selected="0">
            <x v="0"/>
          </reference>
          <reference field="2" count="1" selected="0">
            <x v="7"/>
          </reference>
        </references>
      </pivotArea>
    </chartFormat>
    <chartFormat chart="2" format="44" series="1">
      <pivotArea type="data" outline="0" fieldPosition="0">
        <references count="2">
          <reference field="4294967294" count="1" selected="0">
            <x v="0"/>
          </reference>
          <reference field="2" count="1" selected="0">
            <x v="6"/>
          </reference>
        </references>
      </pivotArea>
    </chartFormat>
    <chartFormat chart="2" format="45" series="1">
      <pivotArea type="data" outline="0" fieldPosition="0">
        <references count="2">
          <reference field="4294967294" count="1" selected="0">
            <x v="0"/>
          </reference>
          <reference field="2" count="1" selected="0">
            <x v="1"/>
          </reference>
        </references>
      </pivotArea>
    </chartFormat>
    <chartFormat chart="2" format="46" series="1">
      <pivotArea type="data" outline="0" fieldPosition="0">
        <references count="2">
          <reference field="4294967294" count="1" selected="0">
            <x v="0"/>
          </reference>
          <reference field="2" count="1" selected="0">
            <x v="2"/>
          </reference>
        </references>
      </pivotArea>
    </chartFormat>
    <chartFormat chart="2" format="47" series="1">
      <pivotArea type="data" outline="0" fieldPosition="0">
        <references count="2">
          <reference field="4294967294" count="1" selected="0">
            <x v="0"/>
          </reference>
          <reference field="2" count="1" selected="0">
            <x v="3"/>
          </reference>
        </references>
      </pivotArea>
    </chartFormat>
    <chartFormat chart="2" format="48" series="1">
      <pivotArea type="data" outline="0" fieldPosition="0">
        <references count="2">
          <reference field="4294967294" count="1" selected="0">
            <x v="0"/>
          </reference>
          <reference field="2" count="1" selected="0">
            <x v="4"/>
          </reference>
        </references>
      </pivotArea>
    </chartFormat>
    <chartFormat chart="2" format="49" series="1">
      <pivotArea type="data" outline="0" fieldPosition="0">
        <references count="2">
          <reference field="4294967294" count="1" selected="0">
            <x v="0"/>
          </reference>
          <reference field="2" count="1" selected="0">
            <x v="0"/>
          </reference>
        </references>
      </pivotArea>
    </chartFormat>
    <chartFormat chart="2" format="51" series="1">
      <pivotArea type="data" outline="0" fieldPosition="0">
        <references count="2">
          <reference field="4294967294" count="1" selected="0">
            <x v="0"/>
          </reference>
          <reference field="2" count="1" selected="0">
            <x v="5"/>
          </reference>
        </references>
      </pivotArea>
    </chartFormat>
    <chartFormat chart="2" format="52" series="1">
      <pivotArea type="data" outline="0" fieldPosition="0">
        <references count="2">
          <reference field="4294967294" count="1" selected="0">
            <x v="0"/>
          </reference>
          <reference field="2" count="1" selected="0">
            <x v="9"/>
          </reference>
        </references>
      </pivotArea>
    </chartFormat>
    <chartFormat chart="3" format="54" series="1">
      <pivotArea type="data" outline="0" fieldPosition="0">
        <references count="2">
          <reference field="4294967294" count="1" selected="0">
            <x v="0"/>
          </reference>
          <reference field="2" count="1" selected="0">
            <x v="0"/>
          </reference>
        </references>
      </pivotArea>
    </chartFormat>
    <chartFormat chart="3" format="55" series="1">
      <pivotArea type="data" outline="0" fieldPosition="0">
        <references count="2">
          <reference field="4294967294" count="1" selected="0">
            <x v="0"/>
          </reference>
          <reference field="2" count="1" selected="0">
            <x v="1"/>
          </reference>
        </references>
      </pivotArea>
    </chartFormat>
    <chartFormat chart="3" format="56" series="1">
      <pivotArea type="data" outline="0" fieldPosition="0">
        <references count="2">
          <reference field="4294967294" count="1" selected="0">
            <x v="0"/>
          </reference>
          <reference field="2" count="1" selected="0">
            <x v="2"/>
          </reference>
        </references>
      </pivotArea>
    </chartFormat>
    <chartFormat chart="3" format="57" series="1">
      <pivotArea type="data" outline="0" fieldPosition="0">
        <references count="2">
          <reference field="4294967294" count="1" selected="0">
            <x v="0"/>
          </reference>
          <reference field="2" count="1" selected="0">
            <x v="6"/>
          </reference>
        </references>
      </pivotArea>
    </chartFormat>
    <chartFormat chart="3" format="58" series="1">
      <pivotArea type="data" outline="0" fieldPosition="0">
        <references count="2">
          <reference field="4294967294" count="1" selected="0">
            <x v="0"/>
          </reference>
          <reference field="2" count="1" selected="0">
            <x v="9"/>
          </reference>
        </references>
      </pivotArea>
    </chartFormat>
    <chartFormat chart="3" format="59" series="1">
      <pivotArea type="data" outline="0" fieldPosition="0">
        <references count="2">
          <reference field="4294967294" count="1" selected="0">
            <x v="0"/>
          </reference>
          <reference field="2" count="1" selected="0">
            <x v="3"/>
          </reference>
        </references>
      </pivotArea>
    </chartFormat>
    <chartFormat chart="3" format="60" series="1">
      <pivotArea type="data" outline="0" fieldPosition="0">
        <references count="2">
          <reference field="4294967294" count="1" selected="0">
            <x v="0"/>
          </reference>
          <reference field="2" count="1" selected="0">
            <x v="5"/>
          </reference>
        </references>
      </pivotArea>
    </chartFormat>
    <chartFormat chart="3" format="61" series="1">
      <pivotArea type="data" outline="0" fieldPosition="0">
        <references count="2">
          <reference field="4294967294" count="1" selected="0">
            <x v="0"/>
          </reference>
          <reference field="2" count="1" selected="0">
            <x v="8"/>
          </reference>
        </references>
      </pivotArea>
    </chartFormat>
    <chartFormat chart="3" format="62" series="1">
      <pivotArea type="data" outline="0" fieldPosition="0">
        <references count="2">
          <reference field="4294967294" count="1" selected="0">
            <x v="0"/>
          </reference>
          <reference field="2" count="1" selected="0">
            <x v="4"/>
          </reference>
        </references>
      </pivotArea>
    </chartFormat>
    <chartFormat chart="3" format="63" series="1">
      <pivotArea type="data" outline="0" fieldPosition="0">
        <references count="2">
          <reference field="4294967294" count="1" selected="0">
            <x v="0"/>
          </reference>
          <reference field="2" count="1" selected="0">
            <x v="7"/>
          </reference>
        </references>
      </pivotArea>
    </chartFormat>
  </chartFormats>
  <pivotTableStyleInfo name="PivotStyleLight16" showRowHeaders="1" showColHeaders="1" showRowStripes="0" showColStripes="0" showLastColumn="1"/>
</pivotTableDefinition>
</file>

<file path=xl/pivotTables/pivotTable47.xml><?xml version="1.0" encoding="utf-8"?>
<pivotTableDefinition xmlns="http://schemas.openxmlformats.org/spreadsheetml/2006/main" name="PivotTable2"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7" rowHeaderCaption="" colHeaderCaption="">
  <location ref="B95:C101" firstHeaderRow="1" firstDataRow="1" firstDataCol="1" rowPageCount="2" colPageCount="1"/>
  <pivotFields count="56">
    <pivotField axis="axisPage" multipleItemSelectionAllowed="1" showAll="0">
      <items count="5">
        <item x="1"/>
        <item x="0"/>
        <item x="3"/>
        <item h="1" x="2"/>
        <item t="default"/>
      </items>
    </pivotField>
    <pivotField showAll="0"/>
    <pivotField showAll="0" sortType="descending">
      <autoSortScope>
        <pivotArea dataOnly="0" outline="0" fieldPosition="0">
          <references count="1">
            <reference field="4294967294" count="1" selected="0">
              <x v="0"/>
            </reference>
          </references>
        </pivotArea>
      </autoSortScope>
    </pivotField>
    <pivotField axis="axisRow" showAll="0" defaultSubtotal="0">
      <items count="6">
        <item x="2"/>
        <item x="0"/>
        <item x="4"/>
        <item x="1"/>
        <item x="3"/>
        <item h="1" x="5"/>
      </items>
    </pivotField>
    <pivotField showAll="0"/>
    <pivotField showAll="0"/>
    <pivotField axis="axisPage" multipleItemSelectionAllowed="1" showAll="0" sortType="descending">
      <items count="11">
        <item h="1" x="1"/>
        <item h="1" x="7"/>
        <item h="1" x="8"/>
        <item h="1" x="0"/>
        <item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3"/>
  </rowFields>
  <rowItems count="6">
    <i>
      <x/>
    </i>
    <i>
      <x v="1"/>
    </i>
    <i>
      <x v="2"/>
    </i>
    <i>
      <x v="3"/>
    </i>
    <i>
      <x v="4"/>
    </i>
    <i t="grand">
      <x/>
    </i>
  </rowItems>
  <colItems count="1">
    <i/>
  </colItems>
  <pageFields count="2">
    <pageField fld="6" hier="-1"/>
    <pageField fld="0" hier="-1"/>
  </pageFields>
  <dataFields count="1">
    <dataField name="Summe von Anteil Bank (EUR mil)" fld="26" baseField="0" baseItem="0" numFmtId="165"/>
  </dataFields>
  <formats count="4">
    <format dxfId="279">
      <pivotArea outline="0" collapsedLevelsAreSubtotals="1" fieldPosition="0"/>
    </format>
    <format dxfId="278">
      <pivotArea outline="0" collapsedLevelsAreSubtotals="1" fieldPosition="0"/>
    </format>
    <format dxfId="277">
      <pivotArea outline="0" collapsedLevelsAreSubtotals="1" fieldPosition="0"/>
    </format>
    <format dxfId="276">
      <pivotArea outline="0" collapsedLevelsAreSubtotals="1" fieldPosition="0"/>
    </format>
  </formats>
  <chartFormats count="22">
    <chartFormat chart="4" format="4" series="1">
      <pivotArea type="data" outline="0" fieldPosition="0">
        <references count="2">
          <reference field="4294967294" count="1" selected="0">
            <x v="0"/>
          </reference>
          <reference field="3" count="1" selected="0">
            <x v="0"/>
          </reference>
        </references>
      </pivotArea>
    </chartFormat>
    <chartFormat chart="4" format="5" series="1">
      <pivotArea type="data" outline="0" fieldPosition="0">
        <references count="2">
          <reference field="4294967294" count="1" selected="0">
            <x v="0"/>
          </reference>
          <reference field="3" count="1" selected="0">
            <x v="1"/>
          </reference>
        </references>
      </pivotArea>
    </chartFormat>
    <chartFormat chart="4" format="6" series="1">
      <pivotArea type="data" outline="0" fieldPosition="0">
        <references count="2">
          <reference field="4294967294" count="1" selected="0">
            <x v="0"/>
          </reference>
          <reference field="3" count="1" selected="0">
            <x v="3"/>
          </reference>
        </references>
      </pivotArea>
    </chartFormat>
    <chartFormat chart="4" format="7" series="1">
      <pivotArea type="data" outline="0" fieldPosition="0">
        <references count="2">
          <reference field="4294967294" count="1" selected="0">
            <x v="0"/>
          </reference>
          <reference field="3" count="1" selected="0">
            <x v="4"/>
          </reference>
        </references>
      </pivotArea>
    </chartFormat>
    <chartFormat chart="3" format="4" series="1">
      <pivotArea type="data" outline="0" fieldPosition="0">
        <references count="2">
          <reference field="4294967294" count="1" selected="0">
            <x v="0"/>
          </reference>
          <reference field="3" count="1" selected="0">
            <x v="0"/>
          </reference>
        </references>
      </pivotArea>
    </chartFormat>
    <chartFormat chart="3" format="5" series="1">
      <pivotArea type="data" outline="0" fieldPosition="0">
        <references count="2">
          <reference field="4294967294" count="1" selected="0">
            <x v="0"/>
          </reference>
          <reference field="3" count="1" selected="0">
            <x v="1"/>
          </reference>
        </references>
      </pivotArea>
    </chartFormat>
    <chartFormat chart="3" format="6" series="1">
      <pivotArea type="data" outline="0" fieldPosition="0">
        <references count="2">
          <reference field="4294967294" count="1" selected="0">
            <x v="0"/>
          </reference>
          <reference field="3" count="1" selected="0">
            <x v="3"/>
          </reference>
        </references>
      </pivotArea>
    </chartFormat>
    <chartFormat chart="3" format="7" series="1">
      <pivotArea type="data" outline="0" fieldPosition="0">
        <references count="2">
          <reference field="4294967294" count="1" selected="0">
            <x v="0"/>
          </reference>
          <reference field="3" count="1" selected="0">
            <x v="4"/>
          </reference>
        </references>
      </pivotArea>
    </chartFormat>
    <chartFormat chart="4" format="8" series="1">
      <pivotArea type="data" outline="0" fieldPosition="0">
        <references count="1">
          <reference field="4294967294" count="1" selected="0">
            <x v="0"/>
          </reference>
        </references>
      </pivotArea>
    </chartFormat>
    <chartFormat chart="5" format="6" series="1">
      <pivotArea type="data" outline="0" fieldPosition="0">
        <references count="1">
          <reference field="4294967294" count="1" selected="0">
            <x v="0"/>
          </reference>
        </references>
      </pivotArea>
    </chartFormat>
    <chartFormat chart="3" format="9" series="1">
      <pivotArea type="data" outline="0" fieldPosition="0">
        <references count="1">
          <reference field="4294967294" count="1" selected="0">
            <x v="0"/>
          </reference>
        </references>
      </pivotArea>
    </chartFormat>
    <chartFormat chart="5" format="7">
      <pivotArea type="data" outline="0" fieldPosition="0">
        <references count="2">
          <reference field="4294967294" count="1" selected="0">
            <x v="0"/>
          </reference>
          <reference field="3" count="1" selected="0">
            <x v="0"/>
          </reference>
        </references>
      </pivotArea>
    </chartFormat>
    <chartFormat chart="5" format="8">
      <pivotArea type="data" outline="0" fieldPosition="0">
        <references count="2">
          <reference field="4294967294" count="1" selected="0">
            <x v="0"/>
          </reference>
          <reference field="3" count="1" selected="0">
            <x v="1"/>
          </reference>
        </references>
      </pivotArea>
    </chartFormat>
    <chartFormat chart="5" format="9">
      <pivotArea type="data" outline="0" fieldPosition="0">
        <references count="2">
          <reference field="4294967294" count="1" selected="0">
            <x v="0"/>
          </reference>
          <reference field="3" count="1" selected="0">
            <x v="3"/>
          </reference>
        </references>
      </pivotArea>
    </chartFormat>
    <chartFormat chart="5" format="10">
      <pivotArea type="data" outline="0" fieldPosition="0">
        <references count="2">
          <reference field="4294967294" count="1" selected="0">
            <x v="0"/>
          </reference>
          <reference field="3" count="1" selected="0">
            <x v="4"/>
          </reference>
        </references>
      </pivotArea>
    </chartFormat>
    <chartFormat chart="5" format="11">
      <pivotArea type="data" outline="0" fieldPosition="0">
        <references count="2">
          <reference field="4294967294" count="1" selected="0">
            <x v="0"/>
          </reference>
          <reference field="3" count="1" selected="0">
            <x v="2"/>
          </reference>
        </references>
      </pivotArea>
    </chartFormat>
    <chartFormat chart="6" format="12" series="1">
      <pivotArea type="data" outline="0" fieldPosition="0">
        <references count="1">
          <reference field="4294967294" count="1" selected="0">
            <x v="0"/>
          </reference>
        </references>
      </pivotArea>
    </chartFormat>
    <chartFormat chart="6" format="13">
      <pivotArea type="data" outline="0" fieldPosition="0">
        <references count="2">
          <reference field="4294967294" count="1" selected="0">
            <x v="0"/>
          </reference>
          <reference field="3" count="1" selected="0">
            <x v="0"/>
          </reference>
        </references>
      </pivotArea>
    </chartFormat>
    <chartFormat chart="6" format="14">
      <pivotArea type="data" outline="0" fieldPosition="0">
        <references count="2">
          <reference field="4294967294" count="1" selected="0">
            <x v="0"/>
          </reference>
          <reference field="3" count="1" selected="0">
            <x v="3"/>
          </reference>
        </references>
      </pivotArea>
    </chartFormat>
    <chartFormat chart="6" format="15">
      <pivotArea type="data" outline="0" fieldPosition="0">
        <references count="2">
          <reference field="4294967294" count="1" selected="0">
            <x v="0"/>
          </reference>
          <reference field="3" count="1" selected="0">
            <x v="4"/>
          </reference>
        </references>
      </pivotArea>
    </chartFormat>
    <chartFormat chart="6" format="18">
      <pivotArea type="data" outline="0" fieldPosition="0">
        <references count="2">
          <reference field="4294967294" count="1" selected="0">
            <x v="0"/>
          </reference>
          <reference field="3" count="1" selected="0">
            <x v="1"/>
          </reference>
        </references>
      </pivotArea>
    </chartFormat>
    <chartFormat chart="6" format="19">
      <pivotArea type="data" outline="0" fieldPosition="0">
        <references count="2">
          <reference field="4294967294" count="1" selected="0">
            <x v="0"/>
          </reference>
          <reference field="3" count="1" selected="0">
            <x v="2"/>
          </reference>
        </references>
      </pivotArea>
    </chartFormat>
  </chartFormats>
  <pivotTableStyleInfo name="PivotStyleLight16" showRowHeaders="1" showColHeaders="1" showRowStripes="0" showColStripes="0" showLastColumn="1"/>
</pivotTableDefinition>
</file>

<file path=xl/pivotTables/pivotTable48.xml><?xml version="1.0" encoding="utf-8"?>
<pivotTableDefinition xmlns="http://schemas.openxmlformats.org/spreadsheetml/2006/main" name="PivotTable5"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E58:F69" firstHeaderRow="1" firstDataRow="1" firstDataCol="1" rowPageCount="2" colPageCount="1"/>
  <pivotFields count="56">
    <pivotField axis="axisPage" multipleItemSelectionAllowed="1" showAll="0">
      <items count="5">
        <item x="1"/>
        <item h="1" x="0"/>
        <item h="1"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h="1" x="1"/>
        <item h="1" x="7"/>
        <item h="1" x="8"/>
        <item h="1" x="0"/>
        <item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11">
    <i>
      <x v="2"/>
    </i>
    <i>
      <x v="7"/>
    </i>
    <i>
      <x v="4"/>
    </i>
    <i>
      <x v="1"/>
    </i>
    <i>
      <x v="6"/>
    </i>
    <i>
      <x/>
    </i>
    <i>
      <x v="5"/>
    </i>
    <i>
      <x v="8"/>
    </i>
    <i>
      <x v="3"/>
    </i>
    <i>
      <x v="9"/>
    </i>
    <i t="grand">
      <x/>
    </i>
  </rowItems>
  <colItems count="1">
    <i/>
  </colItems>
  <pageFields count="2">
    <pageField fld="6" hier="-1"/>
    <pageField fld="0" hier="-1"/>
  </pageFields>
  <dataFields count="1">
    <dataField name="Anteil Bank (in EUR mil)" fld="26" baseField="0" baseItem="0" numFmtId="165"/>
  </dataFields>
  <formats count="3">
    <format dxfId="282">
      <pivotArea outline="0" collapsedLevelsAreSubtotals="1" fieldPosition="0"/>
    </format>
    <format dxfId="281">
      <pivotArea outline="0" collapsedLevelsAreSubtotals="1" fieldPosition="0"/>
    </format>
    <format dxfId="280">
      <pivotArea outline="0" collapsedLevelsAreSubtotals="1" fieldPosition="0"/>
    </format>
  </formats>
  <pivotTableStyleInfo name="PivotStyleLight16" showRowHeaders="1" showColHeaders="1" showRowStripes="0" showColStripes="0" showLastColumn="1"/>
</pivotTableDefinition>
</file>

<file path=xl/pivotTables/pivotTable49.xml><?xml version="1.0" encoding="utf-8"?>
<pivotTableDefinition xmlns="http://schemas.openxmlformats.org/spreadsheetml/2006/main" name="PivotTable6"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H58:I63" firstHeaderRow="1" firstDataRow="1" firstDataCol="1" rowPageCount="2" colPageCount="1"/>
  <pivotFields count="56">
    <pivotField axis="axisPage" multipleItemSelectionAllowed="1" showAll="0">
      <items count="5">
        <item h="1" x="1"/>
        <item x="0"/>
        <item h="1"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h="1" x="1"/>
        <item h="1" x="7"/>
        <item h="1" x="8"/>
        <item h="1" x="0"/>
        <item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5">
    <i>
      <x v="2"/>
    </i>
    <i>
      <x v="4"/>
    </i>
    <i>
      <x v="1"/>
    </i>
    <i>
      <x v="9"/>
    </i>
    <i t="grand">
      <x/>
    </i>
  </rowItems>
  <colItems count="1">
    <i/>
  </colItems>
  <pageFields count="2">
    <pageField fld="6" hier="-1"/>
    <pageField fld="0" hier="-1"/>
  </pageFields>
  <dataFields count="1">
    <dataField name="Anteil Bank (in EUR mil)" fld="26" baseField="0" baseItem="0" numFmtId="165"/>
  </dataFields>
  <formats count="3">
    <format dxfId="285">
      <pivotArea outline="0" collapsedLevelsAreSubtotals="1" fieldPosition="0"/>
    </format>
    <format dxfId="284">
      <pivotArea outline="0" collapsedLevelsAreSubtotals="1" fieldPosition="0"/>
    </format>
    <format dxfId="283">
      <pivotArea outline="0" collapsedLevelsAreSubtotals="1" fieldPosition="0"/>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PivotTable2"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1">
  <location ref="A36:E46" firstHeaderRow="1" firstDataRow="2" firstDataCol="1" rowPageCount="2" colPageCount="1"/>
  <pivotFields count="56">
    <pivotField axis="axisPage" multipleItemSelectionAllowed="1" showAll="0">
      <items count="5">
        <item x="1"/>
        <item x="0"/>
        <item x="3"/>
        <item h="1" x="2"/>
        <item t="default"/>
      </items>
    </pivotField>
    <pivotField showAll="0"/>
    <pivotField axis="axisPage" multipleItemSelectionAllowed="1"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sortType="descending">
      <autoSortScope>
        <pivotArea dataOnly="0" outline="0" fieldPosition="0">
          <references count="1">
            <reference field="4294967294" count="1" selected="0">
              <x v="0"/>
            </reference>
          </references>
        </pivotArea>
      </autoSortScope>
    </pivotField>
    <pivotField axis="axisCol" showAll="0" defaultSubtotal="0">
      <items count="3">
        <item x="0"/>
        <item x="1"/>
        <item x="2"/>
      </items>
    </pivotField>
    <pivotField showAll="0"/>
    <pivotField showAll="0"/>
    <pivotField axis="axisRow" showAll="0" defaultSubtotal="0">
      <items count="9">
        <item x="0"/>
        <item x="4"/>
        <item x="3"/>
        <item x="2"/>
        <item x="6"/>
        <item x="5"/>
        <item x="1"/>
        <item x="7"/>
        <item x="8"/>
      </items>
    </pivotField>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10"/>
  </rowFields>
  <rowItems count="9">
    <i>
      <x/>
    </i>
    <i>
      <x v="1"/>
    </i>
    <i>
      <x v="2"/>
    </i>
    <i>
      <x v="3"/>
    </i>
    <i>
      <x v="4"/>
    </i>
    <i>
      <x v="5"/>
    </i>
    <i>
      <x v="6"/>
    </i>
    <i>
      <x v="7"/>
    </i>
    <i t="grand">
      <x/>
    </i>
  </rowItems>
  <colFields count="1">
    <field x="7"/>
  </colFields>
  <colItems count="4">
    <i>
      <x/>
    </i>
    <i>
      <x v="1"/>
    </i>
    <i>
      <x v="2"/>
    </i>
    <i t="grand">
      <x/>
    </i>
  </colItems>
  <pageFields count="2">
    <pageField fld="2" hier="-1"/>
    <pageField fld="0" hier="-1"/>
  </pageFields>
  <dataFields count="1">
    <dataField name="Summe von Anteil Bank (EUR mil)" fld="26" baseField="0" baseItem="0" numFmtId="43"/>
  </dataFields>
  <formats count="1">
    <format dxfId="442">
      <pivotArea outline="0" collapsedLevelsAreSubtotals="1" fieldPosition="0"/>
    </format>
  </formats>
  <chartFormats count="3">
    <chartFormat chart="0" format="18" series="1">
      <pivotArea type="data" outline="0" fieldPosition="0">
        <references count="2">
          <reference field="4294967294" count="1" selected="0">
            <x v="0"/>
          </reference>
          <reference field="7" count="1" selected="0">
            <x v="0"/>
          </reference>
        </references>
      </pivotArea>
    </chartFormat>
    <chartFormat chart="0" format="19" series="1">
      <pivotArea type="data" outline="0" fieldPosition="0">
        <references count="2">
          <reference field="4294967294" count="1" selected="0">
            <x v="0"/>
          </reference>
          <reference field="7" count="1" selected="0">
            <x v="1"/>
          </reference>
        </references>
      </pivotArea>
    </chartFormat>
    <chartFormat chart="0" format="20" series="1">
      <pivotArea type="data" outline="0" fieldPosition="0">
        <references count="2">
          <reference field="4294967294" count="1" selected="0">
            <x v="0"/>
          </reference>
          <reference field="7" count="1" selected="0">
            <x v="2"/>
          </reference>
        </references>
      </pivotArea>
    </chartFormat>
  </chartFormats>
  <pivotTableStyleInfo name="PivotStyleLight16" showRowHeaders="1" showColHeaders="1" showRowStripes="0" showColStripes="0" showLastColumn="1"/>
</pivotTableDefinition>
</file>

<file path=xl/pivotTables/pivotTable50.xml><?xml version="1.0" encoding="utf-8"?>
<pivotTableDefinition xmlns="http://schemas.openxmlformats.org/spreadsheetml/2006/main" name="PivotTable7"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K58:L59" firstHeaderRow="1" firstDataRow="1" firstDataCol="1" rowPageCount="2" colPageCount="1"/>
  <pivotFields count="56">
    <pivotField axis="axisPage" multipleItemSelectionAllowed="1" showAll="0">
      <items count="5">
        <item h="1" x="1"/>
        <item h="1" x="0"/>
        <item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h="1" x="1"/>
        <item h="1" x="7"/>
        <item h="1" x="8"/>
        <item h="1" x="0"/>
        <item x="5"/>
        <item h="1"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1">
    <i t="grand">
      <x/>
    </i>
  </rowItems>
  <colItems count="1">
    <i/>
  </colItems>
  <pageFields count="2">
    <pageField fld="6" hier="-1"/>
    <pageField fld="0" hier="-1"/>
  </pageFields>
  <dataFields count="1">
    <dataField name="Anteil Bank (in EUR mil)" fld="26" baseField="0" baseItem="0" numFmtId="43"/>
  </dataFields>
  <formats count="1">
    <format dxfId="286">
      <pivotArea outline="0" collapsedLevelsAreSubtotals="1" fieldPosition="0"/>
    </format>
  </formats>
  <pivotTableStyleInfo name="PivotStyleLight16" showRowHeaders="1" showColHeaders="1" showRowStripes="0" showColStripes="0" showLastColumn="1"/>
</pivotTableDefinition>
</file>

<file path=xl/pivotTables/pivotTable51.xml><?xml version="1.0" encoding="utf-8"?>
<pivotTableDefinition xmlns="http://schemas.openxmlformats.org/spreadsheetml/2006/main" name="PivotTable7"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K58:L67" firstHeaderRow="1" firstDataRow="1" firstDataCol="1" rowPageCount="2" colPageCount="1"/>
  <pivotFields count="56">
    <pivotField axis="axisPage" multipleItemSelectionAllowed="1" showAll="0">
      <items count="5">
        <item h="1" x="1"/>
        <item h="1" x="0"/>
        <item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h="1" x="1"/>
        <item h="1" x="7"/>
        <item h="1" x="8"/>
        <item h="1" x="0"/>
        <item h="1" x="5"/>
        <item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9">
    <i>
      <x/>
    </i>
    <i>
      <x v="3"/>
    </i>
    <i>
      <x v="7"/>
    </i>
    <i>
      <x v="9"/>
    </i>
    <i>
      <x v="8"/>
    </i>
    <i>
      <x v="1"/>
    </i>
    <i>
      <x v="2"/>
    </i>
    <i>
      <x v="6"/>
    </i>
    <i t="grand">
      <x/>
    </i>
  </rowItems>
  <colItems count="1">
    <i/>
  </colItems>
  <pageFields count="2">
    <pageField fld="6" hier="-1"/>
    <pageField fld="0" hier="-1"/>
  </pageFields>
  <dataFields count="1">
    <dataField name="Anteil Bank (in EUR mil)" fld="26" baseField="0" baseItem="0" numFmtId="165"/>
  </dataFields>
  <formats count="3">
    <format dxfId="221">
      <pivotArea outline="0" collapsedLevelsAreSubtotals="1" fieldPosition="0"/>
    </format>
    <format dxfId="220">
      <pivotArea outline="0" collapsedLevelsAreSubtotals="1" fieldPosition="0"/>
    </format>
    <format dxfId="219">
      <pivotArea outline="0" collapsedLevelsAreSubtotals="1" fieldPosition="0"/>
    </format>
  </formats>
  <pivotTableStyleInfo name="PivotStyleLight16" showRowHeaders="1" showColHeaders="1" showRowStripes="0" showColStripes="0" showLastColumn="1"/>
</pivotTableDefinition>
</file>

<file path=xl/pivotTables/pivotTable52.xml><?xml version="1.0" encoding="utf-8"?>
<pivotTableDefinition xmlns="http://schemas.openxmlformats.org/spreadsheetml/2006/main" name="PivotTable3"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9" rowHeaderCaption="" colHeaderCaption="">
  <location ref="E95:F106" firstHeaderRow="1" firstDataRow="1" firstDataCol="1" rowPageCount="2" colPageCount="1"/>
  <pivotFields count="56">
    <pivotField axis="axisPage" multipleItemSelectionAllowed="1" showAll="0">
      <items count="5">
        <item x="1"/>
        <item x="0"/>
        <item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axis="axisPage" multipleItemSelectionAllowed="1" showAll="0" sortType="descending">
      <items count="11">
        <item h="1" x="1"/>
        <item h="1" x="7"/>
        <item h="1" x="8"/>
        <item h="1" x="0"/>
        <item h="1" x="5"/>
        <item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11">
    <i>
      <x v="3"/>
    </i>
    <i>
      <x/>
    </i>
    <i>
      <x v="1"/>
    </i>
    <i>
      <x v="9"/>
    </i>
    <i>
      <x v="7"/>
    </i>
    <i>
      <x v="6"/>
    </i>
    <i>
      <x v="4"/>
    </i>
    <i>
      <x v="2"/>
    </i>
    <i>
      <x v="8"/>
    </i>
    <i>
      <x v="5"/>
    </i>
    <i t="grand">
      <x/>
    </i>
  </rowItems>
  <colItems count="1">
    <i/>
  </colItems>
  <pageFields count="2">
    <pageField fld="6" hier="-1"/>
    <pageField fld="0" hier="-1"/>
  </pageFields>
  <dataFields count="1">
    <dataField name="Summe von Anteil Bank (EUR mil)" fld="26" baseField="0" baseItem="0" numFmtId="165"/>
  </dataFields>
  <formats count="4">
    <format dxfId="225">
      <pivotArea outline="0" collapsedLevelsAreSubtotals="1" fieldPosition="0"/>
    </format>
    <format dxfId="224">
      <pivotArea outline="0" collapsedLevelsAreSubtotals="1" fieldPosition="0"/>
    </format>
    <format dxfId="223">
      <pivotArea outline="0" collapsedLevelsAreSubtotals="1" fieldPosition="0"/>
    </format>
    <format dxfId="222">
      <pivotArea outline="0" collapsedLevelsAreSubtotals="1" fieldPosition="0"/>
    </format>
  </formats>
  <chartFormats count="31">
    <chartFormat chart="4" format="8" series="1">
      <pivotArea type="data" outline="0" fieldPosition="0">
        <references count="1">
          <reference field="4294967294" count="1" selected="0">
            <x v="0"/>
          </reference>
        </references>
      </pivotArea>
    </chartFormat>
    <chartFormat chart="3" format="8" series="1">
      <pivotArea type="data" outline="0" fieldPosition="0">
        <references count="1">
          <reference field="4294967294" count="1" selected="0">
            <x v="0"/>
          </reference>
        </references>
      </pivotArea>
    </chartFormat>
    <chartFormat chart="6" format="1" series="1">
      <pivotArea type="data" outline="0" fieldPosition="0">
        <references count="1">
          <reference field="4294967294" count="1" selected="0">
            <x v="0"/>
          </reference>
        </references>
      </pivotArea>
    </chartFormat>
    <chartFormat chart="6" format="2">
      <pivotArea type="data" outline="0" fieldPosition="0">
        <references count="2">
          <reference field="4294967294" count="1" selected="0">
            <x v="0"/>
          </reference>
          <reference field="2" count="1" selected="0">
            <x v="0"/>
          </reference>
        </references>
      </pivotArea>
    </chartFormat>
    <chartFormat chart="6" format="3">
      <pivotArea type="data" outline="0" fieldPosition="0">
        <references count="2">
          <reference field="4294967294" count="1" selected="0">
            <x v="0"/>
          </reference>
          <reference field="2" count="1" selected="0">
            <x v="1"/>
          </reference>
        </references>
      </pivotArea>
    </chartFormat>
    <chartFormat chart="6" format="4">
      <pivotArea type="data" outline="0" fieldPosition="0">
        <references count="2">
          <reference field="4294967294" count="1" selected="0">
            <x v="0"/>
          </reference>
          <reference field="2" count="1" selected="0">
            <x v="2"/>
          </reference>
        </references>
      </pivotArea>
    </chartFormat>
    <chartFormat chart="6" format="6">
      <pivotArea type="data" outline="0" fieldPosition="0">
        <references count="2">
          <reference field="4294967294" count="1" selected="0">
            <x v="0"/>
          </reference>
          <reference field="2" count="1" selected="0">
            <x v="6"/>
          </reference>
        </references>
      </pivotArea>
    </chartFormat>
    <chartFormat chart="6" format="7">
      <pivotArea type="data" outline="0" fieldPosition="0">
        <references count="2">
          <reference field="4294967294" count="1" selected="0">
            <x v="0"/>
          </reference>
          <reference field="2" count="1" selected="0">
            <x v="9"/>
          </reference>
        </references>
      </pivotArea>
    </chartFormat>
    <chartFormat chart="6" format="8">
      <pivotArea type="data" outline="0" fieldPosition="0">
        <references count="2">
          <reference field="4294967294" count="1" selected="0">
            <x v="0"/>
          </reference>
          <reference field="2" count="1" selected="0">
            <x v="3"/>
          </reference>
        </references>
      </pivotArea>
    </chartFormat>
    <chartFormat chart="6" format="10">
      <pivotArea type="data" outline="0" fieldPosition="0">
        <references count="2">
          <reference field="4294967294" count="1" selected="0">
            <x v="0"/>
          </reference>
          <reference field="2" count="1" selected="0">
            <x v="4"/>
          </reference>
        </references>
      </pivotArea>
    </chartFormat>
    <chartFormat chart="6" format="11">
      <pivotArea type="data" outline="0" fieldPosition="0">
        <references count="2">
          <reference field="4294967294" count="1" selected="0">
            <x v="0"/>
          </reference>
          <reference field="2" count="1" selected="0">
            <x v="7"/>
          </reference>
        </references>
      </pivotArea>
    </chartFormat>
    <chartFormat chart="6" format="14">
      <pivotArea type="data" outline="0" fieldPosition="0">
        <references count="2">
          <reference field="4294967294" count="1" selected="0">
            <x v="0"/>
          </reference>
          <reference field="2" count="1" selected="0">
            <x v="5"/>
          </reference>
        </references>
      </pivotArea>
    </chartFormat>
    <chartFormat chart="6" format="15">
      <pivotArea type="data" outline="0" fieldPosition="0">
        <references count="2">
          <reference field="4294967294" count="1" selected="0">
            <x v="0"/>
          </reference>
          <reference field="2" count="1" selected="0">
            <x v="8"/>
          </reference>
        </references>
      </pivotArea>
    </chartFormat>
    <chartFormat chart="7" format="16" series="1">
      <pivotArea type="data" outline="0" fieldPosition="0">
        <references count="1">
          <reference field="4294967294" count="1" selected="0">
            <x v="0"/>
          </reference>
        </references>
      </pivotArea>
    </chartFormat>
    <chartFormat chart="7" format="17">
      <pivotArea type="data" outline="0" fieldPosition="0">
        <references count="2">
          <reference field="4294967294" count="1" selected="0">
            <x v="0"/>
          </reference>
          <reference field="2" count="1" selected="0">
            <x v="0"/>
          </reference>
        </references>
      </pivotArea>
    </chartFormat>
    <chartFormat chart="7" format="18">
      <pivotArea type="data" outline="0" fieldPosition="0">
        <references count="2">
          <reference field="4294967294" count="1" selected="0">
            <x v="0"/>
          </reference>
          <reference field="2" count="1" selected="0">
            <x v="1"/>
          </reference>
        </references>
      </pivotArea>
    </chartFormat>
    <chartFormat chart="7" format="19">
      <pivotArea type="data" outline="0" fieldPosition="0">
        <references count="2">
          <reference field="4294967294" count="1" selected="0">
            <x v="0"/>
          </reference>
          <reference field="2" count="1" selected="0">
            <x v="2"/>
          </reference>
        </references>
      </pivotArea>
    </chartFormat>
    <chartFormat chart="7" format="20">
      <pivotArea type="data" outline="0" fieldPosition="0">
        <references count="2">
          <reference field="4294967294" count="1" selected="0">
            <x v="0"/>
          </reference>
          <reference field="2" count="1" selected="0">
            <x v="6"/>
          </reference>
        </references>
      </pivotArea>
    </chartFormat>
    <chartFormat chart="7" format="21">
      <pivotArea type="data" outline="0" fieldPosition="0">
        <references count="2">
          <reference field="4294967294" count="1" selected="0">
            <x v="0"/>
          </reference>
          <reference field="2" count="1" selected="0">
            <x v="9"/>
          </reference>
        </references>
      </pivotArea>
    </chartFormat>
    <chartFormat chart="7" format="22">
      <pivotArea type="data" outline="0" fieldPosition="0">
        <references count="2">
          <reference field="4294967294" count="1" selected="0">
            <x v="0"/>
          </reference>
          <reference field="2" count="1" selected="0">
            <x v="3"/>
          </reference>
        </references>
      </pivotArea>
    </chartFormat>
    <chartFormat chart="8" format="23" series="1">
      <pivotArea type="data" outline="0" fieldPosition="0">
        <references count="1">
          <reference field="4294967294" count="1" selected="0">
            <x v="0"/>
          </reference>
        </references>
      </pivotArea>
    </chartFormat>
    <chartFormat chart="8" format="24">
      <pivotArea type="data" outline="0" fieldPosition="0">
        <references count="2">
          <reference field="4294967294" count="1" selected="0">
            <x v="0"/>
          </reference>
          <reference field="2" count="1" selected="0">
            <x v="0"/>
          </reference>
        </references>
      </pivotArea>
    </chartFormat>
    <chartFormat chart="8" format="25">
      <pivotArea type="data" outline="0" fieldPosition="0">
        <references count="2">
          <reference field="4294967294" count="1" selected="0">
            <x v="0"/>
          </reference>
          <reference field="2" count="1" selected="0">
            <x v="1"/>
          </reference>
        </references>
      </pivotArea>
    </chartFormat>
    <chartFormat chart="8" format="26">
      <pivotArea type="data" outline="0" fieldPosition="0">
        <references count="2">
          <reference field="4294967294" count="1" selected="0">
            <x v="0"/>
          </reference>
          <reference field="2" count="1" selected="0">
            <x v="2"/>
          </reference>
        </references>
      </pivotArea>
    </chartFormat>
    <chartFormat chart="8" format="27">
      <pivotArea type="data" outline="0" fieldPosition="0">
        <references count="2">
          <reference field="4294967294" count="1" selected="0">
            <x v="0"/>
          </reference>
          <reference field="2" count="1" selected="0">
            <x v="6"/>
          </reference>
        </references>
      </pivotArea>
    </chartFormat>
    <chartFormat chart="8" format="28">
      <pivotArea type="data" outline="0" fieldPosition="0">
        <references count="2">
          <reference field="4294967294" count="1" selected="0">
            <x v="0"/>
          </reference>
          <reference field="2" count="1" selected="0">
            <x v="9"/>
          </reference>
        </references>
      </pivotArea>
    </chartFormat>
    <chartFormat chart="8" format="29">
      <pivotArea type="data" outline="0" fieldPosition="0">
        <references count="2">
          <reference field="4294967294" count="1" selected="0">
            <x v="0"/>
          </reference>
          <reference field="2" count="1" selected="0">
            <x v="3"/>
          </reference>
        </references>
      </pivotArea>
    </chartFormat>
    <chartFormat chart="8" format="34">
      <pivotArea type="data" outline="0" fieldPosition="0">
        <references count="2">
          <reference field="4294967294" count="1" selected="0">
            <x v="0"/>
          </reference>
          <reference field="2" count="1" selected="0">
            <x v="7"/>
          </reference>
        </references>
      </pivotArea>
    </chartFormat>
    <chartFormat chart="8" format="35">
      <pivotArea type="data" outline="0" fieldPosition="0">
        <references count="2">
          <reference field="4294967294" count="1" selected="0">
            <x v="0"/>
          </reference>
          <reference field="2" count="1" selected="0">
            <x v="4"/>
          </reference>
        </references>
      </pivotArea>
    </chartFormat>
    <chartFormat chart="8" format="36">
      <pivotArea type="data" outline="0" fieldPosition="0">
        <references count="2">
          <reference field="4294967294" count="1" selected="0">
            <x v="0"/>
          </reference>
          <reference field="2" count="1" selected="0">
            <x v="8"/>
          </reference>
        </references>
      </pivotArea>
    </chartFormat>
    <chartFormat chart="8" format="37">
      <pivotArea type="data" outline="0" fieldPosition="0">
        <references count="2">
          <reference field="4294967294" count="1" selected="0">
            <x v="0"/>
          </reference>
          <reference field="2" count="1" selected="0">
            <x v="5"/>
          </reference>
        </references>
      </pivotArea>
    </chartFormat>
  </chartFormats>
  <pivotTableStyleInfo name="PivotStyleLight16" showRowHeaders="1" showColHeaders="1" showRowStripes="0" showColStripes="0" showLastColumn="1"/>
</pivotTableDefinition>
</file>

<file path=xl/pivotTables/pivotTable53.xml><?xml version="1.0" encoding="utf-8"?>
<pivotTableDefinition xmlns="http://schemas.openxmlformats.org/spreadsheetml/2006/main" name="PivotTable15"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27" rowHeaderCaption="">
  <location ref="H96:I105" firstHeaderRow="1" firstDataRow="1" firstDataCol="1" rowPageCount="3" colPageCount="1"/>
  <pivotFields count="56">
    <pivotField axis="axisPage" multipleItemSelectionAllowed="1" showAll="0">
      <items count="5">
        <item x="1"/>
        <item x="0"/>
        <item x="3"/>
        <item h="1" x="2"/>
        <item t="default"/>
      </items>
    </pivotField>
    <pivotField showAll="0"/>
    <pivotField axis="axisPage" multipleItemSelectionAllowed="1" showAll="0">
      <items count="12">
        <item x="6"/>
        <item x="2"/>
        <item x="3"/>
        <item x="4"/>
        <item x="0"/>
        <item x="9"/>
        <item x="5"/>
        <item x="7"/>
        <item x="8"/>
        <item x="1"/>
        <item x="10"/>
        <item t="default"/>
      </items>
    </pivotField>
    <pivotField showAll="0" defaultSubtotal="0"/>
    <pivotField showAll="0"/>
    <pivotField showAll="0"/>
    <pivotField name="Unternehmen" axis="axisPage" multipleItemSelectionAllowed="1" showAll="0" sortType="descending">
      <items count="11">
        <item h="1" x="1"/>
        <item h="1" x="7"/>
        <item h="1" x="8"/>
        <item h="1" x="0"/>
        <item h="1" x="5"/>
        <item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axis="axisRow" showAll="0" defaultSubtotal="0">
      <items count="9">
        <item x="0"/>
        <item x="4"/>
        <item x="3"/>
        <item x="2"/>
        <item x="6"/>
        <item x="5"/>
        <item x="1"/>
        <item x="7"/>
        <item x="8"/>
      </items>
    </pivotField>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10"/>
  </rowFields>
  <rowItems count="9">
    <i>
      <x/>
    </i>
    <i>
      <x v="1"/>
    </i>
    <i>
      <x v="2"/>
    </i>
    <i>
      <x v="3"/>
    </i>
    <i>
      <x v="4"/>
    </i>
    <i>
      <x v="5"/>
    </i>
    <i>
      <x v="6"/>
    </i>
    <i>
      <x v="7"/>
    </i>
    <i t="grand">
      <x/>
    </i>
  </rowItems>
  <colItems count="1">
    <i/>
  </colItems>
  <pageFields count="3">
    <pageField fld="6" hier="-1"/>
    <pageField fld="2" hier="-1"/>
    <pageField fld="0" hier="-1"/>
  </pageFields>
  <dataFields count="1">
    <dataField name="Summe von Anteil Bank (EUR mil)" fld="26" baseField="0" baseItem="0" numFmtId="165"/>
  </dataFields>
  <formats count="8">
    <format dxfId="233">
      <pivotArea outline="0" collapsedLevelsAreSubtotals="1" fieldPosition="0"/>
    </format>
    <format dxfId="232">
      <pivotArea outline="0" collapsedLevelsAreSubtotals="1" fieldPosition="0"/>
    </format>
    <format dxfId="231">
      <pivotArea dataOnly="0" labelOnly="1" fieldPosition="0">
        <references count="1">
          <reference field="10" count="8">
            <x v="0"/>
            <x v="1"/>
            <x v="2"/>
            <x v="3"/>
            <x v="4"/>
            <x v="5"/>
            <x v="6"/>
            <x v="7"/>
          </reference>
        </references>
      </pivotArea>
    </format>
    <format dxfId="230">
      <pivotArea dataOnly="0" labelOnly="1" grandCol="1" outline="0" fieldPosition="0"/>
    </format>
    <format dxfId="229">
      <pivotArea outline="0" collapsedLevelsAreSubtotals="1" fieldPosition="0"/>
    </format>
    <format dxfId="228">
      <pivotArea outline="0" collapsedLevelsAreSubtotals="1" fieldPosition="0"/>
    </format>
    <format dxfId="227">
      <pivotArea outline="0" collapsedLevelsAreSubtotals="1" fieldPosition="0"/>
    </format>
    <format dxfId="226">
      <pivotArea outline="0" collapsedLevelsAreSubtotals="1" fieldPosition="0"/>
    </format>
  </formats>
  <chartFormats count="15">
    <chartFormat chart="0" format="0" series="1">
      <pivotArea type="data" outline="0" fieldPosition="0">
        <references count="2">
          <reference field="4294967294" count="1" selected="0">
            <x v="0"/>
          </reference>
          <reference field="10" count="1" selected="0">
            <x v="0"/>
          </reference>
        </references>
      </pivotArea>
    </chartFormat>
    <chartFormat chart="0" format="1" series="1">
      <pivotArea type="data" outline="0" fieldPosition="0">
        <references count="2">
          <reference field="4294967294" count="1" selected="0">
            <x v="0"/>
          </reference>
          <reference field="10" count="1" selected="0">
            <x v="2"/>
          </reference>
        </references>
      </pivotArea>
    </chartFormat>
    <chartFormat chart="0" format="2" series="1">
      <pivotArea type="data" outline="0" fieldPosition="0">
        <references count="2">
          <reference field="4294967294" count="1" selected="0">
            <x v="0"/>
          </reference>
          <reference field="10" count="1" selected="0">
            <x v="3"/>
          </reference>
        </references>
      </pivotArea>
    </chartFormat>
    <chartFormat chart="0" format="3" series="1">
      <pivotArea type="data" outline="0" fieldPosition="0">
        <references count="2">
          <reference field="4294967294" count="1" selected="0">
            <x v="0"/>
          </reference>
          <reference field="10" count="1" selected="0">
            <x v="4"/>
          </reference>
        </references>
      </pivotArea>
    </chartFormat>
    <chartFormat chart="0" format="4" series="1">
      <pivotArea type="data" outline="0" fieldPosition="0">
        <references count="2">
          <reference field="4294967294" count="1" selected="0">
            <x v="0"/>
          </reference>
          <reference field="10" count="1" selected="0">
            <x v="5"/>
          </reference>
        </references>
      </pivotArea>
    </chartFormat>
    <chartFormat chart="0" format="5" series="1">
      <pivotArea type="data" outline="0" fieldPosition="0">
        <references count="2">
          <reference field="4294967294" count="1" selected="0">
            <x v="0"/>
          </reference>
          <reference field="10" count="1" selected="0">
            <x v="6"/>
          </reference>
        </references>
      </pivotArea>
    </chartFormat>
    <chartFormat chart="0" format="6" series="1">
      <pivotArea type="data" outline="0" fieldPosition="0">
        <references count="2">
          <reference field="4294967294" count="1" selected="0">
            <x v="0"/>
          </reference>
          <reference field="10" count="1" selected="0">
            <x v="7"/>
          </reference>
        </references>
      </pivotArea>
    </chartFormat>
    <chartFormat chart="0" format="7" series="1">
      <pivotArea type="data" outline="0" fieldPosition="0">
        <references count="1">
          <reference field="4294967294" count="1" selected="0">
            <x v="0"/>
          </reference>
        </references>
      </pivotArea>
    </chartFormat>
    <chartFormat chart="14" format="9" series="1">
      <pivotArea type="data" outline="0" fieldPosition="0">
        <references count="1">
          <reference field="4294967294" count="1" selected="0">
            <x v="0"/>
          </reference>
        </references>
      </pivotArea>
    </chartFormat>
    <chartFormat chart="18" format="13" series="1">
      <pivotArea type="data" outline="0" fieldPosition="0">
        <references count="1">
          <reference field="4294967294" count="1" selected="0">
            <x v="0"/>
          </reference>
        </references>
      </pivotArea>
    </chartFormat>
    <chartFormat chart="1" format="20" series="1">
      <pivotArea type="data" outline="0" fieldPosition="0">
        <references count="1">
          <reference field="4294967294" count="1" selected="0">
            <x v="0"/>
          </reference>
        </references>
      </pivotArea>
    </chartFormat>
    <chartFormat chart="20" format="22" series="1">
      <pivotArea type="data" outline="0" fieldPosition="0">
        <references count="1">
          <reference field="4294967294" count="1" selected="0">
            <x v="0"/>
          </reference>
        </references>
      </pivotArea>
    </chartFormat>
    <chartFormat chart="22" format="24" series="1">
      <pivotArea type="data" outline="0" fieldPosition="0">
        <references count="1">
          <reference field="4294967294" count="1" selected="0">
            <x v="0"/>
          </reference>
        </references>
      </pivotArea>
    </chartFormat>
    <chartFormat chart="24" format="24" series="1">
      <pivotArea type="data" outline="0" fieldPosition="0">
        <references count="1">
          <reference field="4294967294" count="1" selected="0">
            <x v="0"/>
          </reference>
        </references>
      </pivotArea>
    </chartFormat>
    <chartFormat chart="26" format="2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54.xml><?xml version="1.0" encoding="utf-8"?>
<pivotTableDefinition xmlns="http://schemas.openxmlformats.org/spreadsheetml/2006/main" name="PivotTable2"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8" rowHeaderCaption="" colHeaderCaption="">
  <location ref="B95:C101" firstHeaderRow="1" firstDataRow="1" firstDataCol="1" rowPageCount="2" colPageCount="1"/>
  <pivotFields count="56">
    <pivotField axis="axisPage" multipleItemSelectionAllowed="1" showAll="0">
      <items count="5">
        <item x="1"/>
        <item x="0"/>
        <item x="3"/>
        <item h="1" x="2"/>
        <item t="default"/>
      </items>
    </pivotField>
    <pivotField showAll="0"/>
    <pivotField showAll="0" sortType="descending">
      <autoSortScope>
        <pivotArea dataOnly="0" outline="0" fieldPosition="0">
          <references count="1">
            <reference field="4294967294" count="1" selected="0">
              <x v="0"/>
            </reference>
          </references>
        </pivotArea>
      </autoSortScope>
    </pivotField>
    <pivotField axis="axisRow" showAll="0" defaultSubtotal="0">
      <items count="6">
        <item x="2"/>
        <item x="0"/>
        <item x="4"/>
        <item x="1"/>
        <item x="3"/>
        <item h="1" x="5"/>
      </items>
    </pivotField>
    <pivotField showAll="0"/>
    <pivotField showAll="0"/>
    <pivotField axis="axisPage" multipleItemSelectionAllowed="1" showAll="0" sortType="descending">
      <items count="11">
        <item h="1" x="1"/>
        <item h="1" x="7"/>
        <item h="1" x="8"/>
        <item h="1" x="0"/>
        <item h="1" x="5"/>
        <item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3"/>
  </rowFields>
  <rowItems count="6">
    <i>
      <x/>
    </i>
    <i>
      <x v="1"/>
    </i>
    <i>
      <x v="2"/>
    </i>
    <i>
      <x v="3"/>
    </i>
    <i>
      <x v="4"/>
    </i>
    <i t="grand">
      <x/>
    </i>
  </rowItems>
  <colItems count="1">
    <i/>
  </colItems>
  <pageFields count="2">
    <pageField fld="6" hier="-1"/>
    <pageField fld="0" hier="-1"/>
  </pageFields>
  <dataFields count="1">
    <dataField name="Summe von Anteil Bank (EUR mil)" fld="26" baseField="0" baseItem="0" numFmtId="165"/>
  </dataFields>
  <formats count="4">
    <format dxfId="237">
      <pivotArea outline="0" collapsedLevelsAreSubtotals="1" fieldPosition="0"/>
    </format>
    <format dxfId="236">
      <pivotArea outline="0" collapsedLevelsAreSubtotals="1" fieldPosition="0"/>
    </format>
    <format dxfId="235">
      <pivotArea outline="0" collapsedLevelsAreSubtotals="1" fieldPosition="0"/>
    </format>
    <format dxfId="234">
      <pivotArea outline="0" collapsedLevelsAreSubtotals="1" fieldPosition="0"/>
    </format>
  </formats>
  <chartFormats count="26">
    <chartFormat chart="4" format="4" series="1">
      <pivotArea type="data" outline="0" fieldPosition="0">
        <references count="2">
          <reference field="4294967294" count="1" selected="0">
            <x v="0"/>
          </reference>
          <reference field="3" count="1" selected="0">
            <x v="0"/>
          </reference>
        </references>
      </pivotArea>
    </chartFormat>
    <chartFormat chart="4" format="5" series="1">
      <pivotArea type="data" outline="0" fieldPosition="0">
        <references count="2">
          <reference field="4294967294" count="1" selected="0">
            <x v="0"/>
          </reference>
          <reference field="3" count="1" selected="0">
            <x v="1"/>
          </reference>
        </references>
      </pivotArea>
    </chartFormat>
    <chartFormat chart="4" format="6" series="1">
      <pivotArea type="data" outline="0" fieldPosition="0">
        <references count="2">
          <reference field="4294967294" count="1" selected="0">
            <x v="0"/>
          </reference>
          <reference field="3" count="1" selected="0">
            <x v="3"/>
          </reference>
        </references>
      </pivotArea>
    </chartFormat>
    <chartFormat chart="4" format="7" series="1">
      <pivotArea type="data" outline="0" fieldPosition="0">
        <references count="2">
          <reference field="4294967294" count="1" selected="0">
            <x v="0"/>
          </reference>
          <reference field="3" count="1" selected="0">
            <x v="4"/>
          </reference>
        </references>
      </pivotArea>
    </chartFormat>
    <chartFormat chart="3" format="4" series="1">
      <pivotArea type="data" outline="0" fieldPosition="0">
        <references count="2">
          <reference field="4294967294" count="1" selected="0">
            <x v="0"/>
          </reference>
          <reference field="3" count="1" selected="0">
            <x v="0"/>
          </reference>
        </references>
      </pivotArea>
    </chartFormat>
    <chartFormat chart="3" format="5" series="1">
      <pivotArea type="data" outline="0" fieldPosition="0">
        <references count="2">
          <reference field="4294967294" count="1" selected="0">
            <x v="0"/>
          </reference>
          <reference field="3" count="1" selected="0">
            <x v="1"/>
          </reference>
        </references>
      </pivotArea>
    </chartFormat>
    <chartFormat chart="3" format="6" series="1">
      <pivotArea type="data" outline="0" fieldPosition="0">
        <references count="2">
          <reference field="4294967294" count="1" selected="0">
            <x v="0"/>
          </reference>
          <reference field="3" count="1" selected="0">
            <x v="3"/>
          </reference>
        </references>
      </pivotArea>
    </chartFormat>
    <chartFormat chart="3" format="7" series="1">
      <pivotArea type="data" outline="0" fieldPosition="0">
        <references count="2">
          <reference field="4294967294" count="1" selected="0">
            <x v="0"/>
          </reference>
          <reference field="3" count="1" selected="0">
            <x v="4"/>
          </reference>
        </references>
      </pivotArea>
    </chartFormat>
    <chartFormat chart="4" format="8" series="1">
      <pivotArea type="data" outline="0" fieldPosition="0">
        <references count="1">
          <reference field="4294967294" count="1" selected="0">
            <x v="0"/>
          </reference>
        </references>
      </pivotArea>
    </chartFormat>
    <chartFormat chart="5" format="6" series="1">
      <pivotArea type="data" outline="0" fieldPosition="0">
        <references count="1">
          <reference field="4294967294" count="1" selected="0">
            <x v="0"/>
          </reference>
        </references>
      </pivotArea>
    </chartFormat>
    <chartFormat chart="3" format="9" series="1">
      <pivotArea type="data" outline="0" fieldPosition="0">
        <references count="1">
          <reference field="4294967294" count="1" selected="0">
            <x v="0"/>
          </reference>
        </references>
      </pivotArea>
    </chartFormat>
    <chartFormat chart="5" format="7">
      <pivotArea type="data" outline="0" fieldPosition="0">
        <references count="2">
          <reference field="4294967294" count="1" selected="0">
            <x v="0"/>
          </reference>
          <reference field="3" count="1" selected="0">
            <x v="0"/>
          </reference>
        </references>
      </pivotArea>
    </chartFormat>
    <chartFormat chart="5" format="8">
      <pivotArea type="data" outline="0" fieldPosition="0">
        <references count="2">
          <reference field="4294967294" count="1" selected="0">
            <x v="0"/>
          </reference>
          <reference field="3" count="1" selected="0">
            <x v="1"/>
          </reference>
        </references>
      </pivotArea>
    </chartFormat>
    <chartFormat chart="5" format="9">
      <pivotArea type="data" outline="0" fieldPosition="0">
        <references count="2">
          <reference field="4294967294" count="1" selected="0">
            <x v="0"/>
          </reference>
          <reference field="3" count="1" selected="0">
            <x v="3"/>
          </reference>
        </references>
      </pivotArea>
    </chartFormat>
    <chartFormat chart="5" format="10">
      <pivotArea type="data" outline="0" fieldPosition="0">
        <references count="2">
          <reference field="4294967294" count="1" selected="0">
            <x v="0"/>
          </reference>
          <reference field="3" count="1" selected="0">
            <x v="4"/>
          </reference>
        </references>
      </pivotArea>
    </chartFormat>
    <chartFormat chart="5" format="11">
      <pivotArea type="data" outline="0" fieldPosition="0">
        <references count="2">
          <reference field="4294967294" count="1" selected="0">
            <x v="0"/>
          </reference>
          <reference field="3" count="1" selected="0">
            <x v="2"/>
          </reference>
        </references>
      </pivotArea>
    </chartFormat>
    <chartFormat chart="6" format="12" series="1">
      <pivotArea type="data" outline="0" fieldPosition="0">
        <references count="1">
          <reference field="4294967294" count="1" selected="0">
            <x v="0"/>
          </reference>
        </references>
      </pivotArea>
    </chartFormat>
    <chartFormat chart="6" format="13">
      <pivotArea type="data" outline="0" fieldPosition="0">
        <references count="2">
          <reference field="4294967294" count="1" selected="0">
            <x v="0"/>
          </reference>
          <reference field="3" count="1" selected="0">
            <x v="0"/>
          </reference>
        </references>
      </pivotArea>
    </chartFormat>
    <chartFormat chart="6" format="14">
      <pivotArea type="data" outline="0" fieldPosition="0">
        <references count="2">
          <reference field="4294967294" count="1" selected="0">
            <x v="0"/>
          </reference>
          <reference field="3" count="1" selected="0">
            <x v="3"/>
          </reference>
        </references>
      </pivotArea>
    </chartFormat>
    <chartFormat chart="6" format="15">
      <pivotArea type="data" outline="0" fieldPosition="0">
        <references count="2">
          <reference field="4294967294" count="1" selected="0">
            <x v="0"/>
          </reference>
          <reference field="3" count="1" selected="0">
            <x v="4"/>
          </reference>
        </references>
      </pivotArea>
    </chartFormat>
    <chartFormat chart="7" format="16" series="1">
      <pivotArea type="data" outline="0" fieldPosition="0">
        <references count="1">
          <reference field="4294967294" count="1" selected="0">
            <x v="0"/>
          </reference>
        </references>
      </pivotArea>
    </chartFormat>
    <chartFormat chart="7" format="17">
      <pivotArea type="data" outline="0" fieldPosition="0">
        <references count="2">
          <reference field="4294967294" count="1" selected="0">
            <x v="0"/>
          </reference>
          <reference field="3" count="1" selected="0">
            <x v="0"/>
          </reference>
        </references>
      </pivotArea>
    </chartFormat>
    <chartFormat chart="7" format="18">
      <pivotArea type="data" outline="0" fieldPosition="0">
        <references count="2">
          <reference field="4294967294" count="1" selected="0">
            <x v="0"/>
          </reference>
          <reference field="3" count="1" selected="0">
            <x v="3"/>
          </reference>
        </references>
      </pivotArea>
    </chartFormat>
    <chartFormat chart="7" format="19">
      <pivotArea type="data" outline="0" fieldPosition="0">
        <references count="2">
          <reference field="4294967294" count="1" selected="0">
            <x v="0"/>
          </reference>
          <reference field="3" count="1" selected="0">
            <x v="4"/>
          </reference>
        </references>
      </pivotArea>
    </chartFormat>
    <chartFormat chart="7" format="22">
      <pivotArea type="data" outline="0" fieldPosition="0">
        <references count="2">
          <reference field="4294967294" count="1" selected="0">
            <x v="0"/>
          </reference>
          <reference field="3" count="1" selected="0">
            <x v="1"/>
          </reference>
        </references>
      </pivotArea>
    </chartFormat>
    <chartFormat chart="7" format="23">
      <pivotArea type="data" outline="0" fieldPosition="0">
        <references count="2">
          <reference field="4294967294" count="1" selected="0">
            <x v="0"/>
          </reference>
          <reference field="3" count="1" selected="0">
            <x v="2"/>
          </reference>
        </references>
      </pivotArea>
    </chartFormat>
  </chartFormats>
  <pivotTableStyleInfo name="PivotStyleLight16" showRowHeaders="1" showColHeaders="1" showRowStripes="0" showColStripes="0" showLastColumn="1"/>
</pivotTableDefinition>
</file>

<file path=xl/pivotTables/pivotTable55.xml><?xml version="1.0" encoding="utf-8"?>
<pivotTableDefinition xmlns="http://schemas.openxmlformats.org/spreadsheetml/2006/main" name="PivotTable5"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E58:F69" firstHeaderRow="1" firstDataRow="1" firstDataCol="1" rowPageCount="2" colPageCount="1"/>
  <pivotFields count="56">
    <pivotField axis="axisPage" multipleItemSelectionAllowed="1" showAll="0">
      <items count="5">
        <item x="1"/>
        <item h="1" x="0"/>
        <item h="1"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h="1" x="1"/>
        <item h="1" x="7"/>
        <item h="1" x="8"/>
        <item h="1" x="0"/>
        <item h="1" x="5"/>
        <item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11">
    <i>
      <x v="7"/>
    </i>
    <i>
      <x v="1"/>
    </i>
    <i>
      <x v="4"/>
    </i>
    <i>
      <x v="8"/>
    </i>
    <i>
      <x v="9"/>
    </i>
    <i>
      <x v="3"/>
    </i>
    <i>
      <x v="6"/>
    </i>
    <i>
      <x v="2"/>
    </i>
    <i>
      <x/>
    </i>
    <i>
      <x v="5"/>
    </i>
    <i t="grand">
      <x/>
    </i>
  </rowItems>
  <colItems count="1">
    <i/>
  </colItems>
  <pageFields count="2">
    <pageField fld="6" hier="-1"/>
    <pageField fld="0" hier="-1"/>
  </pageFields>
  <dataFields count="1">
    <dataField name="Anteil Bank (in EUR mil)" fld="26" baseField="0" baseItem="0" numFmtId="165"/>
  </dataFields>
  <formats count="3">
    <format dxfId="240">
      <pivotArea outline="0" collapsedLevelsAreSubtotals="1" fieldPosition="0"/>
    </format>
    <format dxfId="239">
      <pivotArea outline="0" collapsedLevelsAreSubtotals="1" fieldPosition="0"/>
    </format>
    <format dxfId="238">
      <pivotArea outline="0" collapsedLevelsAreSubtotals="1" fieldPosition="0"/>
    </format>
  </formats>
  <pivotTableStyleInfo name="PivotStyleLight16" showRowHeaders="1" showColHeaders="1" showRowStripes="0" showColStripes="0" showLastColumn="1"/>
</pivotTableDefinition>
</file>

<file path=xl/pivotTables/pivotTable56.xml><?xml version="1.0" encoding="utf-8"?>
<pivotTableDefinition xmlns="http://schemas.openxmlformats.org/spreadsheetml/2006/main" name="PivotTable4"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B58:C67" firstHeaderRow="1" firstDataRow="1" firstDataCol="1" rowPageCount="2" colPageCount="1"/>
  <pivotFields count="56">
    <pivotField axis="axisPage" multipleItemSelectionAllowed="1" showAll="0" sortType="descending">
      <items count="5">
        <item h="1" x="1"/>
        <item h="1" x="0"/>
        <item h="1" x="3"/>
        <item x="2"/>
        <item t="default"/>
      </items>
      <autoSortScope>
        <pivotArea dataOnly="0" outline="0" fieldPosition="0">
          <references count="1">
            <reference field="4294967294" count="1" selected="0">
              <x v="0"/>
            </reference>
          </references>
        </pivotArea>
      </autoSortScope>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h="1" x="1"/>
        <item h="1" x="7"/>
        <item h="1" x="8"/>
        <item h="1" x="0"/>
        <item h="1" x="5"/>
        <item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9">
    <i>
      <x v="9"/>
    </i>
    <i>
      <x v="6"/>
    </i>
    <i>
      <x v="2"/>
    </i>
    <i>
      <x v="4"/>
    </i>
    <i>
      <x v="1"/>
    </i>
    <i>
      <x v="3"/>
    </i>
    <i>
      <x v="5"/>
    </i>
    <i>
      <x/>
    </i>
    <i t="grand">
      <x/>
    </i>
  </rowItems>
  <colItems count="1">
    <i/>
  </colItems>
  <pageFields count="2">
    <pageField fld="6" hier="-1"/>
    <pageField fld="0" hier="-1"/>
  </pageFields>
  <dataFields count="1">
    <dataField name="Anteil Bank (in EUR mil)" fld="26" baseField="0" baseItem="0" numFmtId="165"/>
  </dataFields>
  <formats count="5">
    <format dxfId="245">
      <pivotArea outline="0" collapsedLevelsAreSubtotals="1" fieldPosition="0"/>
    </format>
    <format dxfId="244">
      <pivotArea outline="0" collapsedLevelsAreSubtotals="1" fieldPosition="0"/>
    </format>
    <format dxfId="243">
      <pivotArea outline="0" collapsedLevelsAreSubtotals="1" fieldPosition="0"/>
    </format>
    <format dxfId="242">
      <pivotArea outline="0" collapsedLevelsAreSubtotals="1" fieldPosition="0"/>
    </format>
    <format dxfId="241">
      <pivotArea outline="0" collapsedLevelsAreSubtotals="1" fieldPosition="0"/>
    </format>
  </formats>
  <pivotTableStyleInfo name="PivotStyleLight16" showRowHeaders="1" showColHeaders="1" showRowStripes="0" showColStripes="0" showLastColumn="1"/>
</pivotTableDefinition>
</file>

<file path=xl/pivotTables/pivotTable57.xml><?xml version="1.0" encoding="utf-8"?>
<pivotTableDefinition xmlns="http://schemas.openxmlformats.org/spreadsheetml/2006/main" name="PivotTable1"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5" rowHeaderCaption="" colHeaderCaption="">
  <location ref="B80:M89" firstHeaderRow="1" firstDataRow="2" firstDataCol="1" rowPageCount="2" colPageCount="1"/>
  <pivotFields count="56">
    <pivotField axis="axisPage" multipleItemSelectionAllowed="1" showAll="0">
      <items count="5">
        <item x="1"/>
        <item x="0"/>
        <item x="3"/>
        <item h="1" x="2"/>
        <item t="default"/>
      </items>
    </pivotField>
    <pivotField showAll="0"/>
    <pivotField axis="axisCol"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axis="axisPage" multipleItemSelectionAllowed="1" showAll="0" sortType="descending">
      <items count="11">
        <item h="1" x="1"/>
        <item h="1" x="7"/>
        <item h="1" x="8"/>
        <item h="1" x="0"/>
        <item h="1" x="5"/>
        <item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axis="axisRow" showAll="0" defaultSubtotal="0">
      <items count="9">
        <item x="0"/>
        <item x="4"/>
        <item x="3"/>
        <item x="2"/>
        <item x="6"/>
        <item x="5"/>
        <item x="1"/>
        <item x="7"/>
        <item x="8"/>
      </items>
    </pivotField>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10"/>
  </rowFields>
  <rowItems count="8">
    <i>
      <x v="1"/>
    </i>
    <i>
      <x v="2"/>
    </i>
    <i>
      <x v="3"/>
    </i>
    <i>
      <x v="4"/>
    </i>
    <i>
      <x v="5"/>
    </i>
    <i>
      <x v="6"/>
    </i>
    <i>
      <x v="7"/>
    </i>
    <i t="grand">
      <x/>
    </i>
  </rowItems>
  <colFields count="1">
    <field x="2"/>
  </colFields>
  <colItems count="11">
    <i>
      <x v="3"/>
    </i>
    <i>
      <x/>
    </i>
    <i>
      <x v="1"/>
    </i>
    <i>
      <x v="9"/>
    </i>
    <i>
      <x v="7"/>
    </i>
    <i>
      <x v="6"/>
    </i>
    <i>
      <x v="4"/>
    </i>
    <i>
      <x v="2"/>
    </i>
    <i>
      <x v="8"/>
    </i>
    <i>
      <x v="5"/>
    </i>
    <i t="grand">
      <x/>
    </i>
  </colItems>
  <pageFields count="2">
    <pageField fld="6" hier="-1"/>
    <pageField fld="0" hier="-1"/>
  </pageFields>
  <dataFields count="1">
    <dataField name="Summe von Anteil Bank (EUR mil)" fld="26" baseField="0" baseItem="0" numFmtId="165"/>
  </dataFields>
  <formats count="5">
    <format dxfId="250">
      <pivotArea outline="0" collapsedLevelsAreSubtotals="1" fieldPosition="0"/>
    </format>
    <format dxfId="249">
      <pivotArea outline="0" collapsedLevelsAreSubtotals="1" fieldPosition="0"/>
    </format>
    <format dxfId="248">
      <pivotArea dataOnly="0" labelOnly="1" fieldPosition="0">
        <references count="1">
          <reference field="10" count="8">
            <x v="0"/>
            <x v="1"/>
            <x v="2"/>
            <x v="3"/>
            <x v="4"/>
            <x v="5"/>
            <x v="6"/>
            <x v="7"/>
          </reference>
        </references>
      </pivotArea>
    </format>
    <format dxfId="247">
      <pivotArea outline="0" collapsedLevelsAreSubtotals="1" fieldPosition="0"/>
    </format>
    <format dxfId="246">
      <pivotArea outline="0" collapsedLevelsAreSubtotals="1" fieldPosition="0"/>
    </format>
  </formats>
  <chartFormats count="25">
    <chartFormat chart="2" format="43" series="1">
      <pivotArea type="data" outline="0" fieldPosition="0">
        <references count="2">
          <reference field="4294967294" count="1" selected="0">
            <x v="0"/>
          </reference>
          <reference field="2" count="1" selected="0">
            <x v="7"/>
          </reference>
        </references>
      </pivotArea>
    </chartFormat>
    <chartFormat chart="2" format="44" series="1">
      <pivotArea type="data" outline="0" fieldPosition="0">
        <references count="2">
          <reference field="4294967294" count="1" selected="0">
            <x v="0"/>
          </reference>
          <reference field="2" count="1" selected="0">
            <x v="6"/>
          </reference>
        </references>
      </pivotArea>
    </chartFormat>
    <chartFormat chart="2" format="45" series="1">
      <pivotArea type="data" outline="0" fieldPosition="0">
        <references count="2">
          <reference field="4294967294" count="1" selected="0">
            <x v="0"/>
          </reference>
          <reference field="2" count="1" selected="0">
            <x v="1"/>
          </reference>
        </references>
      </pivotArea>
    </chartFormat>
    <chartFormat chart="2" format="46" series="1">
      <pivotArea type="data" outline="0" fieldPosition="0">
        <references count="2">
          <reference field="4294967294" count="1" selected="0">
            <x v="0"/>
          </reference>
          <reference field="2" count="1" selected="0">
            <x v="2"/>
          </reference>
        </references>
      </pivotArea>
    </chartFormat>
    <chartFormat chart="2" format="47" series="1">
      <pivotArea type="data" outline="0" fieldPosition="0">
        <references count="2">
          <reference field="4294967294" count="1" selected="0">
            <x v="0"/>
          </reference>
          <reference field="2" count="1" selected="0">
            <x v="3"/>
          </reference>
        </references>
      </pivotArea>
    </chartFormat>
    <chartFormat chart="2" format="48" series="1">
      <pivotArea type="data" outline="0" fieldPosition="0">
        <references count="2">
          <reference field="4294967294" count="1" selected="0">
            <x v="0"/>
          </reference>
          <reference field="2" count="1" selected="0">
            <x v="4"/>
          </reference>
        </references>
      </pivotArea>
    </chartFormat>
    <chartFormat chart="2" format="49" series="1">
      <pivotArea type="data" outline="0" fieldPosition="0">
        <references count="2">
          <reference field="4294967294" count="1" selected="0">
            <x v="0"/>
          </reference>
          <reference field="2" count="1" selected="0">
            <x v="0"/>
          </reference>
        </references>
      </pivotArea>
    </chartFormat>
    <chartFormat chart="2" format="51" series="1">
      <pivotArea type="data" outline="0" fieldPosition="0">
        <references count="2">
          <reference field="4294967294" count="1" selected="0">
            <x v="0"/>
          </reference>
          <reference field="2" count="1" selected="0">
            <x v="5"/>
          </reference>
        </references>
      </pivotArea>
    </chartFormat>
    <chartFormat chart="2" format="52" series="1">
      <pivotArea type="data" outline="0" fieldPosition="0">
        <references count="2">
          <reference field="4294967294" count="1" selected="0">
            <x v="0"/>
          </reference>
          <reference field="2" count="1" selected="0">
            <x v="9"/>
          </reference>
        </references>
      </pivotArea>
    </chartFormat>
    <chartFormat chart="3" format="54" series="1">
      <pivotArea type="data" outline="0" fieldPosition="0">
        <references count="2">
          <reference field="4294967294" count="1" selected="0">
            <x v="0"/>
          </reference>
          <reference field="2" count="1" selected="0">
            <x v="0"/>
          </reference>
        </references>
      </pivotArea>
    </chartFormat>
    <chartFormat chart="3" format="55" series="1">
      <pivotArea type="data" outline="0" fieldPosition="0">
        <references count="2">
          <reference field="4294967294" count="1" selected="0">
            <x v="0"/>
          </reference>
          <reference field="2" count="1" selected="0">
            <x v="1"/>
          </reference>
        </references>
      </pivotArea>
    </chartFormat>
    <chartFormat chart="3" format="56" series="1">
      <pivotArea type="data" outline="0" fieldPosition="0">
        <references count="2">
          <reference field="4294967294" count="1" selected="0">
            <x v="0"/>
          </reference>
          <reference field="2" count="1" selected="0">
            <x v="2"/>
          </reference>
        </references>
      </pivotArea>
    </chartFormat>
    <chartFormat chart="3" format="57" series="1">
      <pivotArea type="data" outline="0" fieldPosition="0">
        <references count="2">
          <reference field="4294967294" count="1" selected="0">
            <x v="0"/>
          </reference>
          <reference field="2" count="1" selected="0">
            <x v="6"/>
          </reference>
        </references>
      </pivotArea>
    </chartFormat>
    <chartFormat chart="3" format="58" series="1">
      <pivotArea type="data" outline="0" fieldPosition="0">
        <references count="2">
          <reference field="4294967294" count="1" selected="0">
            <x v="0"/>
          </reference>
          <reference field="2" count="1" selected="0">
            <x v="9"/>
          </reference>
        </references>
      </pivotArea>
    </chartFormat>
    <chartFormat chart="3" format="59" series="1">
      <pivotArea type="data" outline="0" fieldPosition="0">
        <references count="2">
          <reference field="4294967294" count="1" selected="0">
            <x v="0"/>
          </reference>
          <reference field="2" count="1" selected="0">
            <x v="3"/>
          </reference>
        </references>
      </pivotArea>
    </chartFormat>
    <chartFormat chart="4" format="60" series="1">
      <pivotArea type="data" outline="0" fieldPosition="0">
        <references count="2">
          <reference field="4294967294" count="1" selected="0">
            <x v="0"/>
          </reference>
          <reference field="2" count="1" selected="0">
            <x v="0"/>
          </reference>
        </references>
      </pivotArea>
    </chartFormat>
    <chartFormat chart="4" format="61" series="1">
      <pivotArea type="data" outline="0" fieldPosition="0">
        <references count="2">
          <reference field="4294967294" count="1" selected="0">
            <x v="0"/>
          </reference>
          <reference field="2" count="1" selected="0">
            <x v="1"/>
          </reference>
        </references>
      </pivotArea>
    </chartFormat>
    <chartFormat chart="4" format="62" series="1">
      <pivotArea type="data" outline="0" fieldPosition="0">
        <references count="2">
          <reference field="4294967294" count="1" selected="0">
            <x v="0"/>
          </reference>
          <reference field="2" count="1" selected="0">
            <x v="2"/>
          </reference>
        </references>
      </pivotArea>
    </chartFormat>
    <chartFormat chart="4" format="63" series="1">
      <pivotArea type="data" outline="0" fieldPosition="0">
        <references count="2">
          <reference field="4294967294" count="1" selected="0">
            <x v="0"/>
          </reference>
          <reference field="2" count="1" selected="0">
            <x v="6"/>
          </reference>
        </references>
      </pivotArea>
    </chartFormat>
    <chartFormat chart="4" format="64" series="1">
      <pivotArea type="data" outline="0" fieldPosition="0">
        <references count="2">
          <reference field="4294967294" count="1" selected="0">
            <x v="0"/>
          </reference>
          <reference field="2" count="1" selected="0">
            <x v="9"/>
          </reference>
        </references>
      </pivotArea>
    </chartFormat>
    <chartFormat chart="4" format="65" series="1">
      <pivotArea type="data" outline="0" fieldPosition="0">
        <references count="2">
          <reference field="4294967294" count="1" selected="0">
            <x v="0"/>
          </reference>
          <reference field="2" count="1" selected="0">
            <x v="3"/>
          </reference>
        </references>
      </pivotArea>
    </chartFormat>
    <chartFormat chart="4" format="66" series="1">
      <pivotArea type="data" outline="0" fieldPosition="0">
        <references count="2">
          <reference field="4294967294" count="1" selected="0">
            <x v="0"/>
          </reference>
          <reference field="2" count="1" selected="0">
            <x v="4"/>
          </reference>
        </references>
      </pivotArea>
    </chartFormat>
    <chartFormat chart="4" format="67" series="1">
      <pivotArea type="data" outline="0" fieldPosition="0">
        <references count="2">
          <reference field="4294967294" count="1" selected="0">
            <x v="0"/>
          </reference>
          <reference field="2" count="1" selected="0">
            <x v="8"/>
          </reference>
        </references>
      </pivotArea>
    </chartFormat>
    <chartFormat chart="4" format="68" series="1">
      <pivotArea type="data" outline="0" fieldPosition="0">
        <references count="2">
          <reference field="4294967294" count="1" selected="0">
            <x v="0"/>
          </reference>
          <reference field="2" count="1" selected="0">
            <x v="5"/>
          </reference>
        </references>
      </pivotArea>
    </chartFormat>
    <chartFormat chart="4" format="69" series="1">
      <pivotArea type="data" outline="0" fieldPosition="0">
        <references count="2">
          <reference field="4294967294" count="1" selected="0">
            <x v="0"/>
          </reference>
          <reference field="2" count="1" selected="0">
            <x v="7"/>
          </reference>
        </references>
      </pivotArea>
    </chartFormat>
  </chartFormats>
  <pivotTableStyleInfo name="PivotStyleLight16" showRowHeaders="1" showColHeaders="1" showRowStripes="0" showColStripes="0" showLastColumn="1"/>
</pivotTableDefinition>
</file>

<file path=xl/pivotTables/pivotTable58.xml><?xml version="1.0" encoding="utf-8"?>
<pivotTableDefinition xmlns="http://schemas.openxmlformats.org/spreadsheetml/2006/main" name="PivotTable6"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H58:I68" firstHeaderRow="1" firstDataRow="1" firstDataCol="1" rowPageCount="2" colPageCount="1"/>
  <pivotFields count="56">
    <pivotField axis="axisPage" multipleItemSelectionAllowed="1" showAll="0">
      <items count="5">
        <item h="1" x="1"/>
        <item x="0"/>
        <item h="1"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h="1" x="1"/>
        <item h="1" x="7"/>
        <item h="1" x="8"/>
        <item h="1" x="0"/>
        <item h="1" x="5"/>
        <item x="3"/>
        <item h="1"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10">
    <i>
      <x v="9"/>
    </i>
    <i>
      <x v="1"/>
    </i>
    <i>
      <x v="3"/>
    </i>
    <i>
      <x/>
    </i>
    <i>
      <x v="7"/>
    </i>
    <i>
      <x v="4"/>
    </i>
    <i>
      <x v="6"/>
    </i>
    <i>
      <x v="2"/>
    </i>
    <i>
      <x v="8"/>
    </i>
    <i t="grand">
      <x/>
    </i>
  </rowItems>
  <colItems count="1">
    <i/>
  </colItems>
  <pageFields count="2">
    <pageField fld="6" hier="-1"/>
    <pageField fld="0" hier="-1"/>
  </pageFields>
  <dataFields count="1">
    <dataField name="Anteil Bank (in EUR mil)" fld="26" baseField="0" baseItem="0" numFmtId="165"/>
  </dataFields>
  <formats count="3">
    <format dxfId="253">
      <pivotArea outline="0" collapsedLevelsAreSubtotals="1" fieldPosition="0"/>
    </format>
    <format dxfId="252">
      <pivotArea outline="0" collapsedLevelsAreSubtotals="1" fieldPosition="0"/>
    </format>
    <format dxfId="251">
      <pivotArea outline="0" collapsedLevelsAreSubtotals="1" fieldPosition="0"/>
    </format>
  </formats>
  <pivotTableStyleInfo name="PivotStyleLight16" showRowHeaders="1" showColHeaders="1" showRowStripes="0" showColStripes="0" showLastColumn="1"/>
</pivotTableDefinition>
</file>

<file path=xl/pivotTables/pivotTable59.xml><?xml version="1.0" encoding="utf-8"?>
<pivotTableDefinition xmlns="http://schemas.openxmlformats.org/spreadsheetml/2006/main" name="PivotTable4"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B58:C68" firstHeaderRow="1" firstDataRow="1" firstDataCol="1" rowPageCount="2" colPageCount="1"/>
  <pivotFields count="56">
    <pivotField axis="axisPage" multipleItemSelectionAllowed="1" showAll="0" sortType="descending">
      <items count="5">
        <item h="1" x="1"/>
        <item h="1" x="0"/>
        <item h="1" x="3"/>
        <item x="2"/>
        <item t="default"/>
      </items>
      <autoSortScope>
        <pivotArea dataOnly="0" outline="0" fieldPosition="0">
          <references count="1">
            <reference field="4294967294" count="1" selected="0">
              <x v="0"/>
            </reference>
          </references>
        </pivotArea>
      </autoSortScope>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h="1" x="1"/>
        <item h="1" x="7"/>
        <item h="1" x="8"/>
        <item h="1" x="0"/>
        <item h="1" x="5"/>
        <item h="1" x="3"/>
        <item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10">
    <i>
      <x v="3"/>
    </i>
    <i>
      <x v="4"/>
    </i>
    <i>
      <x v="2"/>
    </i>
    <i>
      <x v="9"/>
    </i>
    <i>
      <x v="1"/>
    </i>
    <i>
      <x/>
    </i>
    <i>
      <x v="6"/>
    </i>
    <i>
      <x v="5"/>
    </i>
    <i>
      <x v="7"/>
    </i>
    <i t="grand">
      <x/>
    </i>
  </rowItems>
  <colItems count="1">
    <i/>
  </colItems>
  <pageFields count="2">
    <pageField fld="6" hier="-1"/>
    <pageField fld="0" hier="-1"/>
  </pageFields>
  <dataFields count="1">
    <dataField name="Anteil Bank (in EUR mil)" fld="26" baseField="0" baseItem="0" numFmtId="165"/>
  </dataFields>
  <formats count="5">
    <format dxfId="190">
      <pivotArea outline="0" collapsedLevelsAreSubtotals="1" fieldPosition="0"/>
    </format>
    <format dxfId="189">
      <pivotArea outline="0" collapsedLevelsAreSubtotals="1" fieldPosition="0"/>
    </format>
    <format dxfId="188">
      <pivotArea outline="0" collapsedLevelsAreSubtotals="1" fieldPosition="0"/>
    </format>
    <format dxfId="187">
      <pivotArea outline="0" collapsedLevelsAreSubtotals="1" fieldPosition="0"/>
    </format>
    <format dxfId="186">
      <pivotArea outline="0" collapsedLevelsAreSubtotals="1" fieldPosition="0"/>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PivotTable1"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2">
  <location ref="G36:K48" firstHeaderRow="1" firstDataRow="2" firstDataCol="1" rowPageCount="2" colPageCount="1"/>
  <pivotFields count="56">
    <pivotField axis="axisPage" multipleItemSelectionAllowed="1" showAll="0">
      <items count="5">
        <item x="1"/>
        <item x="0"/>
        <item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sortType="descending">
      <autoSortScope>
        <pivotArea dataOnly="0" outline="0" fieldPosition="0">
          <references count="1">
            <reference field="4294967294" count="1" selected="0">
              <x v="0"/>
            </reference>
          </references>
        </pivotArea>
      </autoSortScope>
    </pivotField>
    <pivotField axis="axisCol" showAll="0" defaultSubtotal="0">
      <items count="3">
        <item x="0"/>
        <item x="1"/>
        <item x="2"/>
      </items>
    </pivotField>
    <pivotField showAll="0"/>
    <pivotField showAll="0"/>
    <pivotField axis="axisPage" multipleItemSelectionAllowed="1" showAll="0" defaultSubtotal="0">
      <items count="9">
        <item x="0"/>
        <item x="4"/>
        <item x="3"/>
        <item x="2"/>
        <item x="6"/>
        <item x="5"/>
        <item x="1"/>
        <item x="7"/>
        <item x="8"/>
      </items>
    </pivotField>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11">
    <i>
      <x v="1"/>
    </i>
    <i>
      <x/>
    </i>
    <i>
      <x v="2"/>
    </i>
    <i>
      <x v="6"/>
    </i>
    <i>
      <x v="9"/>
    </i>
    <i>
      <x v="4"/>
    </i>
    <i>
      <x v="3"/>
    </i>
    <i>
      <x v="7"/>
    </i>
    <i>
      <x v="8"/>
    </i>
    <i>
      <x v="5"/>
    </i>
    <i t="grand">
      <x/>
    </i>
  </rowItems>
  <colFields count="1">
    <field x="7"/>
  </colFields>
  <colItems count="4">
    <i>
      <x/>
    </i>
    <i>
      <x v="1"/>
    </i>
    <i>
      <x v="2"/>
    </i>
    <i t="grand">
      <x/>
    </i>
  </colItems>
  <pageFields count="2">
    <pageField fld="0" hier="-1"/>
    <pageField fld="10" hier="-1"/>
  </pageFields>
  <dataFields count="1">
    <dataField name="Summe von Anteil Bank (EUR mil)" fld="26" baseField="0" baseItem="0" numFmtId="43"/>
  </dataFields>
  <formats count="1">
    <format dxfId="443">
      <pivotArea outline="0" collapsedLevelsAreSubtotals="1" fieldPosition="0"/>
    </format>
  </formats>
  <chartFormats count="14">
    <chartFormat chart="0" format="0" series="1">
      <pivotArea type="data" outline="0" fieldPosition="0">
        <references count="2">
          <reference field="4294967294" count="1" selected="0">
            <x v="0"/>
          </reference>
          <reference field="10" count="1" selected="0">
            <x v="0"/>
          </reference>
        </references>
      </pivotArea>
    </chartFormat>
    <chartFormat chart="0" format="1" series="1">
      <pivotArea type="data" outline="0" fieldPosition="0">
        <references count="2">
          <reference field="4294967294" count="1" selected="0">
            <x v="0"/>
          </reference>
          <reference field="10" count="1" selected="0">
            <x v="1"/>
          </reference>
        </references>
      </pivotArea>
    </chartFormat>
    <chartFormat chart="0" format="2" series="1">
      <pivotArea type="data" outline="0" fieldPosition="0">
        <references count="2">
          <reference field="4294967294" count="1" selected="0">
            <x v="0"/>
          </reference>
          <reference field="10" count="1" selected="0">
            <x v="2"/>
          </reference>
        </references>
      </pivotArea>
    </chartFormat>
    <chartFormat chart="0" format="3" series="1">
      <pivotArea type="data" outline="0" fieldPosition="0">
        <references count="2">
          <reference field="4294967294" count="1" selected="0">
            <x v="0"/>
          </reference>
          <reference field="10" count="1" selected="0">
            <x v="3"/>
          </reference>
        </references>
      </pivotArea>
    </chartFormat>
    <chartFormat chart="0" format="4" series="1">
      <pivotArea type="data" outline="0" fieldPosition="0">
        <references count="2">
          <reference field="4294967294" count="1" selected="0">
            <x v="0"/>
          </reference>
          <reference field="10" count="1" selected="0">
            <x v="4"/>
          </reference>
        </references>
      </pivotArea>
    </chartFormat>
    <chartFormat chart="0" format="5" series="1">
      <pivotArea type="data" outline="0" fieldPosition="0">
        <references count="2">
          <reference field="4294967294" count="1" selected="0">
            <x v="0"/>
          </reference>
          <reference field="10" count="1" selected="0">
            <x v="5"/>
          </reference>
        </references>
      </pivotArea>
    </chartFormat>
    <chartFormat chart="0" format="6" series="1">
      <pivotArea type="data" outline="0" fieldPosition="0">
        <references count="2">
          <reference field="4294967294" count="1" selected="0">
            <x v="0"/>
          </reference>
          <reference field="10" count="1" selected="0">
            <x v="6"/>
          </reference>
        </references>
      </pivotArea>
    </chartFormat>
    <chartFormat chart="0" format="7" series="1">
      <pivotArea type="data" outline="0" fieldPosition="0">
        <references count="2">
          <reference field="4294967294" count="1" selected="0">
            <x v="0"/>
          </reference>
          <reference field="10" count="1" selected="0">
            <x v="7"/>
          </reference>
        </references>
      </pivotArea>
    </chartFormat>
    <chartFormat chart="0" format="8" series="1">
      <pivotArea type="data" outline="0" fieldPosition="0">
        <references count="2">
          <reference field="4294967294" count="1" selected="0">
            <x v="0"/>
          </reference>
          <reference field="7" count="1" selected="0">
            <x v="0"/>
          </reference>
        </references>
      </pivotArea>
    </chartFormat>
    <chartFormat chart="0" format="9" series="1">
      <pivotArea type="data" outline="0" fieldPosition="0">
        <references count="2">
          <reference field="4294967294" count="1" selected="0">
            <x v="0"/>
          </reference>
          <reference field="7" count="1" selected="0">
            <x v="1"/>
          </reference>
        </references>
      </pivotArea>
    </chartFormat>
    <chartFormat chart="0" format="10" series="1">
      <pivotArea type="data" outline="0" fieldPosition="0">
        <references count="2">
          <reference field="4294967294" count="1" selected="0">
            <x v="0"/>
          </reference>
          <reference field="7" count="1" selected="0">
            <x v="2"/>
          </reference>
        </references>
      </pivotArea>
    </chartFormat>
    <chartFormat chart="1" format="185" series="1">
      <pivotArea type="data" outline="0" fieldPosition="0">
        <references count="2">
          <reference field="4294967294" count="1" selected="0">
            <x v="0"/>
          </reference>
          <reference field="7" count="1" selected="0">
            <x v="0"/>
          </reference>
        </references>
      </pivotArea>
    </chartFormat>
    <chartFormat chart="1" format="186" series="1">
      <pivotArea type="data" outline="0" fieldPosition="0">
        <references count="2">
          <reference field="4294967294" count="1" selected="0">
            <x v="0"/>
          </reference>
          <reference field="7" count="1" selected="0">
            <x v="1"/>
          </reference>
        </references>
      </pivotArea>
    </chartFormat>
    <chartFormat chart="1" format="187" series="1">
      <pivotArea type="data" outline="0" fieldPosition="0">
        <references count="2">
          <reference field="4294967294" count="1" selected="0">
            <x v="0"/>
          </reference>
          <reference field="7" count="1" selected="0">
            <x v="2"/>
          </reference>
        </references>
      </pivotArea>
    </chartFormat>
  </chartFormats>
  <pivotTableStyleInfo name="PivotStyleLight16" showRowHeaders="1" showColHeaders="1" showRowStripes="0" showColStripes="0" showLastColumn="1"/>
</pivotTableDefinition>
</file>

<file path=xl/pivotTables/pivotTable60.xml><?xml version="1.0" encoding="utf-8"?>
<pivotTableDefinition xmlns="http://schemas.openxmlformats.org/spreadsheetml/2006/main" name="PivotTable7"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K58:L59" firstHeaderRow="1" firstDataRow="1" firstDataCol="1" rowPageCount="2" colPageCount="1"/>
  <pivotFields count="56">
    <pivotField axis="axisPage" multipleItemSelectionAllowed="1" showAll="0">
      <items count="5">
        <item h="1" x="1"/>
        <item h="1" x="0"/>
        <item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h="1" x="1"/>
        <item h="1" x="7"/>
        <item h="1" x="8"/>
        <item h="1" x="0"/>
        <item h="1" x="5"/>
        <item h="1" x="3"/>
        <item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1">
    <i t="grand">
      <x/>
    </i>
  </rowItems>
  <colItems count="1">
    <i/>
  </colItems>
  <pageFields count="2">
    <pageField fld="6" hier="-1"/>
    <pageField fld="0" hier="-1"/>
  </pageFields>
  <dataFields count="1">
    <dataField name="Anteil Bank (in EUR mil)" fld="26" baseField="0" baseItem="0" numFmtId="43"/>
  </dataFields>
  <formats count="1">
    <format dxfId="191">
      <pivotArea outline="0" collapsedLevelsAreSubtotals="1" fieldPosition="0"/>
    </format>
  </formats>
  <pivotTableStyleInfo name="PivotStyleLight16" showRowHeaders="1" showColHeaders="1" showRowStripes="0" showColStripes="0" showLastColumn="1"/>
</pivotTableDefinition>
</file>

<file path=xl/pivotTables/pivotTable61.xml><?xml version="1.0" encoding="utf-8"?>
<pivotTableDefinition xmlns="http://schemas.openxmlformats.org/spreadsheetml/2006/main" name="PivotTable5"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E58:F64" firstHeaderRow="1" firstDataRow="1" firstDataCol="1" rowPageCount="2" colPageCount="1"/>
  <pivotFields count="56">
    <pivotField axis="axisPage" multipleItemSelectionAllowed="1" showAll="0">
      <items count="5">
        <item x="1"/>
        <item h="1" x="0"/>
        <item h="1"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h="1" x="1"/>
        <item h="1" x="7"/>
        <item h="1" x="8"/>
        <item h="1" x="0"/>
        <item h="1" x="5"/>
        <item h="1" x="3"/>
        <item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6">
    <i>
      <x v="6"/>
    </i>
    <i>
      <x v="3"/>
    </i>
    <i>
      <x v="1"/>
    </i>
    <i>
      <x v="7"/>
    </i>
    <i>
      <x v="9"/>
    </i>
    <i t="grand">
      <x/>
    </i>
  </rowItems>
  <colItems count="1">
    <i/>
  </colItems>
  <pageFields count="2">
    <pageField fld="6" hier="-1"/>
    <pageField fld="0" hier="-1"/>
  </pageFields>
  <dataFields count="1">
    <dataField name="Anteil Bank (in EUR mil)" fld="26" baseField="0" baseItem="0" numFmtId="165"/>
  </dataFields>
  <formats count="3">
    <format dxfId="194">
      <pivotArea outline="0" collapsedLevelsAreSubtotals="1" fieldPosition="0"/>
    </format>
    <format dxfId="193">
      <pivotArea outline="0" collapsedLevelsAreSubtotals="1" fieldPosition="0"/>
    </format>
    <format dxfId="192">
      <pivotArea outline="0" collapsedLevelsAreSubtotals="1" fieldPosition="0"/>
    </format>
  </formats>
  <pivotTableStyleInfo name="PivotStyleLight16" showRowHeaders="1" showColHeaders="1" showRowStripes="0" showColStripes="0" showLastColumn="1"/>
</pivotTableDefinition>
</file>

<file path=xl/pivotTables/pivotTable62.xml><?xml version="1.0" encoding="utf-8"?>
<pivotTableDefinition xmlns="http://schemas.openxmlformats.org/spreadsheetml/2006/main" name="PivotTable3"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9" rowHeaderCaption="" colHeaderCaption="">
  <location ref="E95:F101" firstHeaderRow="1" firstDataRow="1" firstDataCol="1" rowPageCount="2" colPageCount="1"/>
  <pivotFields count="56">
    <pivotField axis="axisPage" multipleItemSelectionAllowed="1" showAll="0">
      <items count="5">
        <item x="1"/>
        <item x="0"/>
        <item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axis="axisPage" multipleItemSelectionAllowed="1" showAll="0" sortType="descending">
      <items count="11">
        <item h="1" x="1"/>
        <item h="1" x="7"/>
        <item h="1" x="8"/>
        <item h="1" x="0"/>
        <item h="1" x="5"/>
        <item h="1" x="3"/>
        <item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6">
    <i>
      <x v="6"/>
    </i>
    <i>
      <x v="3"/>
    </i>
    <i>
      <x v="1"/>
    </i>
    <i>
      <x v="7"/>
    </i>
    <i>
      <x v="9"/>
    </i>
    <i t="grand">
      <x/>
    </i>
  </rowItems>
  <colItems count="1">
    <i/>
  </colItems>
  <pageFields count="2">
    <pageField fld="6" hier="-1"/>
    <pageField fld="0" hier="-1"/>
  </pageFields>
  <dataFields count="1">
    <dataField name="Summe von Anteil Bank (EUR mil)" fld="26" baseField="0" baseItem="0" numFmtId="165"/>
  </dataFields>
  <formats count="4">
    <format dxfId="198">
      <pivotArea outline="0" collapsedLevelsAreSubtotals="1" fieldPosition="0"/>
    </format>
    <format dxfId="197">
      <pivotArea outline="0" collapsedLevelsAreSubtotals="1" fieldPosition="0"/>
    </format>
    <format dxfId="196">
      <pivotArea outline="0" collapsedLevelsAreSubtotals="1" fieldPosition="0"/>
    </format>
    <format dxfId="195">
      <pivotArea outline="0" collapsedLevelsAreSubtotals="1" fieldPosition="0"/>
    </format>
  </formats>
  <chartFormats count="28">
    <chartFormat chart="4" format="8" series="1">
      <pivotArea type="data" outline="0" fieldPosition="0">
        <references count="1">
          <reference field="4294967294" count="1" selected="0">
            <x v="0"/>
          </reference>
        </references>
      </pivotArea>
    </chartFormat>
    <chartFormat chart="3" format="8" series="1">
      <pivotArea type="data" outline="0" fieldPosition="0">
        <references count="1">
          <reference field="4294967294" count="1" selected="0">
            <x v="0"/>
          </reference>
        </references>
      </pivotArea>
    </chartFormat>
    <chartFormat chart="6" format="1" series="1">
      <pivotArea type="data" outline="0" fieldPosition="0">
        <references count="1">
          <reference field="4294967294" count="1" selected="0">
            <x v="0"/>
          </reference>
        </references>
      </pivotArea>
    </chartFormat>
    <chartFormat chart="6" format="2">
      <pivotArea type="data" outline="0" fieldPosition="0">
        <references count="2">
          <reference field="4294967294" count="1" selected="0">
            <x v="0"/>
          </reference>
          <reference field="2" count="1" selected="0">
            <x v="0"/>
          </reference>
        </references>
      </pivotArea>
    </chartFormat>
    <chartFormat chart="6" format="3">
      <pivotArea type="data" outline="0" fieldPosition="0">
        <references count="2">
          <reference field="4294967294" count="1" selected="0">
            <x v="0"/>
          </reference>
          <reference field="2" count="1" selected="0">
            <x v="1"/>
          </reference>
        </references>
      </pivotArea>
    </chartFormat>
    <chartFormat chart="6" format="4">
      <pivotArea type="data" outline="0" fieldPosition="0">
        <references count="2">
          <reference field="4294967294" count="1" selected="0">
            <x v="0"/>
          </reference>
          <reference field="2" count="1" selected="0">
            <x v="2"/>
          </reference>
        </references>
      </pivotArea>
    </chartFormat>
    <chartFormat chart="6" format="6">
      <pivotArea type="data" outline="0" fieldPosition="0">
        <references count="2">
          <reference field="4294967294" count="1" selected="0">
            <x v="0"/>
          </reference>
          <reference field="2" count="1" selected="0">
            <x v="6"/>
          </reference>
        </references>
      </pivotArea>
    </chartFormat>
    <chartFormat chart="6" format="7">
      <pivotArea type="data" outline="0" fieldPosition="0">
        <references count="2">
          <reference field="4294967294" count="1" selected="0">
            <x v="0"/>
          </reference>
          <reference field="2" count="1" selected="0">
            <x v="9"/>
          </reference>
        </references>
      </pivotArea>
    </chartFormat>
    <chartFormat chart="6" format="8">
      <pivotArea type="data" outline="0" fieldPosition="0">
        <references count="2">
          <reference field="4294967294" count="1" selected="0">
            <x v="0"/>
          </reference>
          <reference field="2" count="1" selected="0">
            <x v="3"/>
          </reference>
        </references>
      </pivotArea>
    </chartFormat>
    <chartFormat chart="6" format="10">
      <pivotArea type="data" outline="0" fieldPosition="0">
        <references count="2">
          <reference field="4294967294" count="1" selected="0">
            <x v="0"/>
          </reference>
          <reference field="2" count="1" selected="0">
            <x v="4"/>
          </reference>
        </references>
      </pivotArea>
    </chartFormat>
    <chartFormat chart="6" format="11">
      <pivotArea type="data" outline="0" fieldPosition="0">
        <references count="2">
          <reference field="4294967294" count="1" selected="0">
            <x v="0"/>
          </reference>
          <reference field="2" count="1" selected="0">
            <x v="7"/>
          </reference>
        </references>
      </pivotArea>
    </chartFormat>
    <chartFormat chart="6" format="14">
      <pivotArea type="data" outline="0" fieldPosition="0">
        <references count="2">
          <reference field="4294967294" count="1" selected="0">
            <x v="0"/>
          </reference>
          <reference field="2" count="1" selected="0">
            <x v="5"/>
          </reference>
        </references>
      </pivotArea>
    </chartFormat>
    <chartFormat chart="6" format="15">
      <pivotArea type="data" outline="0" fieldPosition="0">
        <references count="2">
          <reference field="4294967294" count="1" selected="0">
            <x v="0"/>
          </reference>
          <reference field="2" count="1" selected="0">
            <x v="8"/>
          </reference>
        </references>
      </pivotArea>
    </chartFormat>
    <chartFormat chart="7" format="16" series="1">
      <pivotArea type="data" outline="0" fieldPosition="0">
        <references count="1">
          <reference field="4294967294" count="1" selected="0">
            <x v="0"/>
          </reference>
        </references>
      </pivotArea>
    </chartFormat>
    <chartFormat chart="7" format="17">
      <pivotArea type="data" outline="0" fieldPosition="0">
        <references count="2">
          <reference field="4294967294" count="1" selected="0">
            <x v="0"/>
          </reference>
          <reference field="2" count="1" selected="0">
            <x v="0"/>
          </reference>
        </references>
      </pivotArea>
    </chartFormat>
    <chartFormat chart="7" format="18">
      <pivotArea type="data" outline="0" fieldPosition="0">
        <references count="2">
          <reference field="4294967294" count="1" selected="0">
            <x v="0"/>
          </reference>
          <reference field="2" count="1" selected="0">
            <x v="1"/>
          </reference>
        </references>
      </pivotArea>
    </chartFormat>
    <chartFormat chart="7" format="19">
      <pivotArea type="data" outline="0" fieldPosition="0">
        <references count="2">
          <reference field="4294967294" count="1" selected="0">
            <x v="0"/>
          </reference>
          <reference field="2" count="1" selected="0">
            <x v="2"/>
          </reference>
        </references>
      </pivotArea>
    </chartFormat>
    <chartFormat chart="7" format="20">
      <pivotArea type="data" outline="0" fieldPosition="0">
        <references count="2">
          <reference field="4294967294" count="1" selected="0">
            <x v="0"/>
          </reference>
          <reference field="2" count="1" selected="0">
            <x v="6"/>
          </reference>
        </references>
      </pivotArea>
    </chartFormat>
    <chartFormat chart="7" format="21">
      <pivotArea type="data" outline="0" fieldPosition="0">
        <references count="2">
          <reference field="4294967294" count="1" selected="0">
            <x v="0"/>
          </reference>
          <reference field="2" count="1" selected="0">
            <x v="9"/>
          </reference>
        </references>
      </pivotArea>
    </chartFormat>
    <chartFormat chart="7" format="22">
      <pivotArea type="data" outline="0" fieldPosition="0">
        <references count="2">
          <reference field="4294967294" count="1" selected="0">
            <x v="0"/>
          </reference>
          <reference field="2" count="1" selected="0">
            <x v="3"/>
          </reference>
        </references>
      </pivotArea>
    </chartFormat>
    <chartFormat chart="8" format="23" series="1">
      <pivotArea type="data" outline="0" fieldPosition="0">
        <references count="1">
          <reference field="4294967294" count="1" selected="0">
            <x v="0"/>
          </reference>
        </references>
      </pivotArea>
    </chartFormat>
    <chartFormat chart="8" format="24">
      <pivotArea type="data" outline="0" fieldPosition="0">
        <references count="2">
          <reference field="4294967294" count="1" selected="0">
            <x v="0"/>
          </reference>
          <reference field="2" count="1" selected="0">
            <x v="0"/>
          </reference>
        </references>
      </pivotArea>
    </chartFormat>
    <chartFormat chart="8" format="25">
      <pivotArea type="data" outline="0" fieldPosition="0">
        <references count="2">
          <reference field="4294967294" count="1" selected="0">
            <x v="0"/>
          </reference>
          <reference field="2" count="1" selected="0">
            <x v="1"/>
          </reference>
        </references>
      </pivotArea>
    </chartFormat>
    <chartFormat chart="8" format="26">
      <pivotArea type="data" outline="0" fieldPosition="0">
        <references count="2">
          <reference field="4294967294" count="1" selected="0">
            <x v="0"/>
          </reference>
          <reference field="2" count="1" selected="0">
            <x v="2"/>
          </reference>
        </references>
      </pivotArea>
    </chartFormat>
    <chartFormat chart="8" format="27">
      <pivotArea type="data" outline="0" fieldPosition="0">
        <references count="2">
          <reference field="4294967294" count="1" selected="0">
            <x v="0"/>
          </reference>
          <reference field="2" count="1" selected="0">
            <x v="6"/>
          </reference>
        </references>
      </pivotArea>
    </chartFormat>
    <chartFormat chart="8" format="28">
      <pivotArea type="data" outline="0" fieldPosition="0">
        <references count="2">
          <reference field="4294967294" count="1" selected="0">
            <x v="0"/>
          </reference>
          <reference field="2" count="1" selected="0">
            <x v="9"/>
          </reference>
        </references>
      </pivotArea>
    </chartFormat>
    <chartFormat chart="8" format="29">
      <pivotArea type="data" outline="0" fieldPosition="0">
        <references count="2">
          <reference field="4294967294" count="1" selected="0">
            <x v="0"/>
          </reference>
          <reference field="2" count="1" selected="0">
            <x v="3"/>
          </reference>
        </references>
      </pivotArea>
    </chartFormat>
    <chartFormat chart="8" format="31">
      <pivotArea type="data" outline="0" fieldPosition="0">
        <references count="2">
          <reference field="4294967294" count="1" selected="0">
            <x v="0"/>
          </reference>
          <reference field="2" count="1" selected="0">
            <x v="7"/>
          </reference>
        </references>
      </pivotArea>
    </chartFormat>
  </chartFormats>
  <pivotTableStyleInfo name="PivotStyleLight16" showRowHeaders="1" showColHeaders="1" showRowStripes="0" showColStripes="0" showLastColumn="1"/>
</pivotTableDefinition>
</file>

<file path=xl/pivotTables/pivotTable63.xml><?xml version="1.0" encoding="utf-8"?>
<pivotTableDefinition xmlns="http://schemas.openxmlformats.org/spreadsheetml/2006/main" name="PivotTable1"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5" rowHeaderCaption="" colHeaderCaption="">
  <location ref="B80:H89" firstHeaderRow="1" firstDataRow="2" firstDataCol="1" rowPageCount="2" colPageCount="1"/>
  <pivotFields count="56">
    <pivotField axis="axisPage" multipleItemSelectionAllowed="1" showAll="0">
      <items count="5">
        <item x="1"/>
        <item x="0"/>
        <item x="3"/>
        <item h="1" x="2"/>
        <item t="default"/>
      </items>
    </pivotField>
    <pivotField showAll="0"/>
    <pivotField axis="axisCol"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axis="axisPage" multipleItemSelectionAllowed="1" showAll="0" sortType="descending">
      <items count="11">
        <item h="1" x="1"/>
        <item h="1" x="7"/>
        <item h="1" x="8"/>
        <item h="1" x="0"/>
        <item h="1" x="5"/>
        <item h="1" x="3"/>
        <item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axis="axisRow" showAll="0" defaultSubtotal="0">
      <items count="9">
        <item x="0"/>
        <item x="4"/>
        <item x="3"/>
        <item x="2"/>
        <item x="6"/>
        <item x="5"/>
        <item x="1"/>
        <item x="7"/>
        <item x="8"/>
      </items>
    </pivotField>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10"/>
  </rowFields>
  <rowItems count="8">
    <i>
      <x/>
    </i>
    <i>
      <x v="1"/>
    </i>
    <i>
      <x v="3"/>
    </i>
    <i>
      <x v="4"/>
    </i>
    <i>
      <x v="5"/>
    </i>
    <i>
      <x v="6"/>
    </i>
    <i>
      <x v="7"/>
    </i>
    <i t="grand">
      <x/>
    </i>
  </rowItems>
  <colFields count="1">
    <field x="2"/>
  </colFields>
  <colItems count="6">
    <i>
      <x v="6"/>
    </i>
    <i>
      <x v="3"/>
    </i>
    <i>
      <x v="1"/>
    </i>
    <i>
      <x v="7"/>
    </i>
    <i>
      <x v="9"/>
    </i>
    <i t="grand">
      <x/>
    </i>
  </colItems>
  <pageFields count="2">
    <pageField fld="6" hier="-1"/>
    <pageField fld="0" hier="-1"/>
  </pageFields>
  <dataFields count="1">
    <dataField name="Summe von Anteil Bank (EUR mil)" fld="26" baseField="0" baseItem="0" numFmtId="165"/>
  </dataFields>
  <formats count="5">
    <format dxfId="203">
      <pivotArea outline="0" collapsedLevelsAreSubtotals="1" fieldPosition="0"/>
    </format>
    <format dxfId="202">
      <pivotArea outline="0" collapsedLevelsAreSubtotals="1" fieldPosition="0"/>
    </format>
    <format dxfId="201">
      <pivotArea dataOnly="0" labelOnly="1" fieldPosition="0">
        <references count="1">
          <reference field="10" count="8">
            <x v="0"/>
            <x v="1"/>
            <x v="2"/>
            <x v="3"/>
            <x v="4"/>
            <x v="5"/>
            <x v="6"/>
            <x v="7"/>
          </reference>
        </references>
      </pivotArea>
    </format>
    <format dxfId="200">
      <pivotArea outline="0" collapsedLevelsAreSubtotals="1" fieldPosition="0"/>
    </format>
    <format dxfId="199">
      <pivotArea outline="0" collapsedLevelsAreSubtotals="1" fieldPosition="0"/>
    </format>
  </formats>
  <chartFormats count="22">
    <chartFormat chart="2" format="43" series="1">
      <pivotArea type="data" outline="0" fieldPosition="0">
        <references count="2">
          <reference field="4294967294" count="1" selected="0">
            <x v="0"/>
          </reference>
          <reference field="2" count="1" selected="0">
            <x v="7"/>
          </reference>
        </references>
      </pivotArea>
    </chartFormat>
    <chartFormat chart="2" format="44" series="1">
      <pivotArea type="data" outline="0" fieldPosition="0">
        <references count="2">
          <reference field="4294967294" count="1" selected="0">
            <x v="0"/>
          </reference>
          <reference field="2" count="1" selected="0">
            <x v="6"/>
          </reference>
        </references>
      </pivotArea>
    </chartFormat>
    <chartFormat chart="2" format="45" series="1">
      <pivotArea type="data" outline="0" fieldPosition="0">
        <references count="2">
          <reference field="4294967294" count="1" selected="0">
            <x v="0"/>
          </reference>
          <reference field="2" count="1" selected="0">
            <x v="1"/>
          </reference>
        </references>
      </pivotArea>
    </chartFormat>
    <chartFormat chart="2" format="46" series="1">
      <pivotArea type="data" outline="0" fieldPosition="0">
        <references count="2">
          <reference field="4294967294" count="1" selected="0">
            <x v="0"/>
          </reference>
          <reference field="2" count="1" selected="0">
            <x v="2"/>
          </reference>
        </references>
      </pivotArea>
    </chartFormat>
    <chartFormat chart="2" format="47" series="1">
      <pivotArea type="data" outline="0" fieldPosition="0">
        <references count="2">
          <reference field="4294967294" count="1" selected="0">
            <x v="0"/>
          </reference>
          <reference field="2" count="1" selected="0">
            <x v="3"/>
          </reference>
        </references>
      </pivotArea>
    </chartFormat>
    <chartFormat chart="2" format="48" series="1">
      <pivotArea type="data" outline="0" fieldPosition="0">
        <references count="2">
          <reference field="4294967294" count="1" selected="0">
            <x v="0"/>
          </reference>
          <reference field="2" count="1" selected="0">
            <x v="4"/>
          </reference>
        </references>
      </pivotArea>
    </chartFormat>
    <chartFormat chart="2" format="49" series="1">
      <pivotArea type="data" outline="0" fieldPosition="0">
        <references count="2">
          <reference field="4294967294" count="1" selected="0">
            <x v="0"/>
          </reference>
          <reference field="2" count="1" selected="0">
            <x v="0"/>
          </reference>
        </references>
      </pivotArea>
    </chartFormat>
    <chartFormat chart="2" format="51" series="1">
      <pivotArea type="data" outline="0" fieldPosition="0">
        <references count="2">
          <reference field="4294967294" count="1" selected="0">
            <x v="0"/>
          </reference>
          <reference field="2" count="1" selected="0">
            <x v="5"/>
          </reference>
        </references>
      </pivotArea>
    </chartFormat>
    <chartFormat chart="2" format="52" series="1">
      <pivotArea type="data" outline="0" fieldPosition="0">
        <references count="2">
          <reference field="4294967294" count="1" selected="0">
            <x v="0"/>
          </reference>
          <reference field="2" count="1" selected="0">
            <x v="9"/>
          </reference>
        </references>
      </pivotArea>
    </chartFormat>
    <chartFormat chart="3" format="54" series="1">
      <pivotArea type="data" outline="0" fieldPosition="0">
        <references count="2">
          <reference field="4294967294" count="1" selected="0">
            <x v="0"/>
          </reference>
          <reference field="2" count="1" selected="0">
            <x v="0"/>
          </reference>
        </references>
      </pivotArea>
    </chartFormat>
    <chartFormat chart="3" format="55" series="1">
      <pivotArea type="data" outline="0" fieldPosition="0">
        <references count="2">
          <reference field="4294967294" count="1" selected="0">
            <x v="0"/>
          </reference>
          <reference field="2" count="1" selected="0">
            <x v="1"/>
          </reference>
        </references>
      </pivotArea>
    </chartFormat>
    <chartFormat chart="3" format="56" series="1">
      <pivotArea type="data" outline="0" fieldPosition="0">
        <references count="2">
          <reference field="4294967294" count="1" selected="0">
            <x v="0"/>
          </reference>
          <reference field="2" count="1" selected="0">
            <x v="2"/>
          </reference>
        </references>
      </pivotArea>
    </chartFormat>
    <chartFormat chart="3" format="57" series="1">
      <pivotArea type="data" outline="0" fieldPosition="0">
        <references count="2">
          <reference field="4294967294" count="1" selected="0">
            <x v="0"/>
          </reference>
          <reference field="2" count="1" selected="0">
            <x v="6"/>
          </reference>
        </references>
      </pivotArea>
    </chartFormat>
    <chartFormat chart="3" format="58" series="1">
      <pivotArea type="data" outline="0" fieldPosition="0">
        <references count="2">
          <reference field="4294967294" count="1" selected="0">
            <x v="0"/>
          </reference>
          <reference field="2" count="1" selected="0">
            <x v="9"/>
          </reference>
        </references>
      </pivotArea>
    </chartFormat>
    <chartFormat chart="3" format="59" series="1">
      <pivotArea type="data" outline="0" fieldPosition="0">
        <references count="2">
          <reference field="4294967294" count="1" selected="0">
            <x v="0"/>
          </reference>
          <reference field="2" count="1" selected="0">
            <x v="3"/>
          </reference>
        </references>
      </pivotArea>
    </chartFormat>
    <chartFormat chart="4" format="60" series="1">
      <pivotArea type="data" outline="0" fieldPosition="0">
        <references count="2">
          <reference field="4294967294" count="1" selected="0">
            <x v="0"/>
          </reference>
          <reference field="2" count="1" selected="0">
            <x v="0"/>
          </reference>
        </references>
      </pivotArea>
    </chartFormat>
    <chartFormat chart="4" format="61" series="1">
      <pivotArea type="data" outline="0" fieldPosition="0">
        <references count="2">
          <reference field="4294967294" count="1" selected="0">
            <x v="0"/>
          </reference>
          <reference field="2" count="1" selected="0">
            <x v="1"/>
          </reference>
        </references>
      </pivotArea>
    </chartFormat>
    <chartFormat chart="4" format="62" series="1">
      <pivotArea type="data" outline="0" fieldPosition="0">
        <references count="2">
          <reference field="4294967294" count="1" selected="0">
            <x v="0"/>
          </reference>
          <reference field="2" count="1" selected="0">
            <x v="2"/>
          </reference>
        </references>
      </pivotArea>
    </chartFormat>
    <chartFormat chart="4" format="63" series="1">
      <pivotArea type="data" outline="0" fieldPosition="0">
        <references count="2">
          <reference field="4294967294" count="1" selected="0">
            <x v="0"/>
          </reference>
          <reference field="2" count="1" selected="0">
            <x v="6"/>
          </reference>
        </references>
      </pivotArea>
    </chartFormat>
    <chartFormat chart="4" format="64" series="1">
      <pivotArea type="data" outline="0" fieldPosition="0">
        <references count="2">
          <reference field="4294967294" count="1" selected="0">
            <x v="0"/>
          </reference>
          <reference field="2" count="1" selected="0">
            <x v="9"/>
          </reference>
        </references>
      </pivotArea>
    </chartFormat>
    <chartFormat chart="4" format="65" series="1">
      <pivotArea type="data" outline="0" fieldPosition="0">
        <references count="2">
          <reference field="4294967294" count="1" selected="0">
            <x v="0"/>
          </reference>
          <reference field="2" count="1" selected="0">
            <x v="3"/>
          </reference>
        </references>
      </pivotArea>
    </chartFormat>
    <chartFormat chart="4" format="66" series="1">
      <pivotArea type="data" outline="0" fieldPosition="0">
        <references count="2">
          <reference field="4294967294" count="1" selected="0">
            <x v="0"/>
          </reference>
          <reference field="2" count="1" selected="0">
            <x v="7"/>
          </reference>
        </references>
      </pivotArea>
    </chartFormat>
  </chartFormats>
  <pivotTableStyleInfo name="PivotStyleLight16" showRowHeaders="1" showColHeaders="1" showRowStripes="0" showColStripes="0" showLastColumn="1"/>
</pivotTableDefinition>
</file>

<file path=xl/pivotTables/pivotTable64.xml><?xml version="1.0" encoding="utf-8"?>
<pivotTableDefinition xmlns="http://schemas.openxmlformats.org/spreadsheetml/2006/main" name="PivotTable6"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H58:I61" firstHeaderRow="1" firstDataRow="1" firstDataCol="1" rowPageCount="2" colPageCount="1"/>
  <pivotFields count="56">
    <pivotField axis="axisPage" multipleItemSelectionAllowed="1" showAll="0">
      <items count="5">
        <item h="1" x="1"/>
        <item x="0"/>
        <item h="1"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h="1" x="1"/>
        <item h="1" x="7"/>
        <item h="1" x="8"/>
        <item h="1" x="0"/>
        <item h="1" x="5"/>
        <item h="1" x="3"/>
        <item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3">
    <i>
      <x v="6"/>
    </i>
    <i>
      <x v="3"/>
    </i>
    <i t="grand">
      <x/>
    </i>
  </rowItems>
  <colItems count="1">
    <i/>
  </colItems>
  <pageFields count="2">
    <pageField fld="6" hier="-1"/>
    <pageField fld="0" hier="-1"/>
  </pageFields>
  <dataFields count="1">
    <dataField name="Anteil Bank (in EUR mil)" fld="26" baseField="0" baseItem="0" numFmtId="165"/>
  </dataFields>
  <formats count="3">
    <format dxfId="206">
      <pivotArea outline="0" collapsedLevelsAreSubtotals="1" fieldPosition="0"/>
    </format>
    <format dxfId="205">
      <pivotArea outline="0" collapsedLevelsAreSubtotals="1" fieldPosition="0"/>
    </format>
    <format dxfId="204">
      <pivotArea outline="0" collapsedLevelsAreSubtotals="1" fieldPosition="0"/>
    </format>
  </formats>
  <pivotTableStyleInfo name="PivotStyleLight16" showRowHeaders="1" showColHeaders="1" showRowStripes="0" showColStripes="0" showLastColumn="1"/>
</pivotTableDefinition>
</file>

<file path=xl/pivotTables/pivotTable65.xml><?xml version="1.0" encoding="utf-8"?>
<pivotTableDefinition xmlns="http://schemas.openxmlformats.org/spreadsheetml/2006/main" name="PivotTable2"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8" rowHeaderCaption="" colHeaderCaption="">
  <location ref="B95:C100" firstHeaderRow="1" firstDataRow="1" firstDataCol="1" rowPageCount="2" colPageCount="1"/>
  <pivotFields count="56">
    <pivotField axis="axisPage" multipleItemSelectionAllowed="1" showAll="0">
      <items count="5">
        <item x="1"/>
        <item x="0"/>
        <item x="3"/>
        <item h="1" x="2"/>
        <item t="default"/>
      </items>
    </pivotField>
    <pivotField showAll="0"/>
    <pivotField showAll="0" sortType="descending">
      <autoSortScope>
        <pivotArea dataOnly="0" outline="0" fieldPosition="0">
          <references count="1">
            <reference field="4294967294" count="1" selected="0">
              <x v="0"/>
            </reference>
          </references>
        </pivotArea>
      </autoSortScope>
    </pivotField>
    <pivotField axis="axisRow" showAll="0" defaultSubtotal="0">
      <items count="6">
        <item x="2"/>
        <item x="0"/>
        <item x="4"/>
        <item x="1"/>
        <item x="3"/>
        <item h="1" x="5"/>
      </items>
    </pivotField>
    <pivotField showAll="0"/>
    <pivotField showAll="0"/>
    <pivotField axis="axisPage" multipleItemSelectionAllowed="1" showAll="0" sortType="descending">
      <items count="11">
        <item h="1" x="1"/>
        <item h="1" x="7"/>
        <item h="1" x="8"/>
        <item h="1" x="0"/>
        <item h="1" x="5"/>
        <item h="1" x="3"/>
        <item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3"/>
  </rowFields>
  <rowItems count="5">
    <i>
      <x/>
    </i>
    <i>
      <x v="2"/>
    </i>
    <i>
      <x v="3"/>
    </i>
    <i>
      <x v="4"/>
    </i>
    <i t="grand">
      <x/>
    </i>
  </rowItems>
  <colItems count="1">
    <i/>
  </colItems>
  <pageFields count="2">
    <pageField fld="6" hier="-1"/>
    <pageField fld="0" hier="-1"/>
  </pageFields>
  <dataFields count="1">
    <dataField name="Summe von Anteil Bank (EUR mil)" fld="26" baseField="0" baseItem="0" numFmtId="165"/>
  </dataFields>
  <formats count="4">
    <format dxfId="210">
      <pivotArea outline="0" collapsedLevelsAreSubtotals="1" fieldPosition="0"/>
    </format>
    <format dxfId="209">
      <pivotArea outline="0" collapsedLevelsAreSubtotals="1" fieldPosition="0"/>
    </format>
    <format dxfId="208">
      <pivotArea outline="0" collapsedLevelsAreSubtotals="1" fieldPosition="0"/>
    </format>
    <format dxfId="207">
      <pivotArea outline="0" collapsedLevelsAreSubtotals="1" fieldPosition="0"/>
    </format>
  </formats>
  <chartFormats count="25">
    <chartFormat chart="4" format="4" series="1">
      <pivotArea type="data" outline="0" fieldPosition="0">
        <references count="2">
          <reference field="4294967294" count="1" selected="0">
            <x v="0"/>
          </reference>
          <reference field="3" count="1" selected="0">
            <x v="0"/>
          </reference>
        </references>
      </pivotArea>
    </chartFormat>
    <chartFormat chart="4" format="5" series="1">
      <pivotArea type="data" outline="0" fieldPosition="0">
        <references count="2">
          <reference field="4294967294" count="1" selected="0">
            <x v="0"/>
          </reference>
          <reference field="3" count="1" selected="0">
            <x v="1"/>
          </reference>
        </references>
      </pivotArea>
    </chartFormat>
    <chartFormat chart="4" format="6" series="1">
      <pivotArea type="data" outline="0" fieldPosition="0">
        <references count="2">
          <reference field="4294967294" count="1" selected="0">
            <x v="0"/>
          </reference>
          <reference field="3" count="1" selected="0">
            <x v="3"/>
          </reference>
        </references>
      </pivotArea>
    </chartFormat>
    <chartFormat chart="4" format="7" series="1">
      <pivotArea type="data" outline="0" fieldPosition="0">
        <references count="2">
          <reference field="4294967294" count="1" selected="0">
            <x v="0"/>
          </reference>
          <reference field="3" count="1" selected="0">
            <x v="4"/>
          </reference>
        </references>
      </pivotArea>
    </chartFormat>
    <chartFormat chart="3" format="4" series="1">
      <pivotArea type="data" outline="0" fieldPosition="0">
        <references count="2">
          <reference field="4294967294" count="1" selected="0">
            <x v="0"/>
          </reference>
          <reference field="3" count="1" selected="0">
            <x v="0"/>
          </reference>
        </references>
      </pivotArea>
    </chartFormat>
    <chartFormat chart="3" format="5" series="1">
      <pivotArea type="data" outline="0" fieldPosition="0">
        <references count="2">
          <reference field="4294967294" count="1" selected="0">
            <x v="0"/>
          </reference>
          <reference field="3" count="1" selected="0">
            <x v="1"/>
          </reference>
        </references>
      </pivotArea>
    </chartFormat>
    <chartFormat chart="3" format="6" series="1">
      <pivotArea type="data" outline="0" fieldPosition="0">
        <references count="2">
          <reference field="4294967294" count="1" selected="0">
            <x v="0"/>
          </reference>
          <reference field="3" count="1" selected="0">
            <x v="3"/>
          </reference>
        </references>
      </pivotArea>
    </chartFormat>
    <chartFormat chart="3" format="7" series="1">
      <pivotArea type="data" outline="0" fieldPosition="0">
        <references count="2">
          <reference field="4294967294" count="1" selected="0">
            <x v="0"/>
          </reference>
          <reference field="3" count="1" selected="0">
            <x v="4"/>
          </reference>
        </references>
      </pivotArea>
    </chartFormat>
    <chartFormat chart="4" format="8" series="1">
      <pivotArea type="data" outline="0" fieldPosition="0">
        <references count="1">
          <reference field="4294967294" count="1" selected="0">
            <x v="0"/>
          </reference>
        </references>
      </pivotArea>
    </chartFormat>
    <chartFormat chart="5" format="6" series="1">
      <pivotArea type="data" outline="0" fieldPosition="0">
        <references count="1">
          <reference field="4294967294" count="1" selected="0">
            <x v="0"/>
          </reference>
        </references>
      </pivotArea>
    </chartFormat>
    <chartFormat chart="3" format="9" series="1">
      <pivotArea type="data" outline="0" fieldPosition="0">
        <references count="1">
          <reference field="4294967294" count="1" selected="0">
            <x v="0"/>
          </reference>
        </references>
      </pivotArea>
    </chartFormat>
    <chartFormat chart="5" format="7">
      <pivotArea type="data" outline="0" fieldPosition="0">
        <references count="2">
          <reference field="4294967294" count="1" selected="0">
            <x v="0"/>
          </reference>
          <reference field="3" count="1" selected="0">
            <x v="0"/>
          </reference>
        </references>
      </pivotArea>
    </chartFormat>
    <chartFormat chart="5" format="8">
      <pivotArea type="data" outline="0" fieldPosition="0">
        <references count="2">
          <reference field="4294967294" count="1" selected="0">
            <x v="0"/>
          </reference>
          <reference field="3" count="1" selected="0">
            <x v="1"/>
          </reference>
        </references>
      </pivotArea>
    </chartFormat>
    <chartFormat chart="5" format="9">
      <pivotArea type="data" outline="0" fieldPosition="0">
        <references count="2">
          <reference field="4294967294" count="1" selected="0">
            <x v="0"/>
          </reference>
          <reference field="3" count="1" selected="0">
            <x v="3"/>
          </reference>
        </references>
      </pivotArea>
    </chartFormat>
    <chartFormat chart="5" format="10">
      <pivotArea type="data" outline="0" fieldPosition="0">
        <references count="2">
          <reference field="4294967294" count="1" selected="0">
            <x v="0"/>
          </reference>
          <reference field="3" count="1" selected="0">
            <x v="4"/>
          </reference>
        </references>
      </pivotArea>
    </chartFormat>
    <chartFormat chart="5" format="11">
      <pivotArea type="data" outline="0" fieldPosition="0">
        <references count="2">
          <reference field="4294967294" count="1" selected="0">
            <x v="0"/>
          </reference>
          <reference field="3" count="1" selected="0">
            <x v="2"/>
          </reference>
        </references>
      </pivotArea>
    </chartFormat>
    <chartFormat chart="6" format="12" series="1">
      <pivotArea type="data" outline="0" fieldPosition="0">
        <references count="1">
          <reference field="4294967294" count="1" selected="0">
            <x v="0"/>
          </reference>
        </references>
      </pivotArea>
    </chartFormat>
    <chartFormat chart="6" format="13">
      <pivotArea type="data" outline="0" fieldPosition="0">
        <references count="2">
          <reference field="4294967294" count="1" selected="0">
            <x v="0"/>
          </reference>
          <reference field="3" count="1" selected="0">
            <x v="0"/>
          </reference>
        </references>
      </pivotArea>
    </chartFormat>
    <chartFormat chart="6" format="14">
      <pivotArea type="data" outline="0" fieldPosition="0">
        <references count="2">
          <reference field="4294967294" count="1" selected="0">
            <x v="0"/>
          </reference>
          <reference field="3" count="1" selected="0">
            <x v="3"/>
          </reference>
        </references>
      </pivotArea>
    </chartFormat>
    <chartFormat chart="6" format="15">
      <pivotArea type="data" outline="0" fieldPosition="0">
        <references count="2">
          <reference field="4294967294" count="1" selected="0">
            <x v="0"/>
          </reference>
          <reference field="3" count="1" selected="0">
            <x v="4"/>
          </reference>
        </references>
      </pivotArea>
    </chartFormat>
    <chartFormat chart="7" format="16" series="1">
      <pivotArea type="data" outline="0" fieldPosition="0">
        <references count="1">
          <reference field="4294967294" count="1" selected="0">
            <x v="0"/>
          </reference>
        </references>
      </pivotArea>
    </chartFormat>
    <chartFormat chart="7" format="17">
      <pivotArea type="data" outline="0" fieldPosition="0">
        <references count="2">
          <reference field="4294967294" count="1" selected="0">
            <x v="0"/>
          </reference>
          <reference field="3" count="1" selected="0">
            <x v="0"/>
          </reference>
        </references>
      </pivotArea>
    </chartFormat>
    <chartFormat chart="7" format="18">
      <pivotArea type="data" outline="0" fieldPosition="0">
        <references count="2">
          <reference field="4294967294" count="1" selected="0">
            <x v="0"/>
          </reference>
          <reference field="3" count="1" selected="0">
            <x v="3"/>
          </reference>
        </references>
      </pivotArea>
    </chartFormat>
    <chartFormat chart="7" format="19">
      <pivotArea type="data" outline="0" fieldPosition="0">
        <references count="2">
          <reference field="4294967294" count="1" selected="0">
            <x v="0"/>
          </reference>
          <reference field="3" count="1" selected="0">
            <x v="4"/>
          </reference>
        </references>
      </pivotArea>
    </chartFormat>
    <chartFormat chart="7" format="21">
      <pivotArea type="data" outline="0" fieldPosition="0">
        <references count="2">
          <reference field="4294967294" count="1" selected="0">
            <x v="0"/>
          </reference>
          <reference field="3" count="1" selected="0">
            <x v="2"/>
          </reference>
        </references>
      </pivotArea>
    </chartFormat>
  </chartFormats>
  <pivotTableStyleInfo name="PivotStyleLight16" showRowHeaders="1" showColHeaders="1" showRowStripes="0" showColStripes="0" showLastColumn="1"/>
</pivotTableDefinition>
</file>

<file path=xl/pivotTables/pivotTable66.xml><?xml version="1.0" encoding="utf-8"?>
<pivotTableDefinition xmlns="http://schemas.openxmlformats.org/spreadsheetml/2006/main" name="PivotTable15"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25" rowHeaderCaption="">
  <location ref="H96:I105" firstHeaderRow="1" firstDataRow="1" firstDataCol="1" rowPageCount="3" colPageCount="1"/>
  <pivotFields count="56">
    <pivotField axis="axisPage" multipleItemSelectionAllowed="1" showAll="0">
      <items count="5">
        <item x="1"/>
        <item x="0"/>
        <item x="3"/>
        <item h="1" x="2"/>
        <item t="default"/>
      </items>
    </pivotField>
    <pivotField showAll="0"/>
    <pivotField axis="axisPage" multipleItemSelectionAllowed="1" showAll="0">
      <items count="12">
        <item x="6"/>
        <item x="2"/>
        <item x="3"/>
        <item x="4"/>
        <item x="0"/>
        <item x="9"/>
        <item x="5"/>
        <item x="7"/>
        <item x="8"/>
        <item x="1"/>
        <item x="10"/>
        <item t="default"/>
      </items>
    </pivotField>
    <pivotField showAll="0" defaultSubtotal="0"/>
    <pivotField showAll="0"/>
    <pivotField showAll="0"/>
    <pivotField name="Unternehmen" axis="axisPage" multipleItemSelectionAllowed="1" showAll="0" sortType="descending">
      <items count="11">
        <item h="1" x="1"/>
        <item h="1" x="7"/>
        <item h="1" x="8"/>
        <item h="1" x="0"/>
        <item h="1" x="5"/>
        <item h="1" x="3"/>
        <item x="2"/>
        <item h="1" x="9"/>
        <item h="1" x="6"/>
        <item h="1"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axis="axisRow" showAll="0" defaultSubtotal="0">
      <items count="9">
        <item x="0"/>
        <item x="4"/>
        <item x="3"/>
        <item x="2"/>
        <item x="6"/>
        <item x="5"/>
        <item x="1"/>
        <item x="7"/>
        <item x="8"/>
      </items>
    </pivotField>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10"/>
  </rowFields>
  <rowItems count="9">
    <i>
      <x/>
    </i>
    <i>
      <x v="1"/>
    </i>
    <i>
      <x v="2"/>
    </i>
    <i>
      <x v="3"/>
    </i>
    <i>
      <x v="4"/>
    </i>
    <i>
      <x v="5"/>
    </i>
    <i>
      <x v="6"/>
    </i>
    <i>
      <x v="7"/>
    </i>
    <i t="grand">
      <x/>
    </i>
  </rowItems>
  <colItems count="1">
    <i/>
  </colItems>
  <pageFields count="3">
    <pageField fld="6" hier="-1"/>
    <pageField fld="2" hier="-1"/>
    <pageField fld="0" hier="-1"/>
  </pageFields>
  <dataFields count="1">
    <dataField name="Summe von Anteil Bank (EUR mil)" fld="26" baseField="0" baseItem="0" numFmtId="165"/>
  </dataFields>
  <formats count="8">
    <format dxfId="218">
      <pivotArea outline="0" collapsedLevelsAreSubtotals="1" fieldPosition="0"/>
    </format>
    <format dxfId="217">
      <pivotArea outline="0" collapsedLevelsAreSubtotals="1" fieldPosition="0"/>
    </format>
    <format dxfId="216">
      <pivotArea dataOnly="0" labelOnly="1" fieldPosition="0">
        <references count="1">
          <reference field="10" count="8">
            <x v="0"/>
            <x v="1"/>
            <x v="2"/>
            <x v="3"/>
            <x v="4"/>
            <x v="5"/>
            <x v="6"/>
            <x v="7"/>
          </reference>
        </references>
      </pivotArea>
    </format>
    <format dxfId="215">
      <pivotArea dataOnly="0" labelOnly="1" grandCol="1" outline="0" fieldPosition="0"/>
    </format>
    <format dxfId="214">
      <pivotArea outline="0" collapsedLevelsAreSubtotals="1" fieldPosition="0"/>
    </format>
    <format dxfId="213">
      <pivotArea outline="0" collapsedLevelsAreSubtotals="1" fieldPosition="0"/>
    </format>
    <format dxfId="212">
      <pivotArea outline="0" collapsedLevelsAreSubtotals="1" fieldPosition="0"/>
    </format>
    <format dxfId="211">
      <pivotArea outline="0" collapsedLevelsAreSubtotals="1" fieldPosition="0"/>
    </format>
  </formats>
  <chartFormats count="14">
    <chartFormat chart="0" format="0" series="1">
      <pivotArea type="data" outline="0" fieldPosition="0">
        <references count="2">
          <reference field="4294967294" count="1" selected="0">
            <x v="0"/>
          </reference>
          <reference field="10" count="1" selected="0">
            <x v="0"/>
          </reference>
        </references>
      </pivotArea>
    </chartFormat>
    <chartFormat chart="0" format="1" series="1">
      <pivotArea type="data" outline="0" fieldPosition="0">
        <references count="2">
          <reference field="4294967294" count="1" selected="0">
            <x v="0"/>
          </reference>
          <reference field="10" count="1" selected="0">
            <x v="2"/>
          </reference>
        </references>
      </pivotArea>
    </chartFormat>
    <chartFormat chart="0" format="2" series="1">
      <pivotArea type="data" outline="0" fieldPosition="0">
        <references count="2">
          <reference field="4294967294" count="1" selected="0">
            <x v="0"/>
          </reference>
          <reference field="10" count="1" selected="0">
            <x v="3"/>
          </reference>
        </references>
      </pivotArea>
    </chartFormat>
    <chartFormat chart="0" format="3" series="1">
      <pivotArea type="data" outline="0" fieldPosition="0">
        <references count="2">
          <reference field="4294967294" count="1" selected="0">
            <x v="0"/>
          </reference>
          <reference field="10" count="1" selected="0">
            <x v="4"/>
          </reference>
        </references>
      </pivotArea>
    </chartFormat>
    <chartFormat chart="0" format="4" series="1">
      <pivotArea type="data" outline="0" fieldPosition="0">
        <references count="2">
          <reference field="4294967294" count="1" selected="0">
            <x v="0"/>
          </reference>
          <reference field="10" count="1" selected="0">
            <x v="5"/>
          </reference>
        </references>
      </pivotArea>
    </chartFormat>
    <chartFormat chart="0" format="5" series="1">
      <pivotArea type="data" outline="0" fieldPosition="0">
        <references count="2">
          <reference field="4294967294" count="1" selected="0">
            <x v="0"/>
          </reference>
          <reference field="10" count="1" selected="0">
            <x v="6"/>
          </reference>
        </references>
      </pivotArea>
    </chartFormat>
    <chartFormat chart="0" format="6" series="1">
      <pivotArea type="data" outline="0" fieldPosition="0">
        <references count="2">
          <reference field="4294967294" count="1" selected="0">
            <x v="0"/>
          </reference>
          <reference field="10" count="1" selected="0">
            <x v="7"/>
          </reference>
        </references>
      </pivotArea>
    </chartFormat>
    <chartFormat chart="0" format="7" series="1">
      <pivotArea type="data" outline="0" fieldPosition="0">
        <references count="1">
          <reference field="4294967294" count="1" selected="0">
            <x v="0"/>
          </reference>
        </references>
      </pivotArea>
    </chartFormat>
    <chartFormat chart="14" format="9" series="1">
      <pivotArea type="data" outline="0" fieldPosition="0">
        <references count="1">
          <reference field="4294967294" count="1" selected="0">
            <x v="0"/>
          </reference>
        </references>
      </pivotArea>
    </chartFormat>
    <chartFormat chart="18" format="13" series="1">
      <pivotArea type="data" outline="0" fieldPosition="0">
        <references count="1">
          <reference field="4294967294" count="1" selected="0">
            <x v="0"/>
          </reference>
        </references>
      </pivotArea>
    </chartFormat>
    <chartFormat chart="1" format="20" series="1">
      <pivotArea type="data" outline="0" fieldPosition="0">
        <references count="1">
          <reference field="4294967294" count="1" selected="0">
            <x v="0"/>
          </reference>
        </references>
      </pivotArea>
    </chartFormat>
    <chartFormat chart="20" format="22" series="1">
      <pivotArea type="data" outline="0" fieldPosition="0">
        <references count="1">
          <reference field="4294967294" count="1" selected="0">
            <x v="0"/>
          </reference>
        </references>
      </pivotArea>
    </chartFormat>
    <chartFormat chart="22" format="22" series="1">
      <pivotArea type="data" outline="0" fieldPosition="0">
        <references count="1">
          <reference field="4294967294" count="1" selected="0">
            <x v="0"/>
          </reference>
        </references>
      </pivotArea>
    </chartFormat>
    <chartFormat chart="24" format="2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67.xml><?xml version="1.0" encoding="utf-8"?>
<pivotTableDefinition xmlns="http://schemas.openxmlformats.org/spreadsheetml/2006/main" name="PivotTable1"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6" rowHeaderCaption="" colHeaderCaption="">
  <location ref="B80:F88" firstHeaderRow="1" firstDataRow="2" firstDataCol="1" rowPageCount="2" colPageCount="1"/>
  <pivotFields count="56">
    <pivotField axis="axisPage" multipleItemSelectionAllowed="1" showAll="0">
      <items count="5">
        <item x="1"/>
        <item x="0"/>
        <item x="3"/>
        <item h="1" x="2"/>
        <item t="default"/>
      </items>
    </pivotField>
    <pivotField showAll="0"/>
    <pivotField axis="axisCol"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axis="axisPage" multipleItemSelectionAllowed="1" showAll="0" sortType="descending">
      <items count="11">
        <item h="1" x="1"/>
        <item h="1" x="7"/>
        <item h="1" x="8"/>
        <item h="1" x="0"/>
        <item h="1" x="5"/>
        <item h="1" x="3"/>
        <item h="1" x="2"/>
        <item x="9"/>
        <item h="1" x="6"/>
        <item h="1"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axis="axisRow" showAll="0" defaultSubtotal="0">
      <items count="9">
        <item x="0"/>
        <item x="4"/>
        <item x="3"/>
        <item x="2"/>
        <item x="6"/>
        <item x="5"/>
        <item x="1"/>
        <item x="7"/>
        <item x="8"/>
      </items>
    </pivotField>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10"/>
  </rowFields>
  <rowItems count="7">
    <i>
      <x/>
    </i>
    <i>
      <x v="1"/>
    </i>
    <i>
      <x v="2"/>
    </i>
    <i>
      <x v="3"/>
    </i>
    <i>
      <x v="4"/>
    </i>
    <i>
      <x v="5"/>
    </i>
    <i t="grand">
      <x/>
    </i>
  </rowItems>
  <colFields count="1">
    <field x="2"/>
  </colFields>
  <colItems count="4">
    <i>
      <x v="3"/>
    </i>
    <i>
      <x v="6"/>
    </i>
    <i>
      <x v="9"/>
    </i>
    <i t="grand">
      <x/>
    </i>
  </colItems>
  <pageFields count="2">
    <pageField fld="6" hier="-1"/>
    <pageField fld="0" hier="-1"/>
  </pageFields>
  <dataFields count="1">
    <dataField name="Summe von Anteil Bank (EUR mil)" fld="26" baseField="0" baseItem="0" numFmtId="165"/>
  </dataFields>
  <formats count="5">
    <format dxfId="157">
      <pivotArea outline="0" collapsedLevelsAreSubtotals="1" fieldPosition="0"/>
    </format>
    <format dxfId="156">
      <pivotArea outline="0" collapsedLevelsAreSubtotals="1" fieldPosition="0"/>
    </format>
    <format dxfId="155">
      <pivotArea dataOnly="0" labelOnly="1" fieldPosition="0">
        <references count="1">
          <reference field="10" count="8">
            <x v="0"/>
            <x v="1"/>
            <x v="2"/>
            <x v="3"/>
            <x v="4"/>
            <x v="5"/>
            <x v="6"/>
            <x v="7"/>
          </reference>
        </references>
      </pivotArea>
    </format>
    <format dxfId="154">
      <pivotArea outline="0" collapsedLevelsAreSubtotals="1" fieldPosition="0"/>
    </format>
    <format dxfId="153">
      <pivotArea outline="0" collapsedLevelsAreSubtotals="1" fieldPosition="0"/>
    </format>
  </formats>
  <chartFormats count="21">
    <chartFormat chart="2" format="43" series="1">
      <pivotArea type="data" outline="0" fieldPosition="0">
        <references count="2">
          <reference field="4294967294" count="1" selected="0">
            <x v="0"/>
          </reference>
          <reference field="2" count="1" selected="0">
            <x v="7"/>
          </reference>
        </references>
      </pivotArea>
    </chartFormat>
    <chartFormat chart="2" format="44" series="1">
      <pivotArea type="data" outline="0" fieldPosition="0">
        <references count="2">
          <reference field="4294967294" count="1" selected="0">
            <x v="0"/>
          </reference>
          <reference field="2" count="1" selected="0">
            <x v="6"/>
          </reference>
        </references>
      </pivotArea>
    </chartFormat>
    <chartFormat chart="2" format="45" series="1">
      <pivotArea type="data" outline="0" fieldPosition="0">
        <references count="2">
          <reference field="4294967294" count="1" selected="0">
            <x v="0"/>
          </reference>
          <reference field="2" count="1" selected="0">
            <x v="1"/>
          </reference>
        </references>
      </pivotArea>
    </chartFormat>
    <chartFormat chart="2" format="46" series="1">
      <pivotArea type="data" outline="0" fieldPosition="0">
        <references count="2">
          <reference field="4294967294" count="1" selected="0">
            <x v="0"/>
          </reference>
          <reference field="2" count="1" selected="0">
            <x v="2"/>
          </reference>
        </references>
      </pivotArea>
    </chartFormat>
    <chartFormat chart="2" format="47" series="1">
      <pivotArea type="data" outline="0" fieldPosition="0">
        <references count="2">
          <reference field="4294967294" count="1" selected="0">
            <x v="0"/>
          </reference>
          <reference field="2" count="1" selected="0">
            <x v="3"/>
          </reference>
        </references>
      </pivotArea>
    </chartFormat>
    <chartFormat chart="2" format="48" series="1">
      <pivotArea type="data" outline="0" fieldPosition="0">
        <references count="2">
          <reference field="4294967294" count="1" selected="0">
            <x v="0"/>
          </reference>
          <reference field="2" count="1" selected="0">
            <x v="4"/>
          </reference>
        </references>
      </pivotArea>
    </chartFormat>
    <chartFormat chart="2" format="49" series="1">
      <pivotArea type="data" outline="0" fieldPosition="0">
        <references count="2">
          <reference field="4294967294" count="1" selected="0">
            <x v="0"/>
          </reference>
          <reference field="2" count="1" selected="0">
            <x v="0"/>
          </reference>
        </references>
      </pivotArea>
    </chartFormat>
    <chartFormat chart="2" format="51" series="1">
      <pivotArea type="data" outline="0" fieldPosition="0">
        <references count="2">
          <reference field="4294967294" count="1" selected="0">
            <x v="0"/>
          </reference>
          <reference field="2" count="1" selected="0">
            <x v="5"/>
          </reference>
        </references>
      </pivotArea>
    </chartFormat>
    <chartFormat chart="2" format="52" series="1">
      <pivotArea type="data" outline="0" fieldPosition="0">
        <references count="2">
          <reference field="4294967294" count="1" selected="0">
            <x v="0"/>
          </reference>
          <reference field="2" count="1" selected="0">
            <x v="9"/>
          </reference>
        </references>
      </pivotArea>
    </chartFormat>
    <chartFormat chart="3" format="54" series="1">
      <pivotArea type="data" outline="0" fieldPosition="0">
        <references count="2">
          <reference field="4294967294" count="1" selected="0">
            <x v="0"/>
          </reference>
          <reference field="2" count="1" selected="0">
            <x v="0"/>
          </reference>
        </references>
      </pivotArea>
    </chartFormat>
    <chartFormat chart="3" format="55" series="1">
      <pivotArea type="data" outline="0" fieldPosition="0">
        <references count="2">
          <reference field="4294967294" count="1" selected="0">
            <x v="0"/>
          </reference>
          <reference field="2" count="1" selected="0">
            <x v="1"/>
          </reference>
        </references>
      </pivotArea>
    </chartFormat>
    <chartFormat chart="3" format="56" series="1">
      <pivotArea type="data" outline="0" fieldPosition="0">
        <references count="2">
          <reference field="4294967294" count="1" selected="0">
            <x v="0"/>
          </reference>
          <reference field="2" count="1" selected="0">
            <x v="2"/>
          </reference>
        </references>
      </pivotArea>
    </chartFormat>
    <chartFormat chart="3" format="57" series="1">
      <pivotArea type="data" outline="0" fieldPosition="0">
        <references count="2">
          <reference field="4294967294" count="1" selected="0">
            <x v="0"/>
          </reference>
          <reference field="2" count="1" selected="0">
            <x v="6"/>
          </reference>
        </references>
      </pivotArea>
    </chartFormat>
    <chartFormat chart="3" format="58" series="1">
      <pivotArea type="data" outline="0" fieldPosition="0">
        <references count="2">
          <reference field="4294967294" count="1" selected="0">
            <x v="0"/>
          </reference>
          <reference field="2" count="1" selected="0">
            <x v="9"/>
          </reference>
        </references>
      </pivotArea>
    </chartFormat>
    <chartFormat chart="3" format="59" series="1">
      <pivotArea type="data" outline="0" fieldPosition="0">
        <references count="2">
          <reference field="4294967294" count="1" selected="0">
            <x v="0"/>
          </reference>
          <reference field="2" count="1" selected="0">
            <x v="3"/>
          </reference>
        </references>
      </pivotArea>
    </chartFormat>
    <chartFormat chart="4" format="60" series="1">
      <pivotArea type="data" outline="0" fieldPosition="0">
        <references count="2">
          <reference field="4294967294" count="1" selected="0">
            <x v="0"/>
          </reference>
          <reference field="2" count="1" selected="0">
            <x v="0"/>
          </reference>
        </references>
      </pivotArea>
    </chartFormat>
    <chartFormat chart="4" format="61" series="1">
      <pivotArea type="data" outline="0" fieldPosition="0">
        <references count="2">
          <reference field="4294967294" count="1" selected="0">
            <x v="0"/>
          </reference>
          <reference field="2" count="1" selected="0">
            <x v="1"/>
          </reference>
        </references>
      </pivotArea>
    </chartFormat>
    <chartFormat chart="4" format="62" series="1">
      <pivotArea type="data" outline="0" fieldPosition="0">
        <references count="2">
          <reference field="4294967294" count="1" selected="0">
            <x v="0"/>
          </reference>
          <reference field="2" count="1" selected="0">
            <x v="2"/>
          </reference>
        </references>
      </pivotArea>
    </chartFormat>
    <chartFormat chart="4" format="63" series="1">
      <pivotArea type="data" outline="0" fieldPosition="0">
        <references count="2">
          <reference field="4294967294" count="1" selected="0">
            <x v="0"/>
          </reference>
          <reference field="2" count="1" selected="0">
            <x v="6"/>
          </reference>
        </references>
      </pivotArea>
    </chartFormat>
    <chartFormat chart="4" format="64" series="1">
      <pivotArea type="data" outline="0" fieldPosition="0">
        <references count="2">
          <reference field="4294967294" count="1" selected="0">
            <x v="0"/>
          </reference>
          <reference field="2" count="1" selected="0">
            <x v="9"/>
          </reference>
        </references>
      </pivotArea>
    </chartFormat>
    <chartFormat chart="4" format="65" series="1">
      <pivotArea type="data" outline="0" fieldPosition="0">
        <references count="2">
          <reference field="4294967294" count="1" selected="0">
            <x v="0"/>
          </reference>
          <reference field="2" count="1" selected="0">
            <x v="3"/>
          </reference>
        </references>
      </pivotArea>
    </chartFormat>
  </chartFormats>
  <pivotTableStyleInfo name="PivotStyleLight16" showRowHeaders="1" showColHeaders="1" showRowStripes="0" showColStripes="0" showLastColumn="1"/>
</pivotTableDefinition>
</file>

<file path=xl/pivotTables/pivotTable68.xml><?xml version="1.0" encoding="utf-8"?>
<pivotTableDefinition xmlns="http://schemas.openxmlformats.org/spreadsheetml/2006/main" name="PivotTable6"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H58:I62" firstHeaderRow="1" firstDataRow="1" firstDataCol="1" rowPageCount="2" colPageCount="1"/>
  <pivotFields count="56">
    <pivotField axis="axisPage" multipleItemSelectionAllowed="1" showAll="0">
      <items count="5">
        <item h="1" x="1"/>
        <item x="0"/>
        <item h="1"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h="1" x="1"/>
        <item h="1" x="7"/>
        <item h="1" x="8"/>
        <item h="1" x="0"/>
        <item h="1" x="5"/>
        <item h="1" x="3"/>
        <item h="1" x="2"/>
        <item x="9"/>
        <item h="1" x="6"/>
        <item h="1"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4">
    <i>
      <x v="3"/>
    </i>
    <i>
      <x v="6"/>
    </i>
    <i>
      <x v="9"/>
    </i>
    <i t="grand">
      <x/>
    </i>
  </rowItems>
  <colItems count="1">
    <i/>
  </colItems>
  <pageFields count="2">
    <pageField fld="6" hier="-1"/>
    <pageField fld="0" hier="-1"/>
  </pageFields>
  <dataFields count="1">
    <dataField name="Anteil Bank (in EUR mil)" fld="26" baseField="0" baseItem="0" numFmtId="165"/>
  </dataFields>
  <formats count="3">
    <format dxfId="160">
      <pivotArea outline="0" collapsedLevelsAreSubtotals="1" fieldPosition="0"/>
    </format>
    <format dxfId="159">
      <pivotArea outline="0" collapsedLevelsAreSubtotals="1" fieldPosition="0"/>
    </format>
    <format dxfId="158">
      <pivotArea outline="0" collapsedLevelsAreSubtotals="1" fieldPosition="0"/>
    </format>
  </formats>
  <pivotTableStyleInfo name="PivotStyleLight16" showRowHeaders="1" showColHeaders="1" showRowStripes="0" showColStripes="0" showLastColumn="1"/>
</pivotTableDefinition>
</file>

<file path=xl/pivotTables/pivotTable69.xml><?xml version="1.0" encoding="utf-8"?>
<pivotTableDefinition xmlns="http://schemas.openxmlformats.org/spreadsheetml/2006/main" name="PivotTable3"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10" rowHeaderCaption="" colHeaderCaption="">
  <location ref="E95:F99" firstHeaderRow="1" firstDataRow="1" firstDataCol="1" rowPageCount="2" colPageCount="1"/>
  <pivotFields count="56">
    <pivotField axis="axisPage" multipleItemSelectionAllowed="1" showAll="0">
      <items count="5">
        <item x="1"/>
        <item x="0"/>
        <item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axis="axisPage" multipleItemSelectionAllowed="1" showAll="0" sortType="descending">
      <items count="11">
        <item h="1" x="1"/>
        <item h="1" x="7"/>
        <item h="1" x="8"/>
        <item h="1" x="0"/>
        <item h="1" x="5"/>
        <item h="1" x="3"/>
        <item h="1" x="2"/>
        <item x="9"/>
        <item h="1" x="6"/>
        <item h="1"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4">
    <i>
      <x v="3"/>
    </i>
    <i>
      <x v="6"/>
    </i>
    <i>
      <x v="9"/>
    </i>
    <i t="grand">
      <x/>
    </i>
  </rowItems>
  <colItems count="1">
    <i/>
  </colItems>
  <pageFields count="2">
    <pageField fld="6" hier="-1"/>
    <pageField fld="0" hier="-1"/>
  </pageFields>
  <dataFields count="1">
    <dataField name="Summe von Anteil Bank (EUR mil)" fld="26" baseField="0" baseItem="0" numFmtId="165"/>
  </dataFields>
  <formats count="4">
    <format dxfId="164">
      <pivotArea outline="0" collapsedLevelsAreSubtotals="1" fieldPosition="0"/>
    </format>
    <format dxfId="163">
      <pivotArea outline="0" collapsedLevelsAreSubtotals="1" fieldPosition="0"/>
    </format>
    <format dxfId="162">
      <pivotArea outline="0" collapsedLevelsAreSubtotals="1" fieldPosition="0"/>
    </format>
    <format dxfId="161">
      <pivotArea outline="0" collapsedLevelsAreSubtotals="1" fieldPosition="0"/>
    </format>
  </formats>
  <chartFormats count="34">
    <chartFormat chart="4" format="8" series="1">
      <pivotArea type="data" outline="0" fieldPosition="0">
        <references count="1">
          <reference field="4294967294" count="1" selected="0">
            <x v="0"/>
          </reference>
        </references>
      </pivotArea>
    </chartFormat>
    <chartFormat chart="3" format="8" series="1">
      <pivotArea type="data" outline="0" fieldPosition="0">
        <references count="1">
          <reference field="4294967294" count="1" selected="0">
            <x v="0"/>
          </reference>
        </references>
      </pivotArea>
    </chartFormat>
    <chartFormat chart="6" format="1" series="1">
      <pivotArea type="data" outline="0" fieldPosition="0">
        <references count="1">
          <reference field="4294967294" count="1" selected="0">
            <x v="0"/>
          </reference>
        </references>
      </pivotArea>
    </chartFormat>
    <chartFormat chart="6" format="2">
      <pivotArea type="data" outline="0" fieldPosition="0">
        <references count="2">
          <reference field="4294967294" count="1" selected="0">
            <x v="0"/>
          </reference>
          <reference field="2" count="1" selected="0">
            <x v="0"/>
          </reference>
        </references>
      </pivotArea>
    </chartFormat>
    <chartFormat chart="6" format="3">
      <pivotArea type="data" outline="0" fieldPosition="0">
        <references count="2">
          <reference field="4294967294" count="1" selected="0">
            <x v="0"/>
          </reference>
          <reference field="2" count="1" selected="0">
            <x v="1"/>
          </reference>
        </references>
      </pivotArea>
    </chartFormat>
    <chartFormat chart="6" format="4">
      <pivotArea type="data" outline="0" fieldPosition="0">
        <references count="2">
          <reference field="4294967294" count="1" selected="0">
            <x v="0"/>
          </reference>
          <reference field="2" count="1" selected="0">
            <x v="2"/>
          </reference>
        </references>
      </pivotArea>
    </chartFormat>
    <chartFormat chart="6" format="6">
      <pivotArea type="data" outline="0" fieldPosition="0">
        <references count="2">
          <reference field="4294967294" count="1" selected="0">
            <x v="0"/>
          </reference>
          <reference field="2" count="1" selected="0">
            <x v="6"/>
          </reference>
        </references>
      </pivotArea>
    </chartFormat>
    <chartFormat chart="6" format="7">
      <pivotArea type="data" outline="0" fieldPosition="0">
        <references count="2">
          <reference field="4294967294" count="1" selected="0">
            <x v="0"/>
          </reference>
          <reference field="2" count="1" selected="0">
            <x v="9"/>
          </reference>
        </references>
      </pivotArea>
    </chartFormat>
    <chartFormat chart="6" format="8">
      <pivotArea type="data" outline="0" fieldPosition="0">
        <references count="2">
          <reference field="4294967294" count="1" selected="0">
            <x v="0"/>
          </reference>
          <reference field="2" count="1" selected="0">
            <x v="3"/>
          </reference>
        </references>
      </pivotArea>
    </chartFormat>
    <chartFormat chart="6" format="10">
      <pivotArea type="data" outline="0" fieldPosition="0">
        <references count="2">
          <reference field="4294967294" count="1" selected="0">
            <x v="0"/>
          </reference>
          <reference field="2" count="1" selected="0">
            <x v="4"/>
          </reference>
        </references>
      </pivotArea>
    </chartFormat>
    <chartFormat chart="6" format="11">
      <pivotArea type="data" outline="0" fieldPosition="0">
        <references count="2">
          <reference field="4294967294" count="1" selected="0">
            <x v="0"/>
          </reference>
          <reference field="2" count="1" selected="0">
            <x v="7"/>
          </reference>
        </references>
      </pivotArea>
    </chartFormat>
    <chartFormat chart="6" format="14">
      <pivotArea type="data" outline="0" fieldPosition="0">
        <references count="2">
          <reference field="4294967294" count="1" selected="0">
            <x v="0"/>
          </reference>
          <reference field="2" count="1" selected="0">
            <x v="5"/>
          </reference>
        </references>
      </pivotArea>
    </chartFormat>
    <chartFormat chart="6" format="15">
      <pivotArea type="data" outline="0" fieldPosition="0">
        <references count="2">
          <reference field="4294967294" count="1" selected="0">
            <x v="0"/>
          </reference>
          <reference field="2" count="1" selected="0">
            <x v="8"/>
          </reference>
        </references>
      </pivotArea>
    </chartFormat>
    <chartFormat chart="7" format="16" series="1">
      <pivotArea type="data" outline="0" fieldPosition="0">
        <references count="1">
          <reference field="4294967294" count="1" selected="0">
            <x v="0"/>
          </reference>
        </references>
      </pivotArea>
    </chartFormat>
    <chartFormat chart="7" format="17">
      <pivotArea type="data" outline="0" fieldPosition="0">
        <references count="2">
          <reference field="4294967294" count="1" selected="0">
            <x v="0"/>
          </reference>
          <reference field="2" count="1" selected="0">
            <x v="0"/>
          </reference>
        </references>
      </pivotArea>
    </chartFormat>
    <chartFormat chart="7" format="18">
      <pivotArea type="data" outline="0" fieldPosition="0">
        <references count="2">
          <reference field="4294967294" count="1" selected="0">
            <x v="0"/>
          </reference>
          <reference field="2" count="1" selected="0">
            <x v="1"/>
          </reference>
        </references>
      </pivotArea>
    </chartFormat>
    <chartFormat chart="7" format="19">
      <pivotArea type="data" outline="0" fieldPosition="0">
        <references count="2">
          <reference field="4294967294" count="1" selected="0">
            <x v="0"/>
          </reference>
          <reference field="2" count="1" selected="0">
            <x v="2"/>
          </reference>
        </references>
      </pivotArea>
    </chartFormat>
    <chartFormat chart="7" format="20">
      <pivotArea type="data" outline="0" fieldPosition="0">
        <references count="2">
          <reference field="4294967294" count="1" selected="0">
            <x v="0"/>
          </reference>
          <reference field="2" count="1" selected="0">
            <x v="6"/>
          </reference>
        </references>
      </pivotArea>
    </chartFormat>
    <chartFormat chart="7" format="21">
      <pivotArea type="data" outline="0" fieldPosition="0">
        <references count="2">
          <reference field="4294967294" count="1" selected="0">
            <x v="0"/>
          </reference>
          <reference field="2" count="1" selected="0">
            <x v="9"/>
          </reference>
        </references>
      </pivotArea>
    </chartFormat>
    <chartFormat chart="7" format="22">
      <pivotArea type="data" outline="0" fieldPosition="0">
        <references count="2">
          <reference field="4294967294" count="1" selected="0">
            <x v="0"/>
          </reference>
          <reference field="2" count="1" selected="0">
            <x v="3"/>
          </reference>
        </references>
      </pivotArea>
    </chartFormat>
    <chartFormat chart="8" format="23" series="1">
      <pivotArea type="data" outline="0" fieldPosition="0">
        <references count="1">
          <reference field="4294967294" count="1" selected="0">
            <x v="0"/>
          </reference>
        </references>
      </pivotArea>
    </chartFormat>
    <chartFormat chart="8" format="24">
      <pivotArea type="data" outline="0" fieldPosition="0">
        <references count="2">
          <reference field="4294967294" count="1" selected="0">
            <x v="0"/>
          </reference>
          <reference field="2" count="1" selected="0">
            <x v="0"/>
          </reference>
        </references>
      </pivotArea>
    </chartFormat>
    <chartFormat chart="8" format="25">
      <pivotArea type="data" outline="0" fieldPosition="0">
        <references count="2">
          <reference field="4294967294" count="1" selected="0">
            <x v="0"/>
          </reference>
          <reference field="2" count="1" selected="0">
            <x v="1"/>
          </reference>
        </references>
      </pivotArea>
    </chartFormat>
    <chartFormat chart="8" format="26">
      <pivotArea type="data" outline="0" fieldPosition="0">
        <references count="2">
          <reference field="4294967294" count="1" selected="0">
            <x v="0"/>
          </reference>
          <reference field="2" count="1" selected="0">
            <x v="2"/>
          </reference>
        </references>
      </pivotArea>
    </chartFormat>
    <chartFormat chart="8" format="27">
      <pivotArea type="data" outline="0" fieldPosition="0">
        <references count="2">
          <reference field="4294967294" count="1" selected="0">
            <x v="0"/>
          </reference>
          <reference field="2" count="1" selected="0">
            <x v="6"/>
          </reference>
        </references>
      </pivotArea>
    </chartFormat>
    <chartFormat chart="8" format="28">
      <pivotArea type="data" outline="0" fieldPosition="0">
        <references count="2">
          <reference field="4294967294" count="1" selected="0">
            <x v="0"/>
          </reference>
          <reference field="2" count="1" selected="0">
            <x v="9"/>
          </reference>
        </references>
      </pivotArea>
    </chartFormat>
    <chartFormat chart="8" format="29">
      <pivotArea type="data" outline="0" fieldPosition="0">
        <references count="2">
          <reference field="4294967294" count="1" selected="0">
            <x v="0"/>
          </reference>
          <reference field="2" count="1" selected="0">
            <x v="3"/>
          </reference>
        </references>
      </pivotArea>
    </chartFormat>
    <chartFormat chart="9" format="30" series="1">
      <pivotArea type="data" outline="0" fieldPosition="0">
        <references count="1">
          <reference field="4294967294" count="1" selected="0">
            <x v="0"/>
          </reference>
        </references>
      </pivotArea>
    </chartFormat>
    <chartFormat chart="9" format="31">
      <pivotArea type="data" outline="0" fieldPosition="0">
        <references count="2">
          <reference field="4294967294" count="1" selected="0">
            <x v="0"/>
          </reference>
          <reference field="2" count="1" selected="0">
            <x v="0"/>
          </reference>
        </references>
      </pivotArea>
    </chartFormat>
    <chartFormat chart="9" format="32">
      <pivotArea type="data" outline="0" fieldPosition="0">
        <references count="2">
          <reference field="4294967294" count="1" selected="0">
            <x v="0"/>
          </reference>
          <reference field="2" count="1" selected="0">
            <x v="1"/>
          </reference>
        </references>
      </pivotArea>
    </chartFormat>
    <chartFormat chart="9" format="33">
      <pivotArea type="data" outline="0" fieldPosition="0">
        <references count="2">
          <reference field="4294967294" count="1" selected="0">
            <x v="0"/>
          </reference>
          <reference field="2" count="1" selected="0">
            <x v="2"/>
          </reference>
        </references>
      </pivotArea>
    </chartFormat>
    <chartFormat chart="9" format="34">
      <pivotArea type="data" outline="0" fieldPosition="0">
        <references count="2">
          <reference field="4294967294" count="1" selected="0">
            <x v="0"/>
          </reference>
          <reference field="2" count="1" selected="0">
            <x v="6"/>
          </reference>
        </references>
      </pivotArea>
    </chartFormat>
    <chartFormat chart="9" format="35">
      <pivotArea type="data" outline="0" fieldPosition="0">
        <references count="2">
          <reference field="4294967294" count="1" selected="0">
            <x v="0"/>
          </reference>
          <reference field="2" count="1" selected="0">
            <x v="9"/>
          </reference>
        </references>
      </pivotArea>
    </chartFormat>
    <chartFormat chart="9" format="36">
      <pivotArea type="data" outline="0" fieldPosition="0">
        <references count="2">
          <reference field="4294967294" count="1" selected="0">
            <x v="0"/>
          </reference>
          <reference field="2" count="1" selected="0">
            <x v="3"/>
          </reference>
        </references>
      </pivotArea>
    </chartFormat>
  </chart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PivotTable3"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1">
  <location ref="B4:K16" firstHeaderRow="1" firstDataRow="2" firstDataCol="1" rowPageCount="2" colPageCount="1"/>
  <pivotFields count="56">
    <pivotField axis="axisPage" multipleItemSelectionAllowed="1" showAll="0">
      <items count="5">
        <item x="1"/>
        <item x="0"/>
        <item x="3"/>
        <item h="1" x="2"/>
        <item t="default"/>
      </items>
    </pivotField>
    <pivotField showAll="0"/>
    <pivotField axis="axisPage" multipleItemSelectionAllowed="1" showAll="0">
      <items count="12">
        <item x="6"/>
        <item x="2"/>
        <item x="3"/>
        <item x="4"/>
        <item x="0"/>
        <item x="9"/>
        <item x="5"/>
        <item x="7"/>
        <item x="8"/>
        <item x="1"/>
        <item x="10"/>
        <item t="default"/>
      </items>
    </pivotField>
    <pivotField showAll="0" defaultSubtotal="0"/>
    <pivotField showAll="0"/>
    <pivotField showAll="0"/>
    <pivotField axis="axisRow" showAll="0" sortType="descending">
      <items count="11">
        <item x="1"/>
        <item x="7"/>
        <item x="8"/>
        <item x="0"/>
        <item x="5"/>
        <item x="3"/>
        <item x="2"/>
        <item x="9"/>
        <item x="6"/>
        <item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axis="axisCol" showAll="0" defaultSubtotal="0">
      <items count="9">
        <item x="0"/>
        <item x="4"/>
        <item x="3"/>
        <item x="2"/>
        <item x="6"/>
        <item x="5"/>
        <item x="1"/>
        <item x="7"/>
        <item x="8"/>
      </items>
    </pivotField>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6"/>
  </rowFields>
  <rowItems count="11">
    <i>
      <x v="5"/>
    </i>
    <i>
      <x v="2"/>
    </i>
    <i>
      <x v="4"/>
    </i>
    <i>
      <x v="3"/>
    </i>
    <i>
      <x v="8"/>
    </i>
    <i>
      <x/>
    </i>
    <i>
      <x v="1"/>
    </i>
    <i>
      <x v="9"/>
    </i>
    <i>
      <x v="7"/>
    </i>
    <i>
      <x v="6"/>
    </i>
    <i t="grand">
      <x/>
    </i>
  </rowItems>
  <colFields count="1">
    <field x="10"/>
  </colFields>
  <colItems count="9">
    <i>
      <x/>
    </i>
    <i>
      <x v="1"/>
    </i>
    <i>
      <x v="2"/>
    </i>
    <i>
      <x v="3"/>
    </i>
    <i>
      <x v="4"/>
    </i>
    <i>
      <x v="5"/>
    </i>
    <i>
      <x v="6"/>
    </i>
    <i>
      <x v="7"/>
    </i>
    <i t="grand">
      <x/>
    </i>
  </colItems>
  <pageFields count="2">
    <pageField fld="2" hier="-1"/>
    <pageField fld="0" hier="-1"/>
  </pageFields>
  <dataFields count="1">
    <dataField name="Summe von Anteil Bank (EUR mil)" fld="26" baseField="0" baseItem="0" numFmtId="43"/>
  </dataFields>
  <formats count="4">
    <format dxfId="440">
      <pivotArea outline="0" collapsedLevelsAreSubtotals="1" fieldPosition="0"/>
    </format>
    <format dxfId="439">
      <pivotArea outline="0" collapsedLevelsAreSubtotals="1" fieldPosition="0"/>
    </format>
    <format dxfId="438">
      <pivotArea dataOnly="0" labelOnly="1" fieldPosition="0">
        <references count="1">
          <reference field="10" count="8">
            <x v="0"/>
            <x v="1"/>
            <x v="2"/>
            <x v="3"/>
            <x v="4"/>
            <x v="5"/>
            <x v="6"/>
            <x v="7"/>
          </reference>
        </references>
      </pivotArea>
    </format>
    <format dxfId="437">
      <pivotArea dataOnly="0" labelOnly="1" grandCol="1" outline="0" fieldPosition="0"/>
    </format>
  </formats>
  <chartFormats count="8">
    <chartFormat chart="0" format="0" series="1">
      <pivotArea type="data" outline="0" fieldPosition="0">
        <references count="2">
          <reference field="4294967294" count="1" selected="0">
            <x v="0"/>
          </reference>
          <reference field="10" count="1" selected="0">
            <x v="0"/>
          </reference>
        </references>
      </pivotArea>
    </chartFormat>
    <chartFormat chart="0" format="1" series="1">
      <pivotArea type="data" outline="0" fieldPosition="0">
        <references count="2">
          <reference field="4294967294" count="1" selected="0">
            <x v="0"/>
          </reference>
          <reference field="10" count="1" selected="0">
            <x v="1"/>
          </reference>
        </references>
      </pivotArea>
    </chartFormat>
    <chartFormat chart="0" format="2" series="1">
      <pivotArea type="data" outline="0" fieldPosition="0">
        <references count="2">
          <reference field="4294967294" count="1" selected="0">
            <x v="0"/>
          </reference>
          <reference field="10" count="1" selected="0">
            <x v="2"/>
          </reference>
        </references>
      </pivotArea>
    </chartFormat>
    <chartFormat chart="0" format="3" series="1">
      <pivotArea type="data" outline="0" fieldPosition="0">
        <references count="2">
          <reference field="4294967294" count="1" selected="0">
            <x v="0"/>
          </reference>
          <reference field="10" count="1" selected="0">
            <x v="3"/>
          </reference>
        </references>
      </pivotArea>
    </chartFormat>
    <chartFormat chart="0" format="4" series="1">
      <pivotArea type="data" outline="0" fieldPosition="0">
        <references count="2">
          <reference field="4294967294" count="1" selected="0">
            <x v="0"/>
          </reference>
          <reference field="10" count="1" selected="0">
            <x v="4"/>
          </reference>
        </references>
      </pivotArea>
    </chartFormat>
    <chartFormat chart="0" format="5" series="1">
      <pivotArea type="data" outline="0" fieldPosition="0">
        <references count="2">
          <reference field="4294967294" count="1" selected="0">
            <x v="0"/>
          </reference>
          <reference field="10" count="1" selected="0">
            <x v="5"/>
          </reference>
        </references>
      </pivotArea>
    </chartFormat>
    <chartFormat chart="0" format="6" series="1">
      <pivotArea type="data" outline="0" fieldPosition="0">
        <references count="2">
          <reference field="4294967294" count="1" selected="0">
            <x v="0"/>
          </reference>
          <reference field="10" count="1" selected="0">
            <x v="6"/>
          </reference>
        </references>
      </pivotArea>
    </chartFormat>
    <chartFormat chart="0" format="7" series="1">
      <pivotArea type="data" outline="0" fieldPosition="0">
        <references count="2">
          <reference field="4294967294" count="1" selected="0">
            <x v="0"/>
          </reference>
          <reference field="10" count="1" selected="0">
            <x v="7"/>
          </reference>
        </references>
      </pivotArea>
    </chartFormat>
  </chartFormats>
  <pivotTableStyleInfo name="PivotStyleLight16" showRowHeaders="1" showColHeaders="1" showRowStripes="0" showColStripes="0" showLastColumn="1"/>
</pivotTableDefinition>
</file>

<file path=xl/pivotTables/pivotTable70.xml><?xml version="1.0" encoding="utf-8"?>
<pivotTableDefinition xmlns="http://schemas.openxmlformats.org/spreadsheetml/2006/main" name="PivotTable2"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9" rowHeaderCaption="" colHeaderCaption="">
  <location ref="B95:C98" firstHeaderRow="1" firstDataRow="1" firstDataCol="1" rowPageCount="2" colPageCount="1"/>
  <pivotFields count="56">
    <pivotField axis="axisPage" multipleItemSelectionAllowed="1" showAll="0">
      <items count="5">
        <item x="1"/>
        <item x="0"/>
        <item x="3"/>
        <item h="1" x="2"/>
        <item t="default"/>
      </items>
    </pivotField>
    <pivotField showAll="0"/>
    <pivotField showAll="0" sortType="descending">
      <autoSortScope>
        <pivotArea dataOnly="0" outline="0" fieldPosition="0">
          <references count="1">
            <reference field="4294967294" count="1" selected="0">
              <x v="0"/>
            </reference>
          </references>
        </pivotArea>
      </autoSortScope>
    </pivotField>
    <pivotField axis="axisRow" showAll="0" defaultSubtotal="0">
      <items count="6">
        <item x="2"/>
        <item x="0"/>
        <item x="4"/>
        <item x="1"/>
        <item x="3"/>
        <item h="1" x="5"/>
      </items>
    </pivotField>
    <pivotField showAll="0"/>
    <pivotField showAll="0"/>
    <pivotField axis="axisPage" multipleItemSelectionAllowed="1" showAll="0" sortType="descending">
      <items count="11">
        <item h="1" x="1"/>
        <item h="1" x="7"/>
        <item h="1" x="8"/>
        <item h="1" x="0"/>
        <item h="1" x="5"/>
        <item h="1" x="3"/>
        <item h="1" x="2"/>
        <item x="9"/>
        <item h="1" x="6"/>
        <item h="1"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3"/>
  </rowFields>
  <rowItems count="3">
    <i>
      <x v="3"/>
    </i>
    <i>
      <x v="4"/>
    </i>
    <i t="grand">
      <x/>
    </i>
  </rowItems>
  <colItems count="1">
    <i/>
  </colItems>
  <pageFields count="2">
    <pageField fld="6" hier="-1"/>
    <pageField fld="0" hier="-1"/>
  </pageFields>
  <dataFields count="1">
    <dataField name="Summe von Anteil Bank (EUR mil)" fld="26" baseField="0" baseItem="0" numFmtId="165"/>
  </dataFields>
  <formats count="4">
    <format dxfId="168">
      <pivotArea outline="0" collapsedLevelsAreSubtotals="1" fieldPosition="0"/>
    </format>
    <format dxfId="167">
      <pivotArea outline="0" collapsedLevelsAreSubtotals="1" fieldPosition="0"/>
    </format>
    <format dxfId="166">
      <pivotArea outline="0" collapsedLevelsAreSubtotals="1" fieldPosition="0"/>
    </format>
    <format dxfId="165">
      <pivotArea outline="0" collapsedLevelsAreSubtotals="1" fieldPosition="0"/>
    </format>
  </formats>
  <chartFormats count="28">
    <chartFormat chart="4" format="4" series="1">
      <pivotArea type="data" outline="0" fieldPosition="0">
        <references count="2">
          <reference field="4294967294" count="1" selected="0">
            <x v="0"/>
          </reference>
          <reference field="3" count="1" selected="0">
            <x v="0"/>
          </reference>
        </references>
      </pivotArea>
    </chartFormat>
    <chartFormat chart="4" format="5" series="1">
      <pivotArea type="data" outline="0" fieldPosition="0">
        <references count="2">
          <reference field="4294967294" count="1" selected="0">
            <x v="0"/>
          </reference>
          <reference field="3" count="1" selected="0">
            <x v="1"/>
          </reference>
        </references>
      </pivotArea>
    </chartFormat>
    <chartFormat chart="4" format="6" series="1">
      <pivotArea type="data" outline="0" fieldPosition="0">
        <references count="2">
          <reference field="4294967294" count="1" selected="0">
            <x v="0"/>
          </reference>
          <reference field="3" count="1" selected="0">
            <x v="3"/>
          </reference>
        </references>
      </pivotArea>
    </chartFormat>
    <chartFormat chart="4" format="7" series="1">
      <pivotArea type="data" outline="0" fieldPosition="0">
        <references count="2">
          <reference field="4294967294" count="1" selected="0">
            <x v="0"/>
          </reference>
          <reference field="3" count="1" selected="0">
            <x v="4"/>
          </reference>
        </references>
      </pivotArea>
    </chartFormat>
    <chartFormat chart="3" format="4" series="1">
      <pivotArea type="data" outline="0" fieldPosition="0">
        <references count="2">
          <reference field="4294967294" count="1" selected="0">
            <x v="0"/>
          </reference>
          <reference field="3" count="1" selected="0">
            <x v="0"/>
          </reference>
        </references>
      </pivotArea>
    </chartFormat>
    <chartFormat chart="3" format="5" series="1">
      <pivotArea type="data" outline="0" fieldPosition="0">
        <references count="2">
          <reference field="4294967294" count="1" selected="0">
            <x v="0"/>
          </reference>
          <reference field="3" count="1" selected="0">
            <x v="1"/>
          </reference>
        </references>
      </pivotArea>
    </chartFormat>
    <chartFormat chart="3" format="6" series="1">
      <pivotArea type="data" outline="0" fieldPosition="0">
        <references count="2">
          <reference field="4294967294" count="1" selected="0">
            <x v="0"/>
          </reference>
          <reference field="3" count="1" selected="0">
            <x v="3"/>
          </reference>
        </references>
      </pivotArea>
    </chartFormat>
    <chartFormat chart="3" format="7" series="1">
      <pivotArea type="data" outline="0" fieldPosition="0">
        <references count="2">
          <reference field="4294967294" count="1" selected="0">
            <x v="0"/>
          </reference>
          <reference field="3" count="1" selected="0">
            <x v="4"/>
          </reference>
        </references>
      </pivotArea>
    </chartFormat>
    <chartFormat chart="4" format="8" series="1">
      <pivotArea type="data" outline="0" fieldPosition="0">
        <references count="1">
          <reference field="4294967294" count="1" selected="0">
            <x v="0"/>
          </reference>
        </references>
      </pivotArea>
    </chartFormat>
    <chartFormat chart="5" format="6" series="1">
      <pivotArea type="data" outline="0" fieldPosition="0">
        <references count="1">
          <reference field="4294967294" count="1" selected="0">
            <x v="0"/>
          </reference>
        </references>
      </pivotArea>
    </chartFormat>
    <chartFormat chart="3" format="9" series="1">
      <pivotArea type="data" outline="0" fieldPosition="0">
        <references count="1">
          <reference field="4294967294" count="1" selected="0">
            <x v="0"/>
          </reference>
        </references>
      </pivotArea>
    </chartFormat>
    <chartFormat chart="5" format="7">
      <pivotArea type="data" outline="0" fieldPosition="0">
        <references count="2">
          <reference field="4294967294" count="1" selected="0">
            <x v="0"/>
          </reference>
          <reference field="3" count="1" selected="0">
            <x v="0"/>
          </reference>
        </references>
      </pivotArea>
    </chartFormat>
    <chartFormat chart="5" format="8">
      <pivotArea type="data" outline="0" fieldPosition="0">
        <references count="2">
          <reference field="4294967294" count="1" selected="0">
            <x v="0"/>
          </reference>
          <reference field="3" count="1" selected="0">
            <x v="1"/>
          </reference>
        </references>
      </pivotArea>
    </chartFormat>
    <chartFormat chart="5" format="9">
      <pivotArea type="data" outline="0" fieldPosition="0">
        <references count="2">
          <reference field="4294967294" count="1" selected="0">
            <x v="0"/>
          </reference>
          <reference field="3" count="1" selected="0">
            <x v="3"/>
          </reference>
        </references>
      </pivotArea>
    </chartFormat>
    <chartFormat chart="5" format="10">
      <pivotArea type="data" outline="0" fieldPosition="0">
        <references count="2">
          <reference field="4294967294" count="1" selected="0">
            <x v="0"/>
          </reference>
          <reference field="3" count="1" selected="0">
            <x v="4"/>
          </reference>
        </references>
      </pivotArea>
    </chartFormat>
    <chartFormat chart="5" format="11">
      <pivotArea type="data" outline="0" fieldPosition="0">
        <references count="2">
          <reference field="4294967294" count="1" selected="0">
            <x v="0"/>
          </reference>
          <reference field="3" count="1" selected="0">
            <x v="2"/>
          </reference>
        </references>
      </pivotArea>
    </chartFormat>
    <chartFormat chart="6" format="12" series="1">
      <pivotArea type="data" outline="0" fieldPosition="0">
        <references count="1">
          <reference field="4294967294" count="1" selected="0">
            <x v="0"/>
          </reference>
        </references>
      </pivotArea>
    </chartFormat>
    <chartFormat chart="6" format="13">
      <pivotArea type="data" outline="0" fieldPosition="0">
        <references count="2">
          <reference field="4294967294" count="1" selected="0">
            <x v="0"/>
          </reference>
          <reference field="3" count="1" selected="0">
            <x v="0"/>
          </reference>
        </references>
      </pivotArea>
    </chartFormat>
    <chartFormat chart="6" format="14">
      <pivotArea type="data" outline="0" fieldPosition="0">
        <references count="2">
          <reference field="4294967294" count="1" selected="0">
            <x v="0"/>
          </reference>
          <reference field="3" count="1" selected="0">
            <x v="3"/>
          </reference>
        </references>
      </pivotArea>
    </chartFormat>
    <chartFormat chart="6" format="15">
      <pivotArea type="data" outline="0" fieldPosition="0">
        <references count="2">
          <reference field="4294967294" count="1" selected="0">
            <x v="0"/>
          </reference>
          <reference field="3" count="1" selected="0">
            <x v="4"/>
          </reference>
        </references>
      </pivotArea>
    </chartFormat>
    <chartFormat chart="7" format="16" series="1">
      <pivotArea type="data" outline="0" fieldPosition="0">
        <references count="1">
          <reference field="4294967294" count="1" selected="0">
            <x v="0"/>
          </reference>
        </references>
      </pivotArea>
    </chartFormat>
    <chartFormat chart="7" format="17">
      <pivotArea type="data" outline="0" fieldPosition="0">
        <references count="2">
          <reference field="4294967294" count="1" selected="0">
            <x v="0"/>
          </reference>
          <reference field="3" count="1" selected="0">
            <x v="0"/>
          </reference>
        </references>
      </pivotArea>
    </chartFormat>
    <chartFormat chart="7" format="18">
      <pivotArea type="data" outline="0" fieldPosition="0">
        <references count="2">
          <reference field="4294967294" count="1" selected="0">
            <x v="0"/>
          </reference>
          <reference field="3" count="1" selected="0">
            <x v="3"/>
          </reference>
        </references>
      </pivotArea>
    </chartFormat>
    <chartFormat chart="7" format="19">
      <pivotArea type="data" outline="0" fieldPosition="0">
        <references count="2">
          <reference field="4294967294" count="1" selected="0">
            <x v="0"/>
          </reference>
          <reference field="3" count="1" selected="0">
            <x v="4"/>
          </reference>
        </references>
      </pivotArea>
    </chartFormat>
    <chartFormat chart="8" format="20" series="1">
      <pivotArea type="data" outline="0" fieldPosition="0">
        <references count="1">
          <reference field="4294967294" count="1" selected="0">
            <x v="0"/>
          </reference>
        </references>
      </pivotArea>
    </chartFormat>
    <chartFormat chart="8" format="21">
      <pivotArea type="data" outline="0" fieldPosition="0">
        <references count="2">
          <reference field="4294967294" count="1" selected="0">
            <x v="0"/>
          </reference>
          <reference field="3" count="1" selected="0">
            <x v="0"/>
          </reference>
        </references>
      </pivotArea>
    </chartFormat>
    <chartFormat chart="8" format="22">
      <pivotArea type="data" outline="0" fieldPosition="0">
        <references count="2">
          <reference field="4294967294" count="1" selected="0">
            <x v="0"/>
          </reference>
          <reference field="3" count="1" selected="0">
            <x v="3"/>
          </reference>
        </references>
      </pivotArea>
    </chartFormat>
    <chartFormat chart="8" format="23">
      <pivotArea type="data" outline="0" fieldPosition="0">
        <references count="2">
          <reference field="4294967294" count="1" selected="0">
            <x v="0"/>
          </reference>
          <reference field="3" count="1" selected="0">
            <x v="4"/>
          </reference>
        </references>
      </pivotArea>
    </chartFormat>
  </chartFormats>
  <pivotTableStyleInfo name="PivotStyleLight16" showRowHeaders="1" showColHeaders="1" showRowStripes="0" showColStripes="0" showLastColumn="1"/>
</pivotTableDefinition>
</file>

<file path=xl/pivotTables/pivotTable71.xml><?xml version="1.0" encoding="utf-8"?>
<pivotTableDefinition xmlns="http://schemas.openxmlformats.org/spreadsheetml/2006/main" name="PivotTable15"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25" rowHeaderCaption="">
  <location ref="H96:I105" firstHeaderRow="1" firstDataRow="1" firstDataCol="1" rowPageCount="3" colPageCount="1"/>
  <pivotFields count="56">
    <pivotField axis="axisPage" multipleItemSelectionAllowed="1" showAll="0">
      <items count="5">
        <item x="1"/>
        <item x="0"/>
        <item x="3"/>
        <item h="1" x="2"/>
        <item t="default"/>
      </items>
    </pivotField>
    <pivotField showAll="0"/>
    <pivotField axis="axisPage" multipleItemSelectionAllowed="1" showAll="0">
      <items count="12">
        <item x="6"/>
        <item x="2"/>
        <item x="3"/>
        <item x="4"/>
        <item x="0"/>
        <item x="9"/>
        <item x="5"/>
        <item x="7"/>
        <item x="8"/>
        <item x="1"/>
        <item x="10"/>
        <item t="default"/>
      </items>
    </pivotField>
    <pivotField showAll="0" defaultSubtotal="0"/>
    <pivotField showAll="0"/>
    <pivotField showAll="0"/>
    <pivotField name="Unternehmen" axis="axisPage" multipleItemSelectionAllowed="1" showAll="0" sortType="descending">
      <items count="11">
        <item h="1" x="1"/>
        <item h="1" x="7"/>
        <item h="1" x="8"/>
        <item h="1" x="0"/>
        <item h="1" x="5"/>
        <item h="1" x="3"/>
        <item h="1" x="2"/>
        <item x="9"/>
        <item h="1" x="6"/>
        <item h="1"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axis="axisRow" showAll="0" defaultSubtotal="0">
      <items count="9">
        <item x="0"/>
        <item x="4"/>
        <item x="3"/>
        <item x="2"/>
        <item x="6"/>
        <item x="5"/>
        <item x="1"/>
        <item x="7"/>
        <item x="8"/>
      </items>
    </pivotField>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10"/>
  </rowFields>
  <rowItems count="9">
    <i>
      <x/>
    </i>
    <i>
      <x v="1"/>
    </i>
    <i>
      <x v="2"/>
    </i>
    <i>
      <x v="3"/>
    </i>
    <i>
      <x v="4"/>
    </i>
    <i>
      <x v="5"/>
    </i>
    <i>
      <x v="6"/>
    </i>
    <i>
      <x v="7"/>
    </i>
    <i t="grand">
      <x/>
    </i>
  </rowItems>
  <colItems count="1">
    <i/>
  </colItems>
  <pageFields count="3">
    <pageField fld="6" hier="-1"/>
    <pageField fld="2" hier="-1"/>
    <pageField fld="0" hier="-1"/>
  </pageFields>
  <dataFields count="1">
    <dataField name="Summe von Anteil Bank (EUR mil)" fld="26" baseField="0" baseItem="0" numFmtId="165"/>
  </dataFields>
  <formats count="8">
    <format dxfId="176">
      <pivotArea outline="0" collapsedLevelsAreSubtotals="1" fieldPosition="0"/>
    </format>
    <format dxfId="175">
      <pivotArea outline="0" collapsedLevelsAreSubtotals="1" fieldPosition="0"/>
    </format>
    <format dxfId="174">
      <pivotArea dataOnly="0" labelOnly="1" fieldPosition="0">
        <references count="1">
          <reference field="10" count="8">
            <x v="0"/>
            <x v="1"/>
            <x v="2"/>
            <x v="3"/>
            <x v="4"/>
            <x v="5"/>
            <x v="6"/>
            <x v="7"/>
          </reference>
        </references>
      </pivotArea>
    </format>
    <format dxfId="173">
      <pivotArea dataOnly="0" labelOnly="1" grandCol="1" outline="0" fieldPosition="0"/>
    </format>
    <format dxfId="172">
      <pivotArea outline="0" collapsedLevelsAreSubtotals="1" fieldPosition="0"/>
    </format>
    <format dxfId="171">
      <pivotArea outline="0" collapsedLevelsAreSubtotals="1" fieldPosition="0"/>
    </format>
    <format dxfId="170">
      <pivotArea outline="0" collapsedLevelsAreSubtotals="1" fieldPosition="0"/>
    </format>
    <format dxfId="169">
      <pivotArea outline="0" collapsedLevelsAreSubtotals="1" fieldPosition="0"/>
    </format>
  </formats>
  <chartFormats count="14">
    <chartFormat chart="0" format="0" series="1">
      <pivotArea type="data" outline="0" fieldPosition="0">
        <references count="2">
          <reference field="4294967294" count="1" selected="0">
            <x v="0"/>
          </reference>
          <reference field="10" count="1" selected="0">
            <x v="0"/>
          </reference>
        </references>
      </pivotArea>
    </chartFormat>
    <chartFormat chart="0" format="1" series="1">
      <pivotArea type="data" outline="0" fieldPosition="0">
        <references count="2">
          <reference field="4294967294" count="1" selected="0">
            <x v="0"/>
          </reference>
          <reference field="10" count="1" selected="0">
            <x v="2"/>
          </reference>
        </references>
      </pivotArea>
    </chartFormat>
    <chartFormat chart="0" format="2" series="1">
      <pivotArea type="data" outline="0" fieldPosition="0">
        <references count="2">
          <reference field="4294967294" count="1" selected="0">
            <x v="0"/>
          </reference>
          <reference field="10" count="1" selected="0">
            <x v="3"/>
          </reference>
        </references>
      </pivotArea>
    </chartFormat>
    <chartFormat chart="0" format="3" series="1">
      <pivotArea type="data" outline="0" fieldPosition="0">
        <references count="2">
          <reference field="4294967294" count="1" selected="0">
            <x v="0"/>
          </reference>
          <reference field="10" count="1" selected="0">
            <x v="4"/>
          </reference>
        </references>
      </pivotArea>
    </chartFormat>
    <chartFormat chart="0" format="4" series="1">
      <pivotArea type="data" outline="0" fieldPosition="0">
        <references count="2">
          <reference field="4294967294" count="1" selected="0">
            <x v="0"/>
          </reference>
          <reference field="10" count="1" selected="0">
            <x v="5"/>
          </reference>
        </references>
      </pivotArea>
    </chartFormat>
    <chartFormat chart="0" format="5" series="1">
      <pivotArea type="data" outline="0" fieldPosition="0">
        <references count="2">
          <reference field="4294967294" count="1" selected="0">
            <x v="0"/>
          </reference>
          <reference field="10" count="1" selected="0">
            <x v="6"/>
          </reference>
        </references>
      </pivotArea>
    </chartFormat>
    <chartFormat chart="0" format="6" series="1">
      <pivotArea type="data" outline="0" fieldPosition="0">
        <references count="2">
          <reference field="4294967294" count="1" selected="0">
            <x v="0"/>
          </reference>
          <reference field="10" count="1" selected="0">
            <x v="7"/>
          </reference>
        </references>
      </pivotArea>
    </chartFormat>
    <chartFormat chart="0" format="7" series="1">
      <pivotArea type="data" outline="0" fieldPosition="0">
        <references count="1">
          <reference field="4294967294" count="1" selected="0">
            <x v="0"/>
          </reference>
        </references>
      </pivotArea>
    </chartFormat>
    <chartFormat chart="14" format="9" series="1">
      <pivotArea type="data" outline="0" fieldPosition="0">
        <references count="1">
          <reference field="4294967294" count="1" selected="0">
            <x v="0"/>
          </reference>
        </references>
      </pivotArea>
    </chartFormat>
    <chartFormat chart="18" format="13" series="1">
      <pivotArea type="data" outline="0" fieldPosition="0">
        <references count="1">
          <reference field="4294967294" count="1" selected="0">
            <x v="0"/>
          </reference>
        </references>
      </pivotArea>
    </chartFormat>
    <chartFormat chart="1" format="20" series="1">
      <pivotArea type="data" outline="0" fieldPosition="0">
        <references count="1">
          <reference field="4294967294" count="1" selected="0">
            <x v="0"/>
          </reference>
        </references>
      </pivotArea>
    </chartFormat>
    <chartFormat chart="20" format="22" series="1">
      <pivotArea type="data" outline="0" fieldPosition="0">
        <references count="1">
          <reference field="4294967294" count="1" selected="0">
            <x v="0"/>
          </reference>
        </references>
      </pivotArea>
    </chartFormat>
    <chartFormat chart="22" format="24" series="1">
      <pivotArea type="data" outline="0" fieldPosition="0">
        <references count="1">
          <reference field="4294967294" count="1" selected="0">
            <x v="0"/>
          </reference>
        </references>
      </pivotArea>
    </chartFormat>
    <chartFormat chart="24" format="2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72.xml><?xml version="1.0" encoding="utf-8"?>
<pivotTableDefinition xmlns="http://schemas.openxmlformats.org/spreadsheetml/2006/main" name="PivotTable5"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E58:F61" firstHeaderRow="1" firstDataRow="1" firstDataCol="1" rowPageCount="2" colPageCount="1"/>
  <pivotFields count="56">
    <pivotField axis="axisPage" multipleItemSelectionAllowed="1" showAll="0">
      <items count="5">
        <item x="1"/>
        <item h="1" x="0"/>
        <item h="1"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h="1" x="1"/>
        <item h="1" x="7"/>
        <item h="1" x="8"/>
        <item h="1" x="0"/>
        <item h="1" x="5"/>
        <item h="1" x="3"/>
        <item h="1" x="2"/>
        <item x="9"/>
        <item h="1" x="6"/>
        <item h="1"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3">
    <i>
      <x v="6"/>
    </i>
    <i>
      <x v="3"/>
    </i>
    <i t="grand">
      <x/>
    </i>
  </rowItems>
  <colItems count="1">
    <i/>
  </colItems>
  <pageFields count="2">
    <pageField fld="6" hier="-1"/>
    <pageField fld="0" hier="-1"/>
  </pageFields>
  <dataFields count="1">
    <dataField name="Anteil Bank (in EUR mil)" fld="26" baseField="0" baseItem="0" numFmtId="165"/>
  </dataFields>
  <formats count="3">
    <format dxfId="179">
      <pivotArea outline="0" collapsedLevelsAreSubtotals="1" fieldPosition="0"/>
    </format>
    <format dxfId="178">
      <pivotArea outline="0" collapsedLevelsAreSubtotals="1" fieldPosition="0"/>
    </format>
    <format dxfId="177">
      <pivotArea outline="0" collapsedLevelsAreSubtotals="1" fieldPosition="0"/>
    </format>
  </formats>
  <pivotTableStyleInfo name="PivotStyleLight16" showRowHeaders="1" showColHeaders="1" showRowStripes="0" showColStripes="0" showLastColumn="1"/>
</pivotTableDefinition>
</file>

<file path=xl/pivotTables/pivotTable73.xml><?xml version="1.0" encoding="utf-8"?>
<pivotTableDefinition xmlns="http://schemas.openxmlformats.org/spreadsheetml/2006/main" name="PivotTable7"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K58:L59" firstHeaderRow="1" firstDataRow="1" firstDataCol="1" rowPageCount="2" colPageCount="1"/>
  <pivotFields count="56">
    <pivotField axis="axisPage" multipleItemSelectionAllowed="1" showAll="0">
      <items count="5">
        <item h="1" x="1"/>
        <item h="1" x="0"/>
        <item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h="1" x="1"/>
        <item h="1" x="7"/>
        <item h="1" x="8"/>
        <item h="1" x="0"/>
        <item h="1" x="5"/>
        <item h="1" x="3"/>
        <item h="1" x="2"/>
        <item x="9"/>
        <item h="1" x="6"/>
        <item h="1"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1">
    <i t="grand">
      <x/>
    </i>
  </rowItems>
  <colItems count="1">
    <i/>
  </colItems>
  <pageFields count="2">
    <pageField fld="6" hier="-1"/>
    <pageField fld="0" hier="-1"/>
  </pageFields>
  <dataFields count="1">
    <dataField name="Anteil Bank (in EUR mil)" fld="26" baseField="0" baseItem="0" numFmtId="43"/>
  </dataFields>
  <formats count="1">
    <format dxfId="180">
      <pivotArea outline="0" collapsedLevelsAreSubtotals="1" fieldPosition="0"/>
    </format>
  </formats>
  <pivotTableStyleInfo name="PivotStyleLight16" showRowHeaders="1" showColHeaders="1" showRowStripes="0" showColStripes="0" showLastColumn="1"/>
</pivotTableDefinition>
</file>

<file path=xl/pivotTables/pivotTable74.xml><?xml version="1.0" encoding="utf-8"?>
<pivotTableDefinition xmlns="http://schemas.openxmlformats.org/spreadsheetml/2006/main" name="PivotTable4"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B58:C67" firstHeaderRow="1" firstDataRow="1" firstDataCol="1" rowPageCount="2" colPageCount="1"/>
  <pivotFields count="56">
    <pivotField axis="axisPage" multipleItemSelectionAllowed="1" showAll="0" sortType="descending">
      <items count="5">
        <item h="1" x="1"/>
        <item h="1" x="0"/>
        <item h="1" x="3"/>
        <item x="2"/>
        <item t="default"/>
      </items>
      <autoSortScope>
        <pivotArea dataOnly="0" outline="0" fieldPosition="0">
          <references count="1">
            <reference field="4294967294" count="1" selected="0">
              <x v="0"/>
            </reference>
          </references>
        </pivotArea>
      </autoSortScope>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h="1" x="1"/>
        <item h="1" x="7"/>
        <item h="1" x="8"/>
        <item h="1" x="0"/>
        <item h="1" x="5"/>
        <item h="1" x="3"/>
        <item h="1" x="2"/>
        <item x="9"/>
        <item h="1" x="6"/>
        <item h="1"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9">
    <i>
      <x v="9"/>
    </i>
    <i>
      <x v="6"/>
    </i>
    <i>
      <x v="3"/>
    </i>
    <i>
      <x v="4"/>
    </i>
    <i>
      <x v="2"/>
    </i>
    <i>
      <x v="1"/>
    </i>
    <i>
      <x/>
    </i>
    <i>
      <x v="5"/>
    </i>
    <i t="grand">
      <x/>
    </i>
  </rowItems>
  <colItems count="1">
    <i/>
  </colItems>
  <pageFields count="2">
    <pageField fld="6" hier="-1"/>
    <pageField fld="0" hier="-1"/>
  </pageFields>
  <dataFields count="1">
    <dataField name="Anteil Bank (in EUR mil)" fld="26" baseField="0" baseItem="0" numFmtId="165"/>
  </dataFields>
  <formats count="5">
    <format dxfId="185">
      <pivotArea outline="0" collapsedLevelsAreSubtotals="1" fieldPosition="0"/>
    </format>
    <format dxfId="184">
      <pivotArea outline="0" collapsedLevelsAreSubtotals="1" fieldPosition="0"/>
    </format>
    <format dxfId="183">
      <pivotArea outline="0" collapsedLevelsAreSubtotals="1" fieldPosition="0"/>
    </format>
    <format dxfId="182">
      <pivotArea outline="0" collapsedLevelsAreSubtotals="1" fieldPosition="0"/>
    </format>
    <format dxfId="181">
      <pivotArea outline="0" collapsedLevelsAreSubtotals="1" fieldPosition="0"/>
    </format>
  </formats>
  <pivotTableStyleInfo name="PivotStyleLight16" showRowHeaders="1" showColHeaders="1" showRowStripes="0" showColStripes="0" showLastColumn="1"/>
</pivotTableDefinition>
</file>

<file path=xl/pivotTables/pivotTable75.xml><?xml version="1.0" encoding="utf-8"?>
<pivotTableDefinition xmlns="http://schemas.openxmlformats.org/spreadsheetml/2006/main" name="PivotTable2"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8" rowHeaderCaption="" colHeaderCaption="">
  <location ref="B95:C100" firstHeaderRow="1" firstDataRow="1" firstDataCol="1" rowPageCount="2" colPageCount="1"/>
  <pivotFields count="56">
    <pivotField axis="axisPage" multipleItemSelectionAllowed="1" showAll="0">
      <items count="5">
        <item x="1"/>
        <item x="0"/>
        <item x="3"/>
        <item h="1" x="2"/>
        <item t="default"/>
      </items>
    </pivotField>
    <pivotField showAll="0"/>
    <pivotField showAll="0" sortType="descending">
      <autoSortScope>
        <pivotArea dataOnly="0" outline="0" fieldPosition="0">
          <references count="1">
            <reference field="4294967294" count="1" selected="0">
              <x v="0"/>
            </reference>
          </references>
        </pivotArea>
      </autoSortScope>
    </pivotField>
    <pivotField axis="axisRow" showAll="0" defaultSubtotal="0">
      <items count="6">
        <item x="2"/>
        <item x="0"/>
        <item x="4"/>
        <item x="1"/>
        <item x="3"/>
        <item h="1" x="5"/>
      </items>
    </pivotField>
    <pivotField showAll="0"/>
    <pivotField showAll="0"/>
    <pivotField axis="axisPage" multipleItemSelectionAllowed="1" showAll="0" sortType="descending">
      <items count="11">
        <item h="1" x="1"/>
        <item h="1" x="7"/>
        <item h="1" x="8"/>
        <item h="1" x="0"/>
        <item h="1" x="5"/>
        <item h="1" x="3"/>
        <item h="1" x="2"/>
        <item h="1" x="9"/>
        <item x="6"/>
        <item h="1"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3"/>
  </rowFields>
  <rowItems count="5">
    <i>
      <x/>
    </i>
    <i>
      <x v="1"/>
    </i>
    <i>
      <x v="3"/>
    </i>
    <i>
      <x v="4"/>
    </i>
    <i t="grand">
      <x/>
    </i>
  </rowItems>
  <colItems count="1">
    <i/>
  </colItems>
  <pageFields count="2">
    <pageField fld="6" hier="-1"/>
    <pageField fld="0" hier="-1"/>
  </pageFields>
  <dataFields count="1">
    <dataField name="Summe von Anteil Bank (EUR mil)" fld="26" baseField="0" baseItem="0" numFmtId="165"/>
  </dataFields>
  <formats count="4">
    <format dxfId="121">
      <pivotArea outline="0" collapsedLevelsAreSubtotals="1" fieldPosition="0"/>
    </format>
    <format dxfId="120">
      <pivotArea outline="0" collapsedLevelsAreSubtotals="1" fieldPosition="0"/>
    </format>
    <format dxfId="119">
      <pivotArea outline="0" collapsedLevelsAreSubtotals="1" fieldPosition="0"/>
    </format>
    <format dxfId="118">
      <pivotArea outline="0" collapsedLevelsAreSubtotals="1" fieldPosition="0"/>
    </format>
  </formats>
  <chartFormats count="25">
    <chartFormat chart="4" format="4" series="1">
      <pivotArea type="data" outline="0" fieldPosition="0">
        <references count="2">
          <reference field="4294967294" count="1" selected="0">
            <x v="0"/>
          </reference>
          <reference field="3" count="1" selected="0">
            <x v="0"/>
          </reference>
        </references>
      </pivotArea>
    </chartFormat>
    <chartFormat chart="4" format="5" series="1">
      <pivotArea type="data" outline="0" fieldPosition="0">
        <references count="2">
          <reference field="4294967294" count="1" selected="0">
            <x v="0"/>
          </reference>
          <reference field="3" count="1" selected="0">
            <x v="1"/>
          </reference>
        </references>
      </pivotArea>
    </chartFormat>
    <chartFormat chart="4" format="6" series="1">
      <pivotArea type="data" outline="0" fieldPosition="0">
        <references count="2">
          <reference field="4294967294" count="1" selected="0">
            <x v="0"/>
          </reference>
          <reference field="3" count="1" selected="0">
            <x v="3"/>
          </reference>
        </references>
      </pivotArea>
    </chartFormat>
    <chartFormat chart="4" format="7" series="1">
      <pivotArea type="data" outline="0" fieldPosition="0">
        <references count="2">
          <reference field="4294967294" count="1" selected="0">
            <x v="0"/>
          </reference>
          <reference field="3" count="1" selected="0">
            <x v="4"/>
          </reference>
        </references>
      </pivotArea>
    </chartFormat>
    <chartFormat chart="3" format="4" series="1">
      <pivotArea type="data" outline="0" fieldPosition="0">
        <references count="2">
          <reference field="4294967294" count="1" selected="0">
            <x v="0"/>
          </reference>
          <reference field="3" count="1" selected="0">
            <x v="0"/>
          </reference>
        </references>
      </pivotArea>
    </chartFormat>
    <chartFormat chart="3" format="5" series="1">
      <pivotArea type="data" outline="0" fieldPosition="0">
        <references count="2">
          <reference field="4294967294" count="1" selected="0">
            <x v="0"/>
          </reference>
          <reference field="3" count="1" selected="0">
            <x v="1"/>
          </reference>
        </references>
      </pivotArea>
    </chartFormat>
    <chartFormat chart="3" format="6" series="1">
      <pivotArea type="data" outline="0" fieldPosition="0">
        <references count="2">
          <reference field="4294967294" count="1" selected="0">
            <x v="0"/>
          </reference>
          <reference field="3" count="1" selected="0">
            <x v="3"/>
          </reference>
        </references>
      </pivotArea>
    </chartFormat>
    <chartFormat chart="3" format="7" series="1">
      <pivotArea type="data" outline="0" fieldPosition="0">
        <references count="2">
          <reference field="4294967294" count="1" selected="0">
            <x v="0"/>
          </reference>
          <reference field="3" count="1" selected="0">
            <x v="4"/>
          </reference>
        </references>
      </pivotArea>
    </chartFormat>
    <chartFormat chart="4" format="8" series="1">
      <pivotArea type="data" outline="0" fieldPosition="0">
        <references count="1">
          <reference field="4294967294" count="1" selected="0">
            <x v="0"/>
          </reference>
        </references>
      </pivotArea>
    </chartFormat>
    <chartFormat chart="5" format="6" series="1">
      <pivotArea type="data" outline="0" fieldPosition="0">
        <references count="1">
          <reference field="4294967294" count="1" selected="0">
            <x v="0"/>
          </reference>
        </references>
      </pivotArea>
    </chartFormat>
    <chartFormat chart="3" format="9" series="1">
      <pivotArea type="data" outline="0" fieldPosition="0">
        <references count="1">
          <reference field="4294967294" count="1" selected="0">
            <x v="0"/>
          </reference>
        </references>
      </pivotArea>
    </chartFormat>
    <chartFormat chart="5" format="7">
      <pivotArea type="data" outline="0" fieldPosition="0">
        <references count="2">
          <reference field="4294967294" count="1" selected="0">
            <x v="0"/>
          </reference>
          <reference field="3" count="1" selected="0">
            <x v="0"/>
          </reference>
        </references>
      </pivotArea>
    </chartFormat>
    <chartFormat chart="5" format="8">
      <pivotArea type="data" outline="0" fieldPosition="0">
        <references count="2">
          <reference field="4294967294" count="1" selected="0">
            <x v="0"/>
          </reference>
          <reference field="3" count="1" selected="0">
            <x v="1"/>
          </reference>
        </references>
      </pivotArea>
    </chartFormat>
    <chartFormat chart="5" format="9">
      <pivotArea type="data" outline="0" fieldPosition="0">
        <references count="2">
          <reference field="4294967294" count="1" selected="0">
            <x v="0"/>
          </reference>
          <reference field="3" count="1" selected="0">
            <x v="3"/>
          </reference>
        </references>
      </pivotArea>
    </chartFormat>
    <chartFormat chart="5" format="10">
      <pivotArea type="data" outline="0" fieldPosition="0">
        <references count="2">
          <reference field="4294967294" count="1" selected="0">
            <x v="0"/>
          </reference>
          <reference field="3" count="1" selected="0">
            <x v="4"/>
          </reference>
        </references>
      </pivotArea>
    </chartFormat>
    <chartFormat chart="5" format="11">
      <pivotArea type="data" outline="0" fieldPosition="0">
        <references count="2">
          <reference field="4294967294" count="1" selected="0">
            <x v="0"/>
          </reference>
          <reference field="3" count="1" selected="0">
            <x v="2"/>
          </reference>
        </references>
      </pivotArea>
    </chartFormat>
    <chartFormat chart="6" format="12" series="1">
      <pivotArea type="data" outline="0" fieldPosition="0">
        <references count="1">
          <reference field="4294967294" count="1" selected="0">
            <x v="0"/>
          </reference>
        </references>
      </pivotArea>
    </chartFormat>
    <chartFormat chart="6" format="13">
      <pivotArea type="data" outline="0" fieldPosition="0">
        <references count="2">
          <reference field="4294967294" count="1" selected="0">
            <x v="0"/>
          </reference>
          <reference field="3" count="1" selected="0">
            <x v="0"/>
          </reference>
        </references>
      </pivotArea>
    </chartFormat>
    <chartFormat chart="6" format="14">
      <pivotArea type="data" outline="0" fieldPosition="0">
        <references count="2">
          <reference field="4294967294" count="1" selected="0">
            <x v="0"/>
          </reference>
          <reference field="3" count="1" selected="0">
            <x v="3"/>
          </reference>
        </references>
      </pivotArea>
    </chartFormat>
    <chartFormat chart="6" format="15">
      <pivotArea type="data" outline="0" fieldPosition="0">
        <references count="2">
          <reference field="4294967294" count="1" selected="0">
            <x v="0"/>
          </reference>
          <reference field="3" count="1" selected="0">
            <x v="4"/>
          </reference>
        </references>
      </pivotArea>
    </chartFormat>
    <chartFormat chart="7" format="16" series="1">
      <pivotArea type="data" outline="0" fieldPosition="0">
        <references count="1">
          <reference field="4294967294" count="1" selected="0">
            <x v="0"/>
          </reference>
        </references>
      </pivotArea>
    </chartFormat>
    <chartFormat chart="7" format="17">
      <pivotArea type="data" outline="0" fieldPosition="0">
        <references count="2">
          <reference field="4294967294" count="1" selected="0">
            <x v="0"/>
          </reference>
          <reference field="3" count="1" selected="0">
            <x v="0"/>
          </reference>
        </references>
      </pivotArea>
    </chartFormat>
    <chartFormat chart="7" format="18">
      <pivotArea type="data" outline="0" fieldPosition="0">
        <references count="2">
          <reference field="4294967294" count="1" selected="0">
            <x v="0"/>
          </reference>
          <reference field="3" count="1" selected="0">
            <x v="3"/>
          </reference>
        </references>
      </pivotArea>
    </chartFormat>
    <chartFormat chart="7" format="19">
      <pivotArea type="data" outline="0" fieldPosition="0">
        <references count="2">
          <reference field="4294967294" count="1" selected="0">
            <x v="0"/>
          </reference>
          <reference field="3" count="1" selected="0">
            <x v="4"/>
          </reference>
        </references>
      </pivotArea>
    </chartFormat>
    <chartFormat chart="7" format="21">
      <pivotArea type="data" outline="0" fieldPosition="0">
        <references count="2">
          <reference field="4294967294" count="1" selected="0">
            <x v="0"/>
          </reference>
          <reference field="3" count="1" selected="0">
            <x v="1"/>
          </reference>
        </references>
      </pivotArea>
    </chartFormat>
  </chartFormats>
  <pivotTableStyleInfo name="PivotStyleLight16" showRowHeaders="1" showColHeaders="1" showRowStripes="0" showColStripes="0" showLastColumn="1"/>
</pivotTableDefinition>
</file>

<file path=xl/pivotTables/pivotTable76.xml><?xml version="1.0" encoding="utf-8"?>
<pivotTableDefinition xmlns="http://schemas.openxmlformats.org/spreadsheetml/2006/main" name="PivotTable15"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27" rowHeaderCaption="">
  <location ref="H96:I105" firstHeaderRow="1" firstDataRow="1" firstDataCol="1" rowPageCount="3" colPageCount="1"/>
  <pivotFields count="56">
    <pivotField axis="axisPage" multipleItemSelectionAllowed="1" showAll="0">
      <items count="5">
        <item x="1"/>
        <item x="0"/>
        <item x="3"/>
        <item h="1" x="2"/>
        <item t="default"/>
      </items>
    </pivotField>
    <pivotField showAll="0"/>
    <pivotField axis="axisPage" multipleItemSelectionAllowed="1" showAll="0">
      <items count="12">
        <item x="6"/>
        <item x="2"/>
        <item x="3"/>
        <item x="4"/>
        <item x="0"/>
        <item x="9"/>
        <item x="5"/>
        <item x="7"/>
        <item x="8"/>
        <item x="1"/>
        <item x="10"/>
        <item t="default"/>
      </items>
    </pivotField>
    <pivotField showAll="0" defaultSubtotal="0"/>
    <pivotField showAll="0"/>
    <pivotField showAll="0"/>
    <pivotField name="Unternehmen" axis="axisPage" multipleItemSelectionAllowed="1" showAll="0" sortType="descending">
      <items count="11">
        <item h="1" x="1"/>
        <item h="1" x="7"/>
        <item h="1" x="8"/>
        <item h="1" x="0"/>
        <item h="1" x="5"/>
        <item h="1" x="3"/>
        <item h="1" x="2"/>
        <item h="1" x="9"/>
        <item x="6"/>
        <item h="1"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axis="axisRow" showAll="0" defaultSubtotal="0">
      <items count="9">
        <item x="0"/>
        <item x="4"/>
        <item x="3"/>
        <item x="2"/>
        <item x="6"/>
        <item x="5"/>
        <item x="1"/>
        <item x="7"/>
        <item x="8"/>
      </items>
    </pivotField>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10"/>
  </rowFields>
  <rowItems count="9">
    <i>
      <x/>
    </i>
    <i>
      <x v="1"/>
    </i>
    <i>
      <x v="2"/>
    </i>
    <i>
      <x v="3"/>
    </i>
    <i>
      <x v="4"/>
    </i>
    <i>
      <x v="5"/>
    </i>
    <i>
      <x v="6"/>
    </i>
    <i>
      <x v="7"/>
    </i>
    <i t="grand">
      <x/>
    </i>
  </rowItems>
  <colItems count="1">
    <i/>
  </colItems>
  <pageFields count="3">
    <pageField fld="6" hier="-1"/>
    <pageField fld="2" hier="-1"/>
    <pageField fld="0" hier="-1"/>
  </pageFields>
  <dataFields count="1">
    <dataField name="Summe von Anteil Bank (EUR mil)" fld="26" baseField="0" baseItem="0" numFmtId="165"/>
  </dataFields>
  <formats count="8">
    <format dxfId="129">
      <pivotArea outline="0" collapsedLevelsAreSubtotals="1" fieldPosition="0"/>
    </format>
    <format dxfId="128">
      <pivotArea outline="0" collapsedLevelsAreSubtotals="1" fieldPosition="0"/>
    </format>
    <format dxfId="127">
      <pivotArea dataOnly="0" labelOnly="1" fieldPosition="0">
        <references count="1">
          <reference field="10" count="8">
            <x v="0"/>
            <x v="1"/>
            <x v="2"/>
            <x v="3"/>
            <x v="4"/>
            <x v="5"/>
            <x v="6"/>
            <x v="7"/>
          </reference>
        </references>
      </pivotArea>
    </format>
    <format dxfId="126">
      <pivotArea dataOnly="0" labelOnly="1" grandCol="1" outline="0" fieldPosition="0"/>
    </format>
    <format dxfId="125">
      <pivotArea outline="0" collapsedLevelsAreSubtotals="1" fieldPosition="0"/>
    </format>
    <format dxfId="124">
      <pivotArea outline="0" collapsedLevelsAreSubtotals="1" fieldPosition="0"/>
    </format>
    <format dxfId="123">
      <pivotArea outline="0" collapsedLevelsAreSubtotals="1" fieldPosition="0"/>
    </format>
    <format dxfId="122">
      <pivotArea outline="0" collapsedLevelsAreSubtotals="1" fieldPosition="0"/>
    </format>
  </formats>
  <chartFormats count="15">
    <chartFormat chart="0" format="0" series="1">
      <pivotArea type="data" outline="0" fieldPosition="0">
        <references count="2">
          <reference field="4294967294" count="1" selected="0">
            <x v="0"/>
          </reference>
          <reference field="10" count="1" selected="0">
            <x v="0"/>
          </reference>
        </references>
      </pivotArea>
    </chartFormat>
    <chartFormat chart="0" format="1" series="1">
      <pivotArea type="data" outline="0" fieldPosition="0">
        <references count="2">
          <reference field="4294967294" count="1" selected="0">
            <x v="0"/>
          </reference>
          <reference field="10" count="1" selected="0">
            <x v="2"/>
          </reference>
        </references>
      </pivotArea>
    </chartFormat>
    <chartFormat chart="0" format="2" series="1">
      <pivotArea type="data" outline="0" fieldPosition="0">
        <references count="2">
          <reference field="4294967294" count="1" selected="0">
            <x v="0"/>
          </reference>
          <reference field="10" count="1" selected="0">
            <x v="3"/>
          </reference>
        </references>
      </pivotArea>
    </chartFormat>
    <chartFormat chart="0" format="3" series="1">
      <pivotArea type="data" outline="0" fieldPosition="0">
        <references count="2">
          <reference field="4294967294" count="1" selected="0">
            <x v="0"/>
          </reference>
          <reference field="10" count="1" selected="0">
            <x v="4"/>
          </reference>
        </references>
      </pivotArea>
    </chartFormat>
    <chartFormat chart="0" format="4" series="1">
      <pivotArea type="data" outline="0" fieldPosition="0">
        <references count="2">
          <reference field="4294967294" count="1" selected="0">
            <x v="0"/>
          </reference>
          <reference field="10" count="1" selected="0">
            <x v="5"/>
          </reference>
        </references>
      </pivotArea>
    </chartFormat>
    <chartFormat chart="0" format="5" series="1">
      <pivotArea type="data" outline="0" fieldPosition="0">
        <references count="2">
          <reference field="4294967294" count="1" selected="0">
            <x v="0"/>
          </reference>
          <reference field="10" count="1" selected="0">
            <x v="6"/>
          </reference>
        </references>
      </pivotArea>
    </chartFormat>
    <chartFormat chart="0" format="6" series="1">
      <pivotArea type="data" outline="0" fieldPosition="0">
        <references count="2">
          <reference field="4294967294" count="1" selected="0">
            <x v="0"/>
          </reference>
          <reference field="10" count="1" selected="0">
            <x v="7"/>
          </reference>
        </references>
      </pivotArea>
    </chartFormat>
    <chartFormat chart="0" format="7" series="1">
      <pivotArea type="data" outline="0" fieldPosition="0">
        <references count="1">
          <reference field="4294967294" count="1" selected="0">
            <x v="0"/>
          </reference>
        </references>
      </pivotArea>
    </chartFormat>
    <chartFormat chart="14" format="9" series="1">
      <pivotArea type="data" outline="0" fieldPosition="0">
        <references count="1">
          <reference field="4294967294" count="1" selected="0">
            <x v="0"/>
          </reference>
        </references>
      </pivotArea>
    </chartFormat>
    <chartFormat chart="18" format="13" series="1">
      <pivotArea type="data" outline="0" fieldPosition="0">
        <references count="1">
          <reference field="4294967294" count="1" selected="0">
            <x v="0"/>
          </reference>
        </references>
      </pivotArea>
    </chartFormat>
    <chartFormat chart="1" format="20" series="1">
      <pivotArea type="data" outline="0" fieldPosition="0">
        <references count="1">
          <reference field="4294967294" count="1" selected="0">
            <x v="0"/>
          </reference>
        </references>
      </pivotArea>
    </chartFormat>
    <chartFormat chart="20" format="22" series="1">
      <pivotArea type="data" outline="0" fieldPosition="0">
        <references count="1">
          <reference field="4294967294" count="1" selected="0">
            <x v="0"/>
          </reference>
        </references>
      </pivotArea>
    </chartFormat>
    <chartFormat chart="22" format="22" series="1">
      <pivotArea type="data" outline="0" fieldPosition="0">
        <references count="1">
          <reference field="4294967294" count="1" selected="0">
            <x v="0"/>
          </reference>
        </references>
      </pivotArea>
    </chartFormat>
    <chartFormat chart="24" format="22" series="1">
      <pivotArea type="data" outline="0" fieldPosition="0">
        <references count="1">
          <reference field="4294967294" count="1" selected="0">
            <x v="0"/>
          </reference>
        </references>
      </pivotArea>
    </chartFormat>
    <chartFormat chart="26" format="2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77.xml><?xml version="1.0" encoding="utf-8"?>
<pivotTableDefinition xmlns="http://schemas.openxmlformats.org/spreadsheetml/2006/main" name="PivotTable4"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B58:C68" firstHeaderRow="1" firstDataRow="1" firstDataCol="1" rowPageCount="2" colPageCount="1"/>
  <pivotFields count="56">
    <pivotField axis="axisPage" multipleItemSelectionAllowed="1" showAll="0" sortType="descending">
      <items count="5">
        <item h="1" x="1"/>
        <item h="1" x="0"/>
        <item h="1" x="3"/>
        <item x="2"/>
        <item t="default"/>
      </items>
      <autoSortScope>
        <pivotArea dataOnly="0" outline="0" fieldPosition="0">
          <references count="1">
            <reference field="4294967294" count="1" selected="0">
              <x v="0"/>
            </reference>
          </references>
        </pivotArea>
      </autoSortScope>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h="1" x="1"/>
        <item h="1" x="7"/>
        <item h="1" x="8"/>
        <item h="1" x="0"/>
        <item h="1" x="5"/>
        <item h="1" x="3"/>
        <item h="1" x="2"/>
        <item h="1" x="9"/>
        <item x="6"/>
        <item h="1"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10">
    <i>
      <x v="9"/>
    </i>
    <i>
      <x v="5"/>
    </i>
    <i>
      <x v="3"/>
    </i>
    <i>
      <x v="4"/>
    </i>
    <i>
      <x v="6"/>
    </i>
    <i>
      <x v="1"/>
    </i>
    <i>
      <x v="2"/>
    </i>
    <i>
      <x v="7"/>
    </i>
    <i>
      <x/>
    </i>
    <i t="grand">
      <x/>
    </i>
  </rowItems>
  <colItems count="1">
    <i/>
  </colItems>
  <pageFields count="2">
    <pageField fld="6" hier="-1"/>
    <pageField fld="0" hier="-1"/>
  </pageFields>
  <dataFields count="1">
    <dataField name="Anteil Bank (in EUR mil)" fld="26" baseField="0" baseItem="0" numFmtId="165"/>
  </dataFields>
  <formats count="5">
    <format dxfId="134">
      <pivotArea outline="0" collapsedLevelsAreSubtotals="1" fieldPosition="0"/>
    </format>
    <format dxfId="133">
      <pivotArea outline="0" collapsedLevelsAreSubtotals="1" fieldPosition="0"/>
    </format>
    <format dxfId="132">
      <pivotArea outline="0" collapsedLevelsAreSubtotals="1" fieldPosition="0"/>
    </format>
    <format dxfId="131">
      <pivotArea outline="0" collapsedLevelsAreSubtotals="1" fieldPosition="0"/>
    </format>
    <format dxfId="130">
      <pivotArea outline="0" collapsedLevelsAreSubtotals="1" fieldPosition="0"/>
    </format>
  </formats>
  <pivotTableStyleInfo name="PivotStyleLight16" showRowHeaders="1" showColHeaders="1" showRowStripes="0" showColStripes="0" showLastColumn="1"/>
</pivotTableDefinition>
</file>

<file path=xl/pivotTables/pivotTable78.xml><?xml version="1.0" encoding="utf-8"?>
<pivotTableDefinition xmlns="http://schemas.openxmlformats.org/spreadsheetml/2006/main" name="PivotTable3"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9" rowHeaderCaption="" colHeaderCaption="">
  <location ref="E95:F103" firstHeaderRow="1" firstDataRow="1" firstDataCol="1" rowPageCount="2" colPageCount="1"/>
  <pivotFields count="56">
    <pivotField axis="axisPage" multipleItemSelectionAllowed="1" showAll="0">
      <items count="5">
        <item x="1"/>
        <item x="0"/>
        <item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axis="axisPage" multipleItemSelectionAllowed="1" showAll="0" sortType="descending">
      <items count="11">
        <item h="1" x="1"/>
        <item h="1" x="7"/>
        <item h="1" x="8"/>
        <item h="1" x="0"/>
        <item h="1" x="5"/>
        <item h="1" x="3"/>
        <item h="1" x="2"/>
        <item h="1" x="9"/>
        <item x="6"/>
        <item h="1"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8">
    <i>
      <x v="1"/>
    </i>
    <i>
      <x v="4"/>
    </i>
    <i>
      <x v="6"/>
    </i>
    <i>
      <x v="3"/>
    </i>
    <i>
      <x v="2"/>
    </i>
    <i>
      <x/>
    </i>
    <i>
      <x v="9"/>
    </i>
    <i t="grand">
      <x/>
    </i>
  </rowItems>
  <colItems count="1">
    <i/>
  </colItems>
  <pageFields count="2">
    <pageField fld="6" hier="-1"/>
    <pageField fld="0" hier="-1"/>
  </pageFields>
  <dataFields count="1">
    <dataField name="Summe von Anteil Bank (EUR mil)" fld="26" baseField="0" baseItem="0" numFmtId="165"/>
  </dataFields>
  <formats count="4">
    <format dxfId="138">
      <pivotArea outline="0" collapsedLevelsAreSubtotals="1" fieldPosition="0"/>
    </format>
    <format dxfId="137">
      <pivotArea outline="0" collapsedLevelsAreSubtotals="1" fieldPosition="0"/>
    </format>
    <format dxfId="136">
      <pivotArea outline="0" collapsedLevelsAreSubtotals="1" fieldPosition="0"/>
    </format>
    <format dxfId="135">
      <pivotArea outline="0" collapsedLevelsAreSubtotals="1" fieldPosition="0"/>
    </format>
  </formats>
  <chartFormats count="28">
    <chartFormat chart="4" format="8" series="1">
      <pivotArea type="data" outline="0" fieldPosition="0">
        <references count="1">
          <reference field="4294967294" count="1" selected="0">
            <x v="0"/>
          </reference>
        </references>
      </pivotArea>
    </chartFormat>
    <chartFormat chart="3" format="8" series="1">
      <pivotArea type="data" outline="0" fieldPosition="0">
        <references count="1">
          <reference field="4294967294" count="1" selected="0">
            <x v="0"/>
          </reference>
        </references>
      </pivotArea>
    </chartFormat>
    <chartFormat chart="6" format="1" series="1">
      <pivotArea type="data" outline="0" fieldPosition="0">
        <references count="1">
          <reference field="4294967294" count="1" selected="0">
            <x v="0"/>
          </reference>
        </references>
      </pivotArea>
    </chartFormat>
    <chartFormat chart="6" format="2">
      <pivotArea type="data" outline="0" fieldPosition="0">
        <references count="2">
          <reference field="4294967294" count="1" selected="0">
            <x v="0"/>
          </reference>
          <reference field="2" count="1" selected="0">
            <x v="0"/>
          </reference>
        </references>
      </pivotArea>
    </chartFormat>
    <chartFormat chart="6" format="3">
      <pivotArea type="data" outline="0" fieldPosition="0">
        <references count="2">
          <reference field="4294967294" count="1" selected="0">
            <x v="0"/>
          </reference>
          <reference field="2" count="1" selected="0">
            <x v="1"/>
          </reference>
        </references>
      </pivotArea>
    </chartFormat>
    <chartFormat chart="6" format="4">
      <pivotArea type="data" outline="0" fieldPosition="0">
        <references count="2">
          <reference field="4294967294" count="1" selected="0">
            <x v="0"/>
          </reference>
          <reference field="2" count="1" selected="0">
            <x v="2"/>
          </reference>
        </references>
      </pivotArea>
    </chartFormat>
    <chartFormat chart="6" format="6">
      <pivotArea type="data" outline="0" fieldPosition="0">
        <references count="2">
          <reference field="4294967294" count="1" selected="0">
            <x v="0"/>
          </reference>
          <reference field="2" count="1" selected="0">
            <x v="6"/>
          </reference>
        </references>
      </pivotArea>
    </chartFormat>
    <chartFormat chart="6" format="7">
      <pivotArea type="data" outline="0" fieldPosition="0">
        <references count="2">
          <reference field="4294967294" count="1" selected="0">
            <x v="0"/>
          </reference>
          <reference field="2" count="1" selected="0">
            <x v="9"/>
          </reference>
        </references>
      </pivotArea>
    </chartFormat>
    <chartFormat chart="6" format="8">
      <pivotArea type="data" outline="0" fieldPosition="0">
        <references count="2">
          <reference field="4294967294" count="1" selected="0">
            <x v="0"/>
          </reference>
          <reference field="2" count="1" selected="0">
            <x v="3"/>
          </reference>
        </references>
      </pivotArea>
    </chartFormat>
    <chartFormat chart="6" format="10">
      <pivotArea type="data" outline="0" fieldPosition="0">
        <references count="2">
          <reference field="4294967294" count="1" selected="0">
            <x v="0"/>
          </reference>
          <reference field="2" count="1" selected="0">
            <x v="4"/>
          </reference>
        </references>
      </pivotArea>
    </chartFormat>
    <chartFormat chart="6" format="11">
      <pivotArea type="data" outline="0" fieldPosition="0">
        <references count="2">
          <reference field="4294967294" count="1" selected="0">
            <x v="0"/>
          </reference>
          <reference field="2" count="1" selected="0">
            <x v="7"/>
          </reference>
        </references>
      </pivotArea>
    </chartFormat>
    <chartFormat chart="6" format="14">
      <pivotArea type="data" outline="0" fieldPosition="0">
        <references count="2">
          <reference field="4294967294" count="1" selected="0">
            <x v="0"/>
          </reference>
          <reference field="2" count="1" selected="0">
            <x v="5"/>
          </reference>
        </references>
      </pivotArea>
    </chartFormat>
    <chartFormat chart="6" format="15">
      <pivotArea type="data" outline="0" fieldPosition="0">
        <references count="2">
          <reference field="4294967294" count="1" selected="0">
            <x v="0"/>
          </reference>
          <reference field="2" count="1" selected="0">
            <x v="8"/>
          </reference>
        </references>
      </pivotArea>
    </chartFormat>
    <chartFormat chart="7" format="16" series="1">
      <pivotArea type="data" outline="0" fieldPosition="0">
        <references count="1">
          <reference field="4294967294" count="1" selected="0">
            <x v="0"/>
          </reference>
        </references>
      </pivotArea>
    </chartFormat>
    <chartFormat chart="7" format="17">
      <pivotArea type="data" outline="0" fieldPosition="0">
        <references count="2">
          <reference field="4294967294" count="1" selected="0">
            <x v="0"/>
          </reference>
          <reference field="2" count="1" selected="0">
            <x v="0"/>
          </reference>
        </references>
      </pivotArea>
    </chartFormat>
    <chartFormat chart="7" format="18">
      <pivotArea type="data" outline="0" fieldPosition="0">
        <references count="2">
          <reference field="4294967294" count="1" selected="0">
            <x v="0"/>
          </reference>
          <reference field="2" count="1" selected="0">
            <x v="1"/>
          </reference>
        </references>
      </pivotArea>
    </chartFormat>
    <chartFormat chart="7" format="19">
      <pivotArea type="data" outline="0" fieldPosition="0">
        <references count="2">
          <reference field="4294967294" count="1" selected="0">
            <x v="0"/>
          </reference>
          <reference field="2" count="1" selected="0">
            <x v="2"/>
          </reference>
        </references>
      </pivotArea>
    </chartFormat>
    <chartFormat chart="7" format="20">
      <pivotArea type="data" outline="0" fieldPosition="0">
        <references count="2">
          <reference field="4294967294" count="1" selected="0">
            <x v="0"/>
          </reference>
          <reference field="2" count="1" selected="0">
            <x v="6"/>
          </reference>
        </references>
      </pivotArea>
    </chartFormat>
    <chartFormat chart="7" format="21">
      <pivotArea type="data" outline="0" fieldPosition="0">
        <references count="2">
          <reference field="4294967294" count="1" selected="0">
            <x v="0"/>
          </reference>
          <reference field="2" count="1" selected="0">
            <x v="9"/>
          </reference>
        </references>
      </pivotArea>
    </chartFormat>
    <chartFormat chart="7" format="22">
      <pivotArea type="data" outline="0" fieldPosition="0">
        <references count="2">
          <reference field="4294967294" count="1" selected="0">
            <x v="0"/>
          </reference>
          <reference field="2" count="1" selected="0">
            <x v="3"/>
          </reference>
        </references>
      </pivotArea>
    </chartFormat>
    <chartFormat chart="8" format="23" series="1">
      <pivotArea type="data" outline="0" fieldPosition="0">
        <references count="1">
          <reference field="4294967294" count="1" selected="0">
            <x v="0"/>
          </reference>
        </references>
      </pivotArea>
    </chartFormat>
    <chartFormat chart="8" format="24">
      <pivotArea type="data" outline="0" fieldPosition="0">
        <references count="2">
          <reference field="4294967294" count="1" selected="0">
            <x v="0"/>
          </reference>
          <reference field="2" count="1" selected="0">
            <x v="0"/>
          </reference>
        </references>
      </pivotArea>
    </chartFormat>
    <chartFormat chart="8" format="25">
      <pivotArea type="data" outline="0" fieldPosition="0">
        <references count="2">
          <reference field="4294967294" count="1" selected="0">
            <x v="0"/>
          </reference>
          <reference field="2" count="1" selected="0">
            <x v="1"/>
          </reference>
        </references>
      </pivotArea>
    </chartFormat>
    <chartFormat chart="8" format="26">
      <pivotArea type="data" outline="0" fieldPosition="0">
        <references count="2">
          <reference field="4294967294" count="1" selected="0">
            <x v="0"/>
          </reference>
          <reference field="2" count="1" selected="0">
            <x v="2"/>
          </reference>
        </references>
      </pivotArea>
    </chartFormat>
    <chartFormat chart="8" format="27">
      <pivotArea type="data" outline="0" fieldPosition="0">
        <references count="2">
          <reference field="4294967294" count="1" selected="0">
            <x v="0"/>
          </reference>
          <reference field="2" count="1" selected="0">
            <x v="6"/>
          </reference>
        </references>
      </pivotArea>
    </chartFormat>
    <chartFormat chart="8" format="28">
      <pivotArea type="data" outline="0" fieldPosition="0">
        <references count="2">
          <reference field="4294967294" count="1" selected="0">
            <x v="0"/>
          </reference>
          <reference field="2" count="1" selected="0">
            <x v="9"/>
          </reference>
        </references>
      </pivotArea>
    </chartFormat>
    <chartFormat chart="8" format="29">
      <pivotArea type="data" outline="0" fieldPosition="0">
        <references count="2">
          <reference field="4294967294" count="1" selected="0">
            <x v="0"/>
          </reference>
          <reference field="2" count="1" selected="0">
            <x v="3"/>
          </reference>
        </references>
      </pivotArea>
    </chartFormat>
    <chartFormat chart="8" format="31">
      <pivotArea type="data" outline="0" fieldPosition="0">
        <references count="2">
          <reference field="4294967294" count="1" selected="0">
            <x v="0"/>
          </reference>
          <reference field="2" count="1" selected="0">
            <x v="4"/>
          </reference>
        </references>
      </pivotArea>
    </chartFormat>
  </chartFormats>
  <pivotTableStyleInfo name="PivotStyleLight16" showRowHeaders="1" showColHeaders="1" showRowStripes="0" showColStripes="0" showLastColumn="1"/>
</pivotTableDefinition>
</file>

<file path=xl/pivotTables/pivotTable79.xml><?xml version="1.0" encoding="utf-8"?>
<pivotTableDefinition xmlns="http://schemas.openxmlformats.org/spreadsheetml/2006/main" name="PivotTable1"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5" rowHeaderCaption="" colHeaderCaption="">
  <location ref="B80:J87" firstHeaderRow="1" firstDataRow="2" firstDataCol="1" rowPageCount="2" colPageCount="1"/>
  <pivotFields count="56">
    <pivotField axis="axisPage" multipleItemSelectionAllowed="1" showAll="0">
      <items count="5">
        <item x="1"/>
        <item x="0"/>
        <item x="3"/>
        <item h="1" x="2"/>
        <item t="default"/>
      </items>
    </pivotField>
    <pivotField showAll="0"/>
    <pivotField axis="axisCol"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axis="axisPage" multipleItemSelectionAllowed="1" showAll="0" sortType="descending">
      <items count="11">
        <item h="1" x="1"/>
        <item h="1" x="7"/>
        <item h="1" x="8"/>
        <item h="1" x="0"/>
        <item h="1" x="5"/>
        <item h="1" x="3"/>
        <item h="1" x="2"/>
        <item h="1" x="9"/>
        <item x="6"/>
        <item h="1"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axis="axisRow" showAll="0" defaultSubtotal="0">
      <items count="9">
        <item x="0"/>
        <item x="4"/>
        <item x="3"/>
        <item x="2"/>
        <item x="6"/>
        <item x="5"/>
        <item x="1"/>
        <item x="7"/>
        <item x="8"/>
      </items>
    </pivotField>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10"/>
  </rowFields>
  <rowItems count="6">
    <i>
      <x/>
    </i>
    <i>
      <x v="1"/>
    </i>
    <i>
      <x v="2"/>
    </i>
    <i>
      <x v="3"/>
    </i>
    <i>
      <x v="5"/>
    </i>
    <i t="grand">
      <x/>
    </i>
  </rowItems>
  <colFields count="1">
    <field x="2"/>
  </colFields>
  <colItems count="8">
    <i>
      <x v="1"/>
    </i>
    <i>
      <x v="4"/>
    </i>
    <i>
      <x v="6"/>
    </i>
    <i>
      <x v="3"/>
    </i>
    <i>
      <x v="2"/>
    </i>
    <i>
      <x/>
    </i>
    <i>
      <x v="9"/>
    </i>
    <i t="grand">
      <x/>
    </i>
  </colItems>
  <pageFields count="2">
    <pageField fld="6" hier="-1"/>
    <pageField fld="0" hier="-1"/>
  </pageFields>
  <dataFields count="1">
    <dataField name="Summe von Anteil Bank (EUR mil)" fld="26" baseField="0" baseItem="0" numFmtId="165"/>
  </dataFields>
  <formats count="5">
    <format dxfId="143">
      <pivotArea outline="0" collapsedLevelsAreSubtotals="1" fieldPosition="0"/>
    </format>
    <format dxfId="142">
      <pivotArea outline="0" collapsedLevelsAreSubtotals="1" fieldPosition="0"/>
    </format>
    <format dxfId="141">
      <pivotArea dataOnly="0" labelOnly="1" fieldPosition="0">
        <references count="1">
          <reference field="10" count="8">
            <x v="0"/>
            <x v="1"/>
            <x v="2"/>
            <x v="3"/>
            <x v="4"/>
            <x v="5"/>
            <x v="6"/>
            <x v="7"/>
          </reference>
        </references>
      </pivotArea>
    </format>
    <format dxfId="140">
      <pivotArea outline="0" collapsedLevelsAreSubtotals="1" fieldPosition="0"/>
    </format>
    <format dxfId="139">
      <pivotArea outline="0" collapsedLevelsAreSubtotals="1" fieldPosition="0"/>
    </format>
  </formats>
  <chartFormats count="15">
    <chartFormat chart="2" format="43" series="1">
      <pivotArea type="data" outline="0" fieldPosition="0">
        <references count="2">
          <reference field="4294967294" count="1" selected="0">
            <x v="0"/>
          </reference>
          <reference field="2" count="1" selected="0">
            <x v="7"/>
          </reference>
        </references>
      </pivotArea>
    </chartFormat>
    <chartFormat chart="2" format="44" series="1">
      <pivotArea type="data" outline="0" fieldPosition="0">
        <references count="2">
          <reference field="4294967294" count="1" selected="0">
            <x v="0"/>
          </reference>
          <reference field="2" count="1" selected="0">
            <x v="6"/>
          </reference>
        </references>
      </pivotArea>
    </chartFormat>
    <chartFormat chart="2" format="45" series="1">
      <pivotArea type="data" outline="0" fieldPosition="0">
        <references count="2">
          <reference field="4294967294" count="1" selected="0">
            <x v="0"/>
          </reference>
          <reference field="2" count="1" selected="0">
            <x v="1"/>
          </reference>
        </references>
      </pivotArea>
    </chartFormat>
    <chartFormat chart="2" format="46" series="1">
      <pivotArea type="data" outline="0" fieldPosition="0">
        <references count="2">
          <reference field="4294967294" count="1" selected="0">
            <x v="0"/>
          </reference>
          <reference field="2" count="1" selected="0">
            <x v="2"/>
          </reference>
        </references>
      </pivotArea>
    </chartFormat>
    <chartFormat chart="2" format="47" series="1">
      <pivotArea type="data" outline="0" fieldPosition="0">
        <references count="2">
          <reference field="4294967294" count="1" selected="0">
            <x v="0"/>
          </reference>
          <reference field="2" count="1" selected="0">
            <x v="3"/>
          </reference>
        </references>
      </pivotArea>
    </chartFormat>
    <chartFormat chart="2" format="48" series="1">
      <pivotArea type="data" outline="0" fieldPosition="0">
        <references count="2">
          <reference field="4294967294" count="1" selected="0">
            <x v="0"/>
          </reference>
          <reference field="2" count="1" selected="0">
            <x v="4"/>
          </reference>
        </references>
      </pivotArea>
    </chartFormat>
    <chartFormat chart="2" format="49" series="1">
      <pivotArea type="data" outline="0" fieldPosition="0">
        <references count="2">
          <reference field="4294967294" count="1" selected="0">
            <x v="0"/>
          </reference>
          <reference field="2" count="1" selected="0">
            <x v="0"/>
          </reference>
        </references>
      </pivotArea>
    </chartFormat>
    <chartFormat chart="2" format="51" series="1">
      <pivotArea type="data" outline="0" fieldPosition="0">
        <references count="2">
          <reference field="4294967294" count="1" selected="0">
            <x v="0"/>
          </reference>
          <reference field="2" count="1" selected="0">
            <x v="5"/>
          </reference>
        </references>
      </pivotArea>
    </chartFormat>
    <chartFormat chart="2" format="52" series="1">
      <pivotArea type="data" outline="0" fieldPosition="0">
        <references count="2">
          <reference field="4294967294" count="1" selected="0">
            <x v="0"/>
          </reference>
          <reference field="2" count="1" selected="0">
            <x v="9"/>
          </reference>
        </references>
      </pivotArea>
    </chartFormat>
    <chartFormat chart="3" format="54" series="1">
      <pivotArea type="data" outline="0" fieldPosition="0">
        <references count="2">
          <reference field="4294967294" count="1" selected="0">
            <x v="0"/>
          </reference>
          <reference field="2" count="1" selected="0">
            <x v="0"/>
          </reference>
        </references>
      </pivotArea>
    </chartFormat>
    <chartFormat chart="3" format="55" series="1">
      <pivotArea type="data" outline="0" fieldPosition="0">
        <references count="2">
          <reference field="4294967294" count="1" selected="0">
            <x v="0"/>
          </reference>
          <reference field="2" count="1" selected="0">
            <x v="1"/>
          </reference>
        </references>
      </pivotArea>
    </chartFormat>
    <chartFormat chart="3" format="56" series="1">
      <pivotArea type="data" outline="0" fieldPosition="0">
        <references count="2">
          <reference field="4294967294" count="1" selected="0">
            <x v="0"/>
          </reference>
          <reference field="2" count="1" selected="0">
            <x v="2"/>
          </reference>
        </references>
      </pivotArea>
    </chartFormat>
    <chartFormat chart="3" format="57" series="1">
      <pivotArea type="data" outline="0" fieldPosition="0">
        <references count="2">
          <reference field="4294967294" count="1" selected="0">
            <x v="0"/>
          </reference>
          <reference field="2" count="1" selected="0">
            <x v="6"/>
          </reference>
        </references>
      </pivotArea>
    </chartFormat>
    <chartFormat chart="3" format="58" series="1">
      <pivotArea type="data" outline="0" fieldPosition="0">
        <references count="2">
          <reference field="4294967294" count="1" selected="0">
            <x v="0"/>
          </reference>
          <reference field="2" count="1" selected="0">
            <x v="9"/>
          </reference>
        </references>
      </pivotArea>
    </chartFormat>
    <chartFormat chart="3" format="59" series="1">
      <pivotArea type="data" outline="0" fieldPosition="0">
        <references count="2">
          <reference field="4294967294" count="1" selected="0">
            <x v="0"/>
          </reference>
          <reference field="2" count="1" selected="0">
            <x v="3"/>
          </reference>
        </references>
      </pivotArea>
    </chartFormat>
  </chart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PivotTable3"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2">
  <location ref="G4:R14" firstHeaderRow="1" firstDataRow="2" firstDataCol="1" rowPageCount="1" colPageCount="1"/>
  <pivotFields count="56">
    <pivotField axis="axisPage" multipleItemSelectionAllowed="1" showAll="0">
      <items count="5">
        <item x="1"/>
        <item x="0"/>
        <item x="3"/>
        <item h="1" x="2"/>
        <item t="default"/>
      </items>
    </pivotField>
    <pivotField showAll="0"/>
    <pivotField axis="axisCol"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sortType="descending">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axis="axisRow" showAll="0" sortType="ascending" defaultSubtotal="0">
      <items count="9">
        <item x="0"/>
        <item x="4"/>
        <item x="3"/>
        <item x="2"/>
        <item x="6"/>
        <item x="5"/>
        <item x="1"/>
        <item x="7"/>
        <item x="8"/>
      </items>
    </pivotField>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10"/>
  </rowFields>
  <rowItems count="9">
    <i>
      <x/>
    </i>
    <i>
      <x v="1"/>
    </i>
    <i>
      <x v="2"/>
    </i>
    <i>
      <x v="3"/>
    </i>
    <i>
      <x v="4"/>
    </i>
    <i>
      <x v="5"/>
    </i>
    <i>
      <x v="6"/>
    </i>
    <i>
      <x v="7"/>
    </i>
    <i t="grand">
      <x/>
    </i>
  </rowItems>
  <colFields count="1">
    <field x="2"/>
  </colFields>
  <colItems count="11">
    <i>
      <x v="1"/>
    </i>
    <i>
      <x/>
    </i>
    <i>
      <x v="2"/>
    </i>
    <i>
      <x v="6"/>
    </i>
    <i>
      <x v="9"/>
    </i>
    <i>
      <x v="4"/>
    </i>
    <i>
      <x v="3"/>
    </i>
    <i>
      <x v="7"/>
    </i>
    <i>
      <x v="8"/>
    </i>
    <i>
      <x v="5"/>
    </i>
    <i t="grand">
      <x/>
    </i>
  </colItems>
  <pageFields count="1">
    <pageField fld="0" hier="-1"/>
  </pageFields>
  <dataFields count="1">
    <dataField name="Summe von Anteil Bank (EUR mil)" fld="26" baseField="0" baseItem="0" numFmtId="43"/>
  </dataFields>
  <formats count="7">
    <format dxfId="432">
      <pivotArea outline="0" collapsedLevelsAreSubtotals="1" fieldPosition="0"/>
    </format>
    <format dxfId="431">
      <pivotArea outline="0" collapsedLevelsAreSubtotals="1" fieldPosition="0"/>
    </format>
    <format dxfId="430">
      <pivotArea dataOnly="0" labelOnly="1" fieldPosition="0">
        <references count="1">
          <reference field="10" count="8">
            <x v="0"/>
            <x v="1"/>
            <x v="2"/>
            <x v="3"/>
            <x v="4"/>
            <x v="5"/>
            <x v="6"/>
            <x v="7"/>
          </reference>
        </references>
      </pivotArea>
    </format>
    <format dxfId="429">
      <pivotArea dataOnly="0" labelOnly="1" grandCol="1" outline="0" fieldPosition="0"/>
    </format>
    <format dxfId="428">
      <pivotArea field="2" grandRow="1" collapsedLevelsAreSubtotals="1" axis="axisCol" fieldPosition="0">
        <references count="1">
          <reference field="2" count="8">
            <x v="0"/>
            <x v="1"/>
            <x v="2"/>
            <x v="3"/>
            <x v="4"/>
            <x v="6"/>
            <x v="7"/>
            <x v="9"/>
          </reference>
        </references>
      </pivotArea>
    </format>
    <format dxfId="427">
      <pivotArea field="2" grandRow="1" collapsedLevelsAreSubtotals="1" axis="axisCol" fieldPosition="0">
        <references count="1">
          <reference field="2" count="3">
            <x v="3"/>
            <x v="4"/>
            <x v="7"/>
          </reference>
        </references>
      </pivotArea>
    </format>
    <format dxfId="426">
      <pivotArea field="2" grandRow="1" collapsedLevelsAreSubtotals="1" axis="axisCol" fieldPosition="0">
        <references count="1">
          <reference field="2" count="5">
            <x v="0"/>
            <x v="1"/>
            <x v="2"/>
            <x v="6"/>
            <x v="9"/>
          </reference>
        </references>
      </pivotArea>
    </format>
  </formats>
  <chartFormats count="10">
    <chartFormat chart="1" format="18" series="1">
      <pivotArea type="data" outline="0" fieldPosition="0">
        <references count="2">
          <reference field="4294967294" count="1" selected="0">
            <x v="0"/>
          </reference>
          <reference field="2" count="1" selected="0">
            <x v="1"/>
          </reference>
        </references>
      </pivotArea>
    </chartFormat>
    <chartFormat chart="1" format="19" series="1">
      <pivotArea type="data" outline="0" fieldPosition="0">
        <references count="2">
          <reference field="4294967294" count="1" selected="0">
            <x v="0"/>
          </reference>
          <reference field="2" count="1" selected="0">
            <x v="0"/>
          </reference>
        </references>
      </pivotArea>
    </chartFormat>
    <chartFormat chart="1" format="20" series="1">
      <pivotArea type="data" outline="0" fieldPosition="0">
        <references count="2">
          <reference field="4294967294" count="1" selected="0">
            <x v="0"/>
          </reference>
          <reference field="2" count="1" selected="0">
            <x v="2"/>
          </reference>
        </references>
      </pivotArea>
    </chartFormat>
    <chartFormat chart="1" format="21" series="1">
      <pivotArea type="data" outline="0" fieldPosition="0">
        <references count="2">
          <reference field="4294967294" count="1" selected="0">
            <x v="0"/>
          </reference>
          <reference field="2" count="1" selected="0">
            <x v="6"/>
          </reference>
        </references>
      </pivotArea>
    </chartFormat>
    <chartFormat chart="1" format="22" series="1">
      <pivotArea type="data" outline="0" fieldPosition="0">
        <references count="2">
          <reference field="4294967294" count="1" selected="0">
            <x v="0"/>
          </reference>
          <reference field="2" count="1" selected="0">
            <x v="9"/>
          </reference>
        </references>
      </pivotArea>
    </chartFormat>
    <chartFormat chart="1" format="23" series="1">
      <pivotArea type="data" outline="0" fieldPosition="0">
        <references count="2">
          <reference field="4294967294" count="1" selected="0">
            <x v="0"/>
          </reference>
          <reference field="2" count="1" selected="0">
            <x v="4"/>
          </reference>
        </references>
      </pivotArea>
    </chartFormat>
    <chartFormat chart="1" format="24" series="1">
      <pivotArea type="data" outline="0" fieldPosition="0">
        <references count="2">
          <reference field="4294967294" count="1" selected="0">
            <x v="0"/>
          </reference>
          <reference field="2" count="1" selected="0">
            <x v="3"/>
          </reference>
        </references>
      </pivotArea>
    </chartFormat>
    <chartFormat chart="1" format="25" series="1">
      <pivotArea type="data" outline="0" fieldPosition="0">
        <references count="2">
          <reference field="4294967294" count="1" selected="0">
            <x v="0"/>
          </reference>
          <reference field="2" count="1" selected="0">
            <x v="7"/>
          </reference>
        </references>
      </pivotArea>
    </chartFormat>
    <chartFormat chart="1" format="26" series="1">
      <pivotArea type="data" outline="0" fieldPosition="0">
        <references count="2">
          <reference field="4294967294" count="1" selected="0">
            <x v="0"/>
          </reference>
          <reference field="2" count="1" selected="0">
            <x v="8"/>
          </reference>
        </references>
      </pivotArea>
    </chartFormat>
    <chartFormat chart="1" format="27" series="1">
      <pivotArea type="data" outline="0" fieldPosition="0">
        <references count="2">
          <reference field="4294967294" count="1" selected="0">
            <x v="0"/>
          </reference>
          <reference field="2" count="1" selected="0">
            <x v="5"/>
          </reference>
        </references>
      </pivotArea>
    </chartFormat>
  </chartFormats>
  <pivotTableStyleInfo name="PivotStyleLight16" showRowHeaders="1" showColHeaders="1" showRowStripes="0" showColStripes="0" showLastColumn="1"/>
</pivotTableDefinition>
</file>

<file path=xl/pivotTables/pivotTable80.xml><?xml version="1.0" encoding="utf-8"?>
<pivotTableDefinition xmlns="http://schemas.openxmlformats.org/spreadsheetml/2006/main" name="PivotTable5"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E58:F66" firstHeaderRow="1" firstDataRow="1" firstDataCol="1" rowPageCount="2" colPageCount="1"/>
  <pivotFields count="56">
    <pivotField axis="axisPage" multipleItemSelectionAllowed="1" showAll="0">
      <items count="5">
        <item x="1"/>
        <item h="1" x="0"/>
        <item h="1"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h="1" x="1"/>
        <item h="1" x="7"/>
        <item h="1" x="8"/>
        <item h="1" x="0"/>
        <item h="1" x="5"/>
        <item h="1" x="3"/>
        <item h="1" x="2"/>
        <item h="1" x="9"/>
        <item x="6"/>
        <item h="1"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8">
    <i>
      <x v="1"/>
    </i>
    <i>
      <x v="6"/>
    </i>
    <i>
      <x v="4"/>
    </i>
    <i>
      <x v="2"/>
    </i>
    <i>
      <x v="3"/>
    </i>
    <i>
      <x/>
    </i>
    <i>
      <x v="9"/>
    </i>
    <i t="grand">
      <x/>
    </i>
  </rowItems>
  <colItems count="1">
    <i/>
  </colItems>
  <pageFields count="2">
    <pageField fld="6" hier="-1"/>
    <pageField fld="0" hier="-1"/>
  </pageFields>
  <dataFields count="1">
    <dataField name="Anteil Bank (in EUR mil)" fld="26" baseField="0" baseItem="0" numFmtId="165"/>
  </dataFields>
  <formats count="3">
    <format dxfId="146">
      <pivotArea outline="0" collapsedLevelsAreSubtotals="1" fieldPosition="0"/>
    </format>
    <format dxfId="145">
      <pivotArea outline="0" collapsedLevelsAreSubtotals="1" fieldPosition="0"/>
    </format>
    <format dxfId="144">
      <pivotArea outline="0" collapsedLevelsAreSubtotals="1" fieldPosition="0"/>
    </format>
  </formats>
  <pivotTableStyleInfo name="PivotStyleLight16" showRowHeaders="1" showColHeaders="1" showRowStripes="0" showColStripes="0" showLastColumn="1"/>
</pivotTableDefinition>
</file>

<file path=xl/pivotTables/pivotTable81.xml><?xml version="1.0" encoding="utf-8"?>
<pivotTableDefinition xmlns="http://schemas.openxmlformats.org/spreadsheetml/2006/main" name="PivotTable6"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H58:I66" firstHeaderRow="1" firstDataRow="1" firstDataCol="1" rowPageCount="2" colPageCount="1"/>
  <pivotFields count="56">
    <pivotField axis="axisPage" multipleItemSelectionAllowed="1" showAll="0">
      <items count="5">
        <item h="1" x="1"/>
        <item x="0"/>
        <item h="1"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h="1" x="1"/>
        <item h="1" x="7"/>
        <item h="1" x="8"/>
        <item h="1" x="0"/>
        <item h="1" x="5"/>
        <item h="1" x="3"/>
        <item h="1" x="2"/>
        <item h="1" x="9"/>
        <item x="6"/>
        <item h="1"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8">
    <i>
      <x v="1"/>
    </i>
    <i>
      <x v="4"/>
    </i>
    <i>
      <x v="6"/>
    </i>
    <i>
      <x v="3"/>
    </i>
    <i>
      <x/>
    </i>
    <i>
      <x v="2"/>
    </i>
    <i>
      <x v="9"/>
    </i>
    <i t="grand">
      <x/>
    </i>
  </rowItems>
  <colItems count="1">
    <i/>
  </colItems>
  <pageFields count="2">
    <pageField fld="6" hier="-1"/>
    <pageField fld="0" hier="-1"/>
  </pageFields>
  <dataFields count="1">
    <dataField name="Anteil Bank (in EUR mil)" fld="26" baseField="0" baseItem="0" numFmtId="165"/>
  </dataFields>
  <formats count="3">
    <format dxfId="149">
      <pivotArea outline="0" collapsedLevelsAreSubtotals="1" fieldPosition="0"/>
    </format>
    <format dxfId="148">
      <pivotArea outline="0" collapsedLevelsAreSubtotals="1" fieldPosition="0"/>
    </format>
    <format dxfId="147">
      <pivotArea outline="0" collapsedLevelsAreSubtotals="1" fieldPosition="0"/>
    </format>
  </formats>
  <pivotTableStyleInfo name="PivotStyleLight16" showRowHeaders="1" showColHeaders="1" showRowStripes="0" showColStripes="0" showLastColumn="1"/>
</pivotTableDefinition>
</file>

<file path=xl/pivotTables/pivotTable82.xml><?xml version="1.0" encoding="utf-8"?>
<pivotTableDefinition xmlns="http://schemas.openxmlformats.org/spreadsheetml/2006/main" name="PivotTable7"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K58:L60" firstHeaderRow="1" firstDataRow="1" firstDataCol="1" rowPageCount="2" colPageCount="1"/>
  <pivotFields count="56">
    <pivotField axis="axisPage" multipleItemSelectionAllowed="1" showAll="0">
      <items count="5">
        <item h="1" x="1"/>
        <item h="1" x="0"/>
        <item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h="1" x="1"/>
        <item h="1" x="7"/>
        <item h="1" x="8"/>
        <item h="1" x="0"/>
        <item h="1" x="5"/>
        <item h="1" x="3"/>
        <item h="1" x="2"/>
        <item h="1" x="9"/>
        <item x="6"/>
        <item h="1"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2">
    <i>
      <x v="9"/>
    </i>
    <i t="grand">
      <x/>
    </i>
  </rowItems>
  <colItems count="1">
    <i/>
  </colItems>
  <pageFields count="2">
    <pageField fld="6" hier="-1"/>
    <pageField fld="0" hier="-1"/>
  </pageFields>
  <dataFields count="1">
    <dataField name="Anteil Bank (in EUR mil)" fld="26" baseField="0" baseItem="0" numFmtId="165"/>
  </dataFields>
  <formats count="3">
    <format dxfId="152">
      <pivotArea outline="0" collapsedLevelsAreSubtotals="1" fieldPosition="0"/>
    </format>
    <format dxfId="151">
      <pivotArea outline="0" collapsedLevelsAreSubtotals="1" fieldPosition="0"/>
    </format>
    <format dxfId="150">
      <pivotArea outline="0" collapsedLevelsAreSubtotals="1" fieldPosition="0"/>
    </format>
  </formats>
  <pivotTableStyleInfo name="PivotStyleLight16" showRowHeaders="1" showColHeaders="1" showRowStripes="0" showColStripes="0" showLastColumn="1"/>
</pivotTableDefinition>
</file>

<file path=xl/pivotTables/pivotTable83.xml><?xml version="1.0" encoding="utf-8"?>
<pivotTableDefinition xmlns="http://schemas.openxmlformats.org/spreadsheetml/2006/main" name="PivotTable2"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9" rowHeaderCaption="" colHeaderCaption="">
  <location ref="B95:C101" firstHeaderRow="1" firstDataRow="1" firstDataCol="1" rowPageCount="2" colPageCount="1"/>
  <pivotFields count="56">
    <pivotField axis="axisPage" multipleItemSelectionAllowed="1" showAll="0">
      <items count="5">
        <item x="1"/>
        <item x="0"/>
        <item x="3"/>
        <item h="1" x="2"/>
        <item t="default"/>
      </items>
    </pivotField>
    <pivotField showAll="0"/>
    <pivotField showAll="0" sortType="descending">
      <autoSortScope>
        <pivotArea dataOnly="0" outline="0" fieldPosition="0">
          <references count="1">
            <reference field="4294967294" count="1" selected="0">
              <x v="0"/>
            </reference>
          </references>
        </pivotArea>
      </autoSortScope>
    </pivotField>
    <pivotField axis="axisRow" showAll="0" defaultSubtotal="0">
      <items count="6">
        <item x="2"/>
        <item x="0"/>
        <item x="4"/>
        <item x="1"/>
        <item x="3"/>
        <item h="1" x="5"/>
      </items>
    </pivotField>
    <pivotField showAll="0"/>
    <pivotField showAll="0"/>
    <pivotField axis="axisPage" multipleItemSelectionAllowed="1" showAll="0" sortType="descending">
      <items count="11">
        <item h="1" x="1"/>
        <item h="1" x="7"/>
        <item h="1" x="8"/>
        <item h="1" x="0"/>
        <item h="1" x="5"/>
        <item h="1" x="3"/>
        <item h="1" x="2"/>
        <item h="1" x="9"/>
        <item h="1" x="6"/>
        <item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3"/>
  </rowFields>
  <rowItems count="6">
    <i>
      <x/>
    </i>
    <i>
      <x v="1"/>
    </i>
    <i>
      <x v="2"/>
    </i>
    <i>
      <x v="3"/>
    </i>
    <i>
      <x v="4"/>
    </i>
    <i t="grand">
      <x/>
    </i>
  </rowItems>
  <colItems count="1">
    <i/>
  </colItems>
  <pageFields count="2">
    <pageField fld="6" hier="-1"/>
    <pageField fld="0" hier="-1"/>
  </pageFields>
  <dataFields count="1">
    <dataField name="Summe von Anteil Bank (EUR mil)" fld="26" baseField="0" baseItem="0" numFmtId="165"/>
  </dataFields>
  <formats count="4">
    <format dxfId="88">
      <pivotArea outline="0" collapsedLevelsAreSubtotals="1" fieldPosition="0"/>
    </format>
    <format dxfId="87">
      <pivotArea outline="0" collapsedLevelsAreSubtotals="1" fieldPosition="0"/>
    </format>
    <format dxfId="86">
      <pivotArea outline="0" collapsedLevelsAreSubtotals="1" fieldPosition="0"/>
    </format>
    <format dxfId="85">
      <pivotArea outline="0" collapsedLevelsAreSubtotals="1" fieldPosition="0"/>
    </format>
  </formats>
  <chartFormats count="30">
    <chartFormat chart="4" format="4" series="1">
      <pivotArea type="data" outline="0" fieldPosition="0">
        <references count="2">
          <reference field="4294967294" count="1" selected="0">
            <x v="0"/>
          </reference>
          <reference field="3" count="1" selected="0">
            <x v="0"/>
          </reference>
        </references>
      </pivotArea>
    </chartFormat>
    <chartFormat chart="4" format="5" series="1">
      <pivotArea type="data" outline="0" fieldPosition="0">
        <references count="2">
          <reference field="4294967294" count="1" selected="0">
            <x v="0"/>
          </reference>
          <reference field="3" count="1" selected="0">
            <x v="1"/>
          </reference>
        </references>
      </pivotArea>
    </chartFormat>
    <chartFormat chart="4" format="6" series="1">
      <pivotArea type="data" outline="0" fieldPosition="0">
        <references count="2">
          <reference field="4294967294" count="1" selected="0">
            <x v="0"/>
          </reference>
          <reference field="3" count="1" selected="0">
            <x v="3"/>
          </reference>
        </references>
      </pivotArea>
    </chartFormat>
    <chartFormat chart="4" format="7" series="1">
      <pivotArea type="data" outline="0" fieldPosition="0">
        <references count="2">
          <reference field="4294967294" count="1" selected="0">
            <x v="0"/>
          </reference>
          <reference field="3" count="1" selected="0">
            <x v="4"/>
          </reference>
        </references>
      </pivotArea>
    </chartFormat>
    <chartFormat chart="3" format="4" series="1">
      <pivotArea type="data" outline="0" fieldPosition="0">
        <references count="2">
          <reference field="4294967294" count="1" selected="0">
            <x v="0"/>
          </reference>
          <reference field="3" count="1" selected="0">
            <x v="0"/>
          </reference>
        </references>
      </pivotArea>
    </chartFormat>
    <chartFormat chart="3" format="5" series="1">
      <pivotArea type="data" outline="0" fieldPosition="0">
        <references count="2">
          <reference field="4294967294" count="1" selected="0">
            <x v="0"/>
          </reference>
          <reference field="3" count="1" selected="0">
            <x v="1"/>
          </reference>
        </references>
      </pivotArea>
    </chartFormat>
    <chartFormat chart="3" format="6" series="1">
      <pivotArea type="data" outline="0" fieldPosition="0">
        <references count="2">
          <reference field="4294967294" count="1" selected="0">
            <x v="0"/>
          </reference>
          <reference field="3" count="1" selected="0">
            <x v="3"/>
          </reference>
        </references>
      </pivotArea>
    </chartFormat>
    <chartFormat chart="3" format="7" series="1">
      <pivotArea type="data" outline="0" fieldPosition="0">
        <references count="2">
          <reference field="4294967294" count="1" selected="0">
            <x v="0"/>
          </reference>
          <reference field="3" count="1" selected="0">
            <x v="4"/>
          </reference>
        </references>
      </pivotArea>
    </chartFormat>
    <chartFormat chart="4" format="8" series="1">
      <pivotArea type="data" outline="0" fieldPosition="0">
        <references count="1">
          <reference field="4294967294" count="1" selected="0">
            <x v="0"/>
          </reference>
        </references>
      </pivotArea>
    </chartFormat>
    <chartFormat chart="5" format="6" series="1">
      <pivotArea type="data" outline="0" fieldPosition="0">
        <references count="1">
          <reference field="4294967294" count="1" selected="0">
            <x v="0"/>
          </reference>
        </references>
      </pivotArea>
    </chartFormat>
    <chartFormat chart="3" format="9" series="1">
      <pivotArea type="data" outline="0" fieldPosition="0">
        <references count="1">
          <reference field="4294967294" count="1" selected="0">
            <x v="0"/>
          </reference>
        </references>
      </pivotArea>
    </chartFormat>
    <chartFormat chart="5" format="7">
      <pivotArea type="data" outline="0" fieldPosition="0">
        <references count="2">
          <reference field="4294967294" count="1" selected="0">
            <x v="0"/>
          </reference>
          <reference field="3" count="1" selected="0">
            <x v="0"/>
          </reference>
        </references>
      </pivotArea>
    </chartFormat>
    <chartFormat chart="5" format="8">
      <pivotArea type="data" outline="0" fieldPosition="0">
        <references count="2">
          <reference field="4294967294" count="1" selected="0">
            <x v="0"/>
          </reference>
          <reference field="3" count="1" selected="0">
            <x v="1"/>
          </reference>
        </references>
      </pivotArea>
    </chartFormat>
    <chartFormat chart="5" format="9">
      <pivotArea type="data" outline="0" fieldPosition="0">
        <references count="2">
          <reference field="4294967294" count="1" selected="0">
            <x v="0"/>
          </reference>
          <reference field="3" count="1" selected="0">
            <x v="3"/>
          </reference>
        </references>
      </pivotArea>
    </chartFormat>
    <chartFormat chart="5" format="10">
      <pivotArea type="data" outline="0" fieldPosition="0">
        <references count="2">
          <reference field="4294967294" count="1" selected="0">
            <x v="0"/>
          </reference>
          <reference field="3" count="1" selected="0">
            <x v="4"/>
          </reference>
        </references>
      </pivotArea>
    </chartFormat>
    <chartFormat chart="5" format="11">
      <pivotArea type="data" outline="0" fieldPosition="0">
        <references count="2">
          <reference field="4294967294" count="1" selected="0">
            <x v="0"/>
          </reference>
          <reference field="3" count="1" selected="0">
            <x v="2"/>
          </reference>
        </references>
      </pivotArea>
    </chartFormat>
    <chartFormat chart="6" format="12" series="1">
      <pivotArea type="data" outline="0" fieldPosition="0">
        <references count="1">
          <reference field="4294967294" count="1" selected="0">
            <x v="0"/>
          </reference>
        </references>
      </pivotArea>
    </chartFormat>
    <chartFormat chart="6" format="13">
      <pivotArea type="data" outline="0" fieldPosition="0">
        <references count="2">
          <reference field="4294967294" count="1" selected="0">
            <x v="0"/>
          </reference>
          <reference field="3" count="1" selected="0">
            <x v="0"/>
          </reference>
        </references>
      </pivotArea>
    </chartFormat>
    <chartFormat chart="6" format="14">
      <pivotArea type="data" outline="0" fieldPosition="0">
        <references count="2">
          <reference field="4294967294" count="1" selected="0">
            <x v="0"/>
          </reference>
          <reference field="3" count="1" selected="0">
            <x v="3"/>
          </reference>
        </references>
      </pivotArea>
    </chartFormat>
    <chartFormat chart="6" format="15">
      <pivotArea type="data" outline="0" fieldPosition="0">
        <references count="2">
          <reference field="4294967294" count="1" selected="0">
            <x v="0"/>
          </reference>
          <reference field="3" count="1" selected="0">
            <x v="4"/>
          </reference>
        </references>
      </pivotArea>
    </chartFormat>
    <chartFormat chart="7" format="16" series="1">
      <pivotArea type="data" outline="0" fieldPosition="0">
        <references count="1">
          <reference field="4294967294" count="1" selected="0">
            <x v="0"/>
          </reference>
        </references>
      </pivotArea>
    </chartFormat>
    <chartFormat chart="7" format="17">
      <pivotArea type="data" outline="0" fieldPosition="0">
        <references count="2">
          <reference field="4294967294" count="1" selected="0">
            <x v="0"/>
          </reference>
          <reference field="3" count="1" selected="0">
            <x v="0"/>
          </reference>
        </references>
      </pivotArea>
    </chartFormat>
    <chartFormat chart="7" format="18">
      <pivotArea type="data" outline="0" fieldPosition="0">
        <references count="2">
          <reference field="4294967294" count="1" selected="0">
            <x v="0"/>
          </reference>
          <reference field="3" count="1" selected="0">
            <x v="3"/>
          </reference>
        </references>
      </pivotArea>
    </chartFormat>
    <chartFormat chart="7" format="19">
      <pivotArea type="data" outline="0" fieldPosition="0">
        <references count="2">
          <reference field="4294967294" count="1" selected="0">
            <x v="0"/>
          </reference>
          <reference field="3" count="1" selected="0">
            <x v="4"/>
          </reference>
        </references>
      </pivotArea>
    </chartFormat>
    <chartFormat chart="8" format="20" series="1">
      <pivotArea type="data" outline="0" fieldPosition="0">
        <references count="1">
          <reference field="4294967294" count="1" selected="0">
            <x v="0"/>
          </reference>
        </references>
      </pivotArea>
    </chartFormat>
    <chartFormat chart="8" format="21">
      <pivotArea type="data" outline="0" fieldPosition="0">
        <references count="2">
          <reference field="4294967294" count="1" selected="0">
            <x v="0"/>
          </reference>
          <reference field="3" count="1" selected="0">
            <x v="0"/>
          </reference>
        </references>
      </pivotArea>
    </chartFormat>
    <chartFormat chart="8" format="22">
      <pivotArea type="data" outline="0" fieldPosition="0">
        <references count="2">
          <reference field="4294967294" count="1" selected="0">
            <x v="0"/>
          </reference>
          <reference field="3" count="1" selected="0">
            <x v="3"/>
          </reference>
        </references>
      </pivotArea>
    </chartFormat>
    <chartFormat chart="8" format="23">
      <pivotArea type="data" outline="0" fieldPosition="0">
        <references count="2">
          <reference field="4294967294" count="1" selected="0">
            <x v="0"/>
          </reference>
          <reference field="3" count="1" selected="0">
            <x v="4"/>
          </reference>
        </references>
      </pivotArea>
    </chartFormat>
    <chartFormat chart="8" format="26">
      <pivotArea type="data" outline="0" fieldPosition="0">
        <references count="2">
          <reference field="4294967294" count="1" selected="0">
            <x v="0"/>
          </reference>
          <reference field="3" count="1" selected="0">
            <x v="1"/>
          </reference>
        </references>
      </pivotArea>
    </chartFormat>
    <chartFormat chart="8" format="27">
      <pivotArea type="data" outline="0" fieldPosition="0">
        <references count="2">
          <reference field="4294967294" count="1" selected="0">
            <x v="0"/>
          </reference>
          <reference field="3" count="1" selected="0">
            <x v="2"/>
          </reference>
        </references>
      </pivotArea>
    </chartFormat>
  </chartFormats>
  <pivotTableStyleInfo name="PivotStyleLight16" showRowHeaders="1" showColHeaders="1" showRowStripes="0" showColStripes="0" showLastColumn="1"/>
</pivotTableDefinition>
</file>

<file path=xl/pivotTables/pivotTable84.xml><?xml version="1.0" encoding="utf-8"?>
<pivotTableDefinition xmlns="http://schemas.openxmlformats.org/spreadsheetml/2006/main" name="PivotTable6"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H58:I65" firstHeaderRow="1" firstDataRow="1" firstDataCol="1" rowPageCount="2" colPageCount="1"/>
  <pivotFields count="56">
    <pivotField axis="axisPage" multipleItemSelectionAllowed="1" showAll="0">
      <items count="5">
        <item h="1" x="1"/>
        <item x="0"/>
        <item h="1"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h="1" x="1"/>
        <item h="1" x="7"/>
        <item h="1" x="8"/>
        <item h="1" x="0"/>
        <item h="1" x="5"/>
        <item h="1" x="3"/>
        <item h="1" x="2"/>
        <item h="1" x="9"/>
        <item h="1" x="6"/>
        <item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7">
    <i>
      <x v="6"/>
    </i>
    <i>
      <x v="3"/>
    </i>
    <i>
      <x v="1"/>
    </i>
    <i>
      <x v="4"/>
    </i>
    <i>
      <x/>
    </i>
    <i>
      <x v="2"/>
    </i>
    <i t="grand">
      <x/>
    </i>
  </rowItems>
  <colItems count="1">
    <i/>
  </colItems>
  <pageFields count="2">
    <pageField fld="6" hier="-1"/>
    <pageField fld="0" hier="-1"/>
  </pageFields>
  <dataFields count="1">
    <dataField name="Anteil Bank (in EUR mil)" fld="26" baseField="0" baseItem="0" numFmtId="165"/>
  </dataFields>
  <formats count="3">
    <format dxfId="91">
      <pivotArea outline="0" collapsedLevelsAreSubtotals="1" fieldPosition="0"/>
    </format>
    <format dxfId="90">
      <pivotArea outline="0" collapsedLevelsAreSubtotals="1" fieldPosition="0"/>
    </format>
    <format dxfId="89">
      <pivotArea outline="0" collapsedLevelsAreSubtotals="1" fieldPosition="0"/>
    </format>
  </formats>
  <pivotTableStyleInfo name="PivotStyleLight16" showRowHeaders="1" showColHeaders="1" showRowStripes="0" showColStripes="0" showLastColumn="1"/>
</pivotTableDefinition>
</file>

<file path=xl/pivotTables/pivotTable85.xml><?xml version="1.0" encoding="utf-8"?>
<pivotTableDefinition xmlns="http://schemas.openxmlformats.org/spreadsheetml/2006/main" name="PivotTable5"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E58:F67" firstHeaderRow="1" firstDataRow="1" firstDataCol="1" rowPageCount="2" colPageCount="1"/>
  <pivotFields count="56">
    <pivotField axis="axisPage" multipleItemSelectionAllowed="1" showAll="0">
      <items count="5">
        <item x="1"/>
        <item h="1" x="0"/>
        <item h="1"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h="1" x="1"/>
        <item h="1" x="7"/>
        <item h="1" x="8"/>
        <item h="1" x="0"/>
        <item h="1" x="5"/>
        <item h="1" x="3"/>
        <item h="1" x="2"/>
        <item h="1" x="9"/>
        <item h="1" x="6"/>
        <item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9">
    <i>
      <x v="6"/>
    </i>
    <i>
      <x v="2"/>
    </i>
    <i>
      <x v="1"/>
    </i>
    <i>
      <x v="4"/>
    </i>
    <i>
      <x/>
    </i>
    <i>
      <x v="5"/>
    </i>
    <i>
      <x v="7"/>
    </i>
    <i>
      <x v="3"/>
    </i>
    <i t="grand">
      <x/>
    </i>
  </rowItems>
  <colItems count="1">
    <i/>
  </colItems>
  <pageFields count="2">
    <pageField fld="6" hier="-1"/>
    <pageField fld="0" hier="-1"/>
  </pageFields>
  <dataFields count="1">
    <dataField name="Anteil Bank (in EUR mil)" fld="26" baseField="0" baseItem="0" numFmtId="165"/>
  </dataFields>
  <formats count="3">
    <format dxfId="94">
      <pivotArea outline="0" collapsedLevelsAreSubtotals="1" fieldPosition="0"/>
    </format>
    <format dxfId="93">
      <pivotArea outline="0" collapsedLevelsAreSubtotals="1" fieldPosition="0"/>
    </format>
    <format dxfId="92">
      <pivotArea outline="0" collapsedLevelsAreSubtotals="1" fieldPosition="0"/>
    </format>
  </formats>
  <pivotTableStyleInfo name="PivotStyleLight16" showRowHeaders="1" showColHeaders="1" showRowStripes="0" showColStripes="0" showLastColumn="1"/>
</pivotTableDefinition>
</file>

<file path=xl/pivotTables/pivotTable86.xml><?xml version="1.0" encoding="utf-8"?>
<pivotTableDefinition xmlns="http://schemas.openxmlformats.org/spreadsheetml/2006/main" name="PivotTable15"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27" rowHeaderCaption="">
  <location ref="H96:I105" firstHeaderRow="1" firstDataRow="1" firstDataCol="1" rowPageCount="3" colPageCount="1"/>
  <pivotFields count="56">
    <pivotField axis="axisPage" multipleItemSelectionAllowed="1" showAll="0">
      <items count="5">
        <item x="1"/>
        <item x="0"/>
        <item x="3"/>
        <item h="1" x="2"/>
        <item t="default"/>
      </items>
    </pivotField>
    <pivotField showAll="0"/>
    <pivotField axis="axisPage" multipleItemSelectionAllowed="1" showAll="0">
      <items count="12">
        <item x="6"/>
        <item x="2"/>
        <item x="3"/>
        <item x="4"/>
        <item x="0"/>
        <item x="9"/>
        <item x="5"/>
        <item x="7"/>
        <item x="8"/>
        <item x="1"/>
        <item x="10"/>
        <item t="default"/>
      </items>
    </pivotField>
    <pivotField showAll="0" defaultSubtotal="0"/>
    <pivotField showAll="0"/>
    <pivotField showAll="0"/>
    <pivotField name="Unternehmen" axis="axisPage" multipleItemSelectionAllowed="1" showAll="0" sortType="descending">
      <items count="11">
        <item h="1" x="1"/>
        <item h="1" x="7"/>
        <item h="1" x="8"/>
        <item h="1" x="0"/>
        <item h="1" x="5"/>
        <item h="1" x="3"/>
        <item h="1" x="2"/>
        <item h="1" x="9"/>
        <item h="1" x="6"/>
        <item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axis="axisRow" showAll="0" defaultSubtotal="0">
      <items count="9">
        <item x="0"/>
        <item x="4"/>
        <item x="3"/>
        <item x="2"/>
        <item x="6"/>
        <item x="5"/>
        <item x="1"/>
        <item x="7"/>
        <item x="8"/>
      </items>
    </pivotField>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10"/>
  </rowFields>
  <rowItems count="9">
    <i>
      <x/>
    </i>
    <i>
      <x v="1"/>
    </i>
    <i>
      <x v="2"/>
    </i>
    <i>
      <x v="3"/>
    </i>
    <i>
      <x v="4"/>
    </i>
    <i>
      <x v="5"/>
    </i>
    <i>
      <x v="6"/>
    </i>
    <i>
      <x v="7"/>
    </i>
    <i t="grand">
      <x/>
    </i>
  </rowItems>
  <colItems count="1">
    <i/>
  </colItems>
  <pageFields count="3">
    <pageField fld="6" hier="-1"/>
    <pageField fld="2" hier="-1"/>
    <pageField fld="0" hier="-1"/>
  </pageFields>
  <dataFields count="1">
    <dataField name="Summe von Anteil Bank (EUR mil)" fld="26" baseField="0" baseItem="0" numFmtId="165"/>
  </dataFields>
  <formats count="8">
    <format dxfId="102">
      <pivotArea outline="0" collapsedLevelsAreSubtotals="1" fieldPosition="0"/>
    </format>
    <format dxfId="101">
      <pivotArea outline="0" collapsedLevelsAreSubtotals="1" fieldPosition="0"/>
    </format>
    <format dxfId="100">
      <pivotArea dataOnly="0" labelOnly="1" fieldPosition="0">
        <references count="1">
          <reference field="10" count="8">
            <x v="0"/>
            <x v="1"/>
            <x v="2"/>
            <x v="3"/>
            <x v="4"/>
            <x v="5"/>
            <x v="6"/>
            <x v="7"/>
          </reference>
        </references>
      </pivotArea>
    </format>
    <format dxfId="99">
      <pivotArea dataOnly="0" labelOnly="1" grandCol="1" outline="0" fieldPosition="0"/>
    </format>
    <format dxfId="98">
      <pivotArea outline="0" collapsedLevelsAreSubtotals="1" fieldPosition="0"/>
    </format>
    <format dxfId="97">
      <pivotArea outline="0" collapsedLevelsAreSubtotals="1" fieldPosition="0"/>
    </format>
    <format dxfId="96">
      <pivotArea outline="0" collapsedLevelsAreSubtotals="1" fieldPosition="0"/>
    </format>
    <format dxfId="95">
      <pivotArea outline="0" collapsedLevelsAreSubtotals="1" fieldPosition="0"/>
    </format>
  </formats>
  <chartFormats count="15">
    <chartFormat chart="0" format="0" series="1">
      <pivotArea type="data" outline="0" fieldPosition="0">
        <references count="2">
          <reference field="4294967294" count="1" selected="0">
            <x v="0"/>
          </reference>
          <reference field="10" count="1" selected="0">
            <x v="0"/>
          </reference>
        </references>
      </pivotArea>
    </chartFormat>
    <chartFormat chart="0" format="1" series="1">
      <pivotArea type="data" outline="0" fieldPosition="0">
        <references count="2">
          <reference field="4294967294" count="1" selected="0">
            <x v="0"/>
          </reference>
          <reference field="10" count="1" selected="0">
            <x v="2"/>
          </reference>
        </references>
      </pivotArea>
    </chartFormat>
    <chartFormat chart="0" format="2" series="1">
      <pivotArea type="data" outline="0" fieldPosition="0">
        <references count="2">
          <reference field="4294967294" count="1" selected="0">
            <x v="0"/>
          </reference>
          <reference field="10" count="1" selected="0">
            <x v="3"/>
          </reference>
        </references>
      </pivotArea>
    </chartFormat>
    <chartFormat chart="0" format="3" series="1">
      <pivotArea type="data" outline="0" fieldPosition="0">
        <references count="2">
          <reference field="4294967294" count="1" selected="0">
            <x v="0"/>
          </reference>
          <reference field="10" count="1" selected="0">
            <x v="4"/>
          </reference>
        </references>
      </pivotArea>
    </chartFormat>
    <chartFormat chart="0" format="4" series="1">
      <pivotArea type="data" outline="0" fieldPosition="0">
        <references count="2">
          <reference field="4294967294" count="1" selected="0">
            <x v="0"/>
          </reference>
          <reference field="10" count="1" selected="0">
            <x v="5"/>
          </reference>
        </references>
      </pivotArea>
    </chartFormat>
    <chartFormat chart="0" format="5" series="1">
      <pivotArea type="data" outline="0" fieldPosition="0">
        <references count="2">
          <reference field="4294967294" count="1" selected="0">
            <x v="0"/>
          </reference>
          <reference field="10" count="1" selected="0">
            <x v="6"/>
          </reference>
        </references>
      </pivotArea>
    </chartFormat>
    <chartFormat chart="0" format="6" series="1">
      <pivotArea type="data" outline="0" fieldPosition="0">
        <references count="2">
          <reference field="4294967294" count="1" selected="0">
            <x v="0"/>
          </reference>
          <reference field="10" count="1" selected="0">
            <x v="7"/>
          </reference>
        </references>
      </pivotArea>
    </chartFormat>
    <chartFormat chart="0" format="7" series="1">
      <pivotArea type="data" outline="0" fieldPosition="0">
        <references count="1">
          <reference field="4294967294" count="1" selected="0">
            <x v="0"/>
          </reference>
        </references>
      </pivotArea>
    </chartFormat>
    <chartFormat chart="14" format="9" series="1">
      <pivotArea type="data" outline="0" fieldPosition="0">
        <references count="1">
          <reference field="4294967294" count="1" selected="0">
            <x v="0"/>
          </reference>
        </references>
      </pivotArea>
    </chartFormat>
    <chartFormat chart="18" format="13" series="1">
      <pivotArea type="data" outline="0" fieldPosition="0">
        <references count="1">
          <reference field="4294967294" count="1" selected="0">
            <x v="0"/>
          </reference>
        </references>
      </pivotArea>
    </chartFormat>
    <chartFormat chart="1" format="20" series="1">
      <pivotArea type="data" outline="0" fieldPosition="0">
        <references count="1">
          <reference field="4294967294" count="1" selected="0">
            <x v="0"/>
          </reference>
        </references>
      </pivotArea>
    </chartFormat>
    <chartFormat chart="20" format="22" series="1">
      <pivotArea type="data" outline="0" fieldPosition="0">
        <references count="1">
          <reference field="4294967294" count="1" selected="0">
            <x v="0"/>
          </reference>
        </references>
      </pivotArea>
    </chartFormat>
    <chartFormat chart="22" format="24" series="1">
      <pivotArea type="data" outline="0" fieldPosition="0">
        <references count="1">
          <reference field="4294967294" count="1" selected="0">
            <x v="0"/>
          </reference>
        </references>
      </pivotArea>
    </chartFormat>
    <chartFormat chart="24" format="24" series="1">
      <pivotArea type="data" outline="0" fieldPosition="0">
        <references count="1">
          <reference field="4294967294" count="1" selected="0">
            <x v="0"/>
          </reference>
        </references>
      </pivotArea>
    </chartFormat>
    <chartFormat chart="26" format="2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87.xml><?xml version="1.0" encoding="utf-8"?>
<pivotTableDefinition xmlns="http://schemas.openxmlformats.org/spreadsheetml/2006/main" name="PivotTable7"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K58:L59" firstHeaderRow="1" firstDataRow="1" firstDataCol="1" rowPageCount="2" colPageCount="1"/>
  <pivotFields count="56">
    <pivotField axis="axisPage" multipleItemSelectionAllowed="1" showAll="0">
      <items count="5">
        <item h="1" x="1"/>
        <item h="1" x="0"/>
        <item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h="1" x="1"/>
        <item h="1" x="7"/>
        <item h="1" x="8"/>
        <item h="1" x="0"/>
        <item h="1" x="5"/>
        <item h="1" x="3"/>
        <item h="1" x="2"/>
        <item h="1" x="9"/>
        <item h="1" x="6"/>
        <item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1">
    <i t="grand">
      <x/>
    </i>
  </rowItems>
  <colItems count="1">
    <i/>
  </colItems>
  <pageFields count="2">
    <pageField fld="6" hier="-1"/>
    <pageField fld="0" hier="-1"/>
  </pageFields>
  <dataFields count="1">
    <dataField name="Anteil Bank (in EUR mil)" fld="26" baseField="0" baseItem="0" numFmtId="43"/>
  </dataFields>
  <formats count="1">
    <format dxfId="103">
      <pivotArea outline="0" collapsedLevelsAreSubtotals="1" fieldPosition="0"/>
    </format>
  </formats>
  <pivotTableStyleInfo name="PivotStyleLight16" showRowHeaders="1" showColHeaders="1" showRowStripes="0" showColStripes="0" showLastColumn="1"/>
</pivotTableDefinition>
</file>

<file path=xl/pivotTables/pivotTable88.xml><?xml version="1.0" encoding="utf-8"?>
<pivotTableDefinition xmlns="http://schemas.openxmlformats.org/spreadsheetml/2006/main" name="PivotTable1"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6" rowHeaderCaption="" colHeaderCaption="">
  <location ref="B80:K90" firstHeaderRow="1" firstDataRow="2" firstDataCol="1" rowPageCount="2" colPageCount="1"/>
  <pivotFields count="56">
    <pivotField axis="axisPage" multipleItemSelectionAllowed="1" showAll="0">
      <items count="5">
        <item x="1"/>
        <item x="0"/>
        <item x="3"/>
        <item h="1" x="2"/>
        <item t="default"/>
      </items>
    </pivotField>
    <pivotField showAll="0"/>
    <pivotField axis="axisCol"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axis="axisPage" multipleItemSelectionAllowed="1" showAll="0" sortType="descending">
      <items count="11">
        <item h="1" x="1"/>
        <item h="1" x="7"/>
        <item h="1" x="8"/>
        <item h="1" x="0"/>
        <item h="1" x="5"/>
        <item h="1" x="3"/>
        <item h="1" x="2"/>
        <item h="1" x="9"/>
        <item h="1" x="6"/>
        <item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axis="axisRow" showAll="0" defaultSubtotal="0">
      <items count="9">
        <item x="0"/>
        <item x="4"/>
        <item x="3"/>
        <item x="2"/>
        <item x="6"/>
        <item x="5"/>
        <item x="1"/>
        <item x="7"/>
        <item x="8"/>
      </items>
    </pivotField>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10"/>
  </rowFields>
  <rowItems count="9">
    <i>
      <x/>
    </i>
    <i>
      <x v="1"/>
    </i>
    <i>
      <x v="2"/>
    </i>
    <i>
      <x v="3"/>
    </i>
    <i>
      <x v="4"/>
    </i>
    <i>
      <x v="5"/>
    </i>
    <i>
      <x v="6"/>
    </i>
    <i>
      <x v="7"/>
    </i>
    <i t="grand">
      <x/>
    </i>
  </rowItems>
  <colFields count="1">
    <field x="2"/>
  </colFields>
  <colItems count="9">
    <i>
      <x v="6"/>
    </i>
    <i>
      <x v="1"/>
    </i>
    <i>
      <x v="2"/>
    </i>
    <i>
      <x v="3"/>
    </i>
    <i>
      <x v="4"/>
    </i>
    <i>
      <x/>
    </i>
    <i>
      <x v="5"/>
    </i>
    <i>
      <x v="7"/>
    </i>
    <i t="grand">
      <x/>
    </i>
  </colItems>
  <pageFields count="2">
    <pageField fld="6" hier="-1"/>
    <pageField fld="0" hier="-1"/>
  </pageFields>
  <dataFields count="1">
    <dataField name="Summe von Anteil Bank (EUR mil)" fld="26" baseField="0" baseItem="0" numFmtId="165"/>
  </dataFields>
  <formats count="5">
    <format dxfId="108">
      <pivotArea outline="0" collapsedLevelsAreSubtotals="1" fieldPosition="0"/>
    </format>
    <format dxfId="107">
      <pivotArea outline="0" collapsedLevelsAreSubtotals="1" fieldPosition="0"/>
    </format>
    <format dxfId="106">
      <pivotArea dataOnly="0" labelOnly="1" fieldPosition="0">
        <references count="1">
          <reference field="10" count="8">
            <x v="0"/>
            <x v="1"/>
            <x v="2"/>
            <x v="3"/>
            <x v="4"/>
            <x v="5"/>
            <x v="6"/>
            <x v="7"/>
          </reference>
        </references>
      </pivotArea>
    </format>
    <format dxfId="105">
      <pivotArea outline="0" collapsedLevelsAreSubtotals="1" fieldPosition="0"/>
    </format>
    <format dxfId="104">
      <pivotArea outline="0" collapsedLevelsAreSubtotals="1" fieldPosition="0"/>
    </format>
  </formats>
  <chartFormats count="30">
    <chartFormat chart="2" format="43" series="1">
      <pivotArea type="data" outline="0" fieldPosition="0">
        <references count="2">
          <reference field="4294967294" count="1" selected="0">
            <x v="0"/>
          </reference>
          <reference field="2" count="1" selected="0">
            <x v="7"/>
          </reference>
        </references>
      </pivotArea>
    </chartFormat>
    <chartFormat chart="2" format="44" series="1">
      <pivotArea type="data" outline="0" fieldPosition="0">
        <references count="2">
          <reference field="4294967294" count="1" selected="0">
            <x v="0"/>
          </reference>
          <reference field="2" count="1" selected="0">
            <x v="6"/>
          </reference>
        </references>
      </pivotArea>
    </chartFormat>
    <chartFormat chart="2" format="45" series="1">
      <pivotArea type="data" outline="0" fieldPosition="0">
        <references count="2">
          <reference field="4294967294" count="1" selected="0">
            <x v="0"/>
          </reference>
          <reference field="2" count="1" selected="0">
            <x v="1"/>
          </reference>
        </references>
      </pivotArea>
    </chartFormat>
    <chartFormat chart="2" format="46" series="1">
      <pivotArea type="data" outline="0" fieldPosition="0">
        <references count="2">
          <reference field="4294967294" count="1" selected="0">
            <x v="0"/>
          </reference>
          <reference field="2" count="1" selected="0">
            <x v="2"/>
          </reference>
        </references>
      </pivotArea>
    </chartFormat>
    <chartFormat chart="2" format="47" series="1">
      <pivotArea type="data" outline="0" fieldPosition="0">
        <references count="2">
          <reference field="4294967294" count="1" selected="0">
            <x v="0"/>
          </reference>
          <reference field="2" count="1" selected="0">
            <x v="3"/>
          </reference>
        </references>
      </pivotArea>
    </chartFormat>
    <chartFormat chart="2" format="48" series="1">
      <pivotArea type="data" outline="0" fieldPosition="0">
        <references count="2">
          <reference field="4294967294" count="1" selected="0">
            <x v="0"/>
          </reference>
          <reference field="2" count="1" selected="0">
            <x v="4"/>
          </reference>
        </references>
      </pivotArea>
    </chartFormat>
    <chartFormat chart="2" format="49" series="1">
      <pivotArea type="data" outline="0" fieldPosition="0">
        <references count="2">
          <reference field="4294967294" count="1" selected="0">
            <x v="0"/>
          </reference>
          <reference field="2" count="1" selected="0">
            <x v="0"/>
          </reference>
        </references>
      </pivotArea>
    </chartFormat>
    <chartFormat chart="2" format="51" series="1">
      <pivotArea type="data" outline="0" fieldPosition="0">
        <references count="2">
          <reference field="4294967294" count="1" selected="0">
            <x v="0"/>
          </reference>
          <reference field="2" count="1" selected="0">
            <x v="5"/>
          </reference>
        </references>
      </pivotArea>
    </chartFormat>
    <chartFormat chart="2" format="52" series="1">
      <pivotArea type="data" outline="0" fieldPosition="0">
        <references count="2">
          <reference field="4294967294" count="1" selected="0">
            <x v="0"/>
          </reference>
          <reference field="2" count="1" selected="0">
            <x v="9"/>
          </reference>
        </references>
      </pivotArea>
    </chartFormat>
    <chartFormat chart="3" format="54" series="1">
      <pivotArea type="data" outline="0" fieldPosition="0">
        <references count="2">
          <reference field="4294967294" count="1" selected="0">
            <x v="0"/>
          </reference>
          <reference field="2" count="1" selected="0">
            <x v="0"/>
          </reference>
        </references>
      </pivotArea>
    </chartFormat>
    <chartFormat chart="3" format="55" series="1">
      <pivotArea type="data" outline="0" fieldPosition="0">
        <references count="2">
          <reference field="4294967294" count="1" selected="0">
            <x v="0"/>
          </reference>
          <reference field="2" count="1" selected="0">
            <x v="1"/>
          </reference>
        </references>
      </pivotArea>
    </chartFormat>
    <chartFormat chart="3" format="56" series="1">
      <pivotArea type="data" outline="0" fieldPosition="0">
        <references count="2">
          <reference field="4294967294" count="1" selected="0">
            <x v="0"/>
          </reference>
          <reference field="2" count="1" selected="0">
            <x v="2"/>
          </reference>
        </references>
      </pivotArea>
    </chartFormat>
    <chartFormat chart="3" format="57" series="1">
      <pivotArea type="data" outline="0" fieldPosition="0">
        <references count="2">
          <reference field="4294967294" count="1" selected="0">
            <x v="0"/>
          </reference>
          <reference field="2" count="1" selected="0">
            <x v="6"/>
          </reference>
        </references>
      </pivotArea>
    </chartFormat>
    <chartFormat chart="3" format="58" series="1">
      <pivotArea type="data" outline="0" fieldPosition="0">
        <references count="2">
          <reference field="4294967294" count="1" selected="0">
            <x v="0"/>
          </reference>
          <reference field="2" count="1" selected="0">
            <x v="9"/>
          </reference>
        </references>
      </pivotArea>
    </chartFormat>
    <chartFormat chart="3" format="59" series="1">
      <pivotArea type="data" outline="0" fieldPosition="0">
        <references count="2">
          <reference field="4294967294" count="1" selected="0">
            <x v="0"/>
          </reference>
          <reference field="2" count="1" selected="0">
            <x v="3"/>
          </reference>
        </references>
      </pivotArea>
    </chartFormat>
    <chartFormat chart="4" format="60" series="1">
      <pivotArea type="data" outline="0" fieldPosition="0">
        <references count="2">
          <reference field="4294967294" count="1" selected="0">
            <x v="0"/>
          </reference>
          <reference field="2" count="1" selected="0">
            <x v="0"/>
          </reference>
        </references>
      </pivotArea>
    </chartFormat>
    <chartFormat chart="4" format="61" series="1">
      <pivotArea type="data" outline="0" fieldPosition="0">
        <references count="2">
          <reference field="4294967294" count="1" selected="0">
            <x v="0"/>
          </reference>
          <reference field="2" count="1" selected="0">
            <x v="1"/>
          </reference>
        </references>
      </pivotArea>
    </chartFormat>
    <chartFormat chart="4" format="62" series="1">
      <pivotArea type="data" outline="0" fieldPosition="0">
        <references count="2">
          <reference field="4294967294" count="1" selected="0">
            <x v="0"/>
          </reference>
          <reference field="2" count="1" selected="0">
            <x v="2"/>
          </reference>
        </references>
      </pivotArea>
    </chartFormat>
    <chartFormat chart="4" format="63" series="1">
      <pivotArea type="data" outline="0" fieldPosition="0">
        <references count="2">
          <reference field="4294967294" count="1" selected="0">
            <x v="0"/>
          </reference>
          <reference field="2" count="1" selected="0">
            <x v="6"/>
          </reference>
        </references>
      </pivotArea>
    </chartFormat>
    <chartFormat chart="4" format="64" series="1">
      <pivotArea type="data" outline="0" fieldPosition="0">
        <references count="2">
          <reference field="4294967294" count="1" selected="0">
            <x v="0"/>
          </reference>
          <reference field="2" count="1" selected="0">
            <x v="9"/>
          </reference>
        </references>
      </pivotArea>
    </chartFormat>
    <chartFormat chart="4" format="65" series="1">
      <pivotArea type="data" outline="0" fieldPosition="0">
        <references count="2">
          <reference field="4294967294" count="1" selected="0">
            <x v="0"/>
          </reference>
          <reference field="2" count="1" selected="0">
            <x v="3"/>
          </reference>
        </references>
      </pivotArea>
    </chartFormat>
    <chartFormat chart="5" format="66" series="1">
      <pivotArea type="data" outline="0" fieldPosition="0">
        <references count="2">
          <reference field="4294967294" count="1" selected="0">
            <x v="0"/>
          </reference>
          <reference field="2" count="1" selected="0">
            <x v="0"/>
          </reference>
        </references>
      </pivotArea>
    </chartFormat>
    <chartFormat chart="5" format="67" series="1">
      <pivotArea type="data" outline="0" fieldPosition="0">
        <references count="2">
          <reference field="4294967294" count="1" selected="0">
            <x v="0"/>
          </reference>
          <reference field="2" count="1" selected="0">
            <x v="1"/>
          </reference>
        </references>
      </pivotArea>
    </chartFormat>
    <chartFormat chart="5" format="68" series="1">
      <pivotArea type="data" outline="0" fieldPosition="0">
        <references count="2">
          <reference field="4294967294" count="1" selected="0">
            <x v="0"/>
          </reference>
          <reference field="2" count="1" selected="0">
            <x v="2"/>
          </reference>
        </references>
      </pivotArea>
    </chartFormat>
    <chartFormat chart="5" format="69" series="1">
      <pivotArea type="data" outline="0" fieldPosition="0">
        <references count="2">
          <reference field="4294967294" count="1" selected="0">
            <x v="0"/>
          </reference>
          <reference field="2" count="1" selected="0">
            <x v="6"/>
          </reference>
        </references>
      </pivotArea>
    </chartFormat>
    <chartFormat chart="5" format="70" series="1">
      <pivotArea type="data" outline="0" fieldPosition="0">
        <references count="2">
          <reference field="4294967294" count="1" selected="0">
            <x v="0"/>
          </reference>
          <reference field="2" count="1" selected="0">
            <x v="9"/>
          </reference>
        </references>
      </pivotArea>
    </chartFormat>
    <chartFormat chart="5" format="71" series="1">
      <pivotArea type="data" outline="0" fieldPosition="0">
        <references count="2">
          <reference field="4294967294" count="1" selected="0">
            <x v="0"/>
          </reference>
          <reference field="2" count="1" selected="0">
            <x v="3"/>
          </reference>
        </references>
      </pivotArea>
    </chartFormat>
    <chartFormat chart="5" format="72" series="1">
      <pivotArea type="data" outline="0" fieldPosition="0">
        <references count="2">
          <reference field="4294967294" count="1" selected="0">
            <x v="0"/>
          </reference>
          <reference field="2" count="1" selected="0">
            <x v="5"/>
          </reference>
        </references>
      </pivotArea>
    </chartFormat>
    <chartFormat chart="5" format="73" series="1">
      <pivotArea type="data" outline="0" fieldPosition="0">
        <references count="2">
          <reference field="4294967294" count="1" selected="0">
            <x v="0"/>
          </reference>
          <reference field="2" count="1" selected="0">
            <x v="7"/>
          </reference>
        </references>
      </pivotArea>
    </chartFormat>
    <chartFormat chart="5" format="74" series="1">
      <pivotArea type="data" outline="0" fieldPosition="0">
        <references count="2">
          <reference field="4294967294" count="1" selected="0">
            <x v="0"/>
          </reference>
          <reference field="2" count="1" selected="0">
            <x v="4"/>
          </reference>
        </references>
      </pivotArea>
    </chartFormat>
  </chartFormats>
  <pivotTableStyleInfo name="PivotStyleLight16" showRowHeaders="1" showColHeaders="1" showRowStripes="0" showColStripes="0" showLastColumn="1"/>
</pivotTableDefinition>
</file>

<file path=xl/pivotTables/pivotTable89.xml><?xml version="1.0" encoding="utf-8"?>
<pivotTableDefinition xmlns="http://schemas.openxmlformats.org/spreadsheetml/2006/main" name="PivotTable4"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B58:C68" firstHeaderRow="1" firstDataRow="1" firstDataCol="1" rowPageCount="2" colPageCount="1"/>
  <pivotFields count="56">
    <pivotField axis="axisPage" multipleItemSelectionAllowed="1" showAll="0" sortType="descending">
      <items count="5">
        <item h="1" x="1"/>
        <item h="1" x="0"/>
        <item h="1" x="3"/>
        <item x="2"/>
        <item t="default"/>
      </items>
      <autoSortScope>
        <pivotArea dataOnly="0" outline="0" fieldPosition="0">
          <references count="1">
            <reference field="4294967294" count="1" selected="0">
              <x v="0"/>
            </reference>
          </references>
        </pivotArea>
      </autoSortScope>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name="Unternehmen" axis="axisPage" multipleItemSelectionAllowed="1" showAll="0" sortType="descending">
      <items count="11">
        <item h="1" x="1"/>
        <item h="1" x="7"/>
        <item h="1" x="8"/>
        <item h="1" x="0"/>
        <item h="1" x="5"/>
        <item h="1" x="3"/>
        <item h="1" x="2"/>
        <item h="1" x="9"/>
        <item h="1" x="6"/>
        <item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10">
    <i>
      <x v="1"/>
    </i>
    <i>
      <x v="3"/>
    </i>
    <i>
      <x v="4"/>
    </i>
    <i>
      <x v="5"/>
    </i>
    <i>
      <x v="6"/>
    </i>
    <i>
      <x v="9"/>
    </i>
    <i>
      <x/>
    </i>
    <i>
      <x v="2"/>
    </i>
    <i>
      <x v="7"/>
    </i>
    <i t="grand">
      <x/>
    </i>
  </rowItems>
  <colItems count="1">
    <i/>
  </colItems>
  <pageFields count="2">
    <pageField fld="6" hier="-1"/>
    <pageField fld="0" hier="-1"/>
  </pageFields>
  <dataFields count="1">
    <dataField name="Anteil Bank (in EUR mil)" fld="26" baseField="0" baseItem="0" numFmtId="165"/>
  </dataFields>
  <formats count="5">
    <format dxfId="113">
      <pivotArea outline="0" collapsedLevelsAreSubtotals="1" fieldPosition="0"/>
    </format>
    <format dxfId="112">
      <pivotArea outline="0" collapsedLevelsAreSubtotals="1" fieldPosition="0"/>
    </format>
    <format dxfId="111">
      <pivotArea outline="0" collapsedLevelsAreSubtotals="1" fieldPosition="0"/>
    </format>
    <format dxfId="110">
      <pivotArea outline="0" collapsedLevelsAreSubtotals="1" fieldPosition="0"/>
    </format>
    <format dxfId="109">
      <pivotArea outline="0" collapsedLevelsAreSubtotals="1" fieldPosition="0"/>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PivotTable2"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2">
  <location ref="G24:M34" firstHeaderRow="1" firstDataRow="2" firstDataCol="1" rowPageCount="1" colPageCount="1"/>
  <pivotFields count="56">
    <pivotField axis="axisPage" multipleItemSelectionAllowed="1" showAll="0">
      <items count="5">
        <item x="1"/>
        <item x="0"/>
        <item x="3"/>
        <item h="1" x="2"/>
        <item t="default"/>
      </items>
    </pivotField>
    <pivotField showAll="0"/>
    <pivotField showAll="0" sortType="descending">
      <autoSortScope>
        <pivotArea dataOnly="0" outline="0" fieldPosition="0">
          <references count="1">
            <reference field="4294967294" count="1" selected="0">
              <x v="0"/>
            </reference>
          </references>
        </pivotArea>
      </autoSortScope>
    </pivotField>
    <pivotField axis="axisCol" showAll="0" defaultSubtotal="0">
      <items count="6">
        <item x="2"/>
        <item x="0"/>
        <item x="4"/>
        <item x="1"/>
        <item x="3"/>
        <item h="1" x="5"/>
      </items>
    </pivotField>
    <pivotField showAll="0"/>
    <pivotField showAll="0"/>
    <pivotField showAll="0" sortType="descending">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axis="axisRow" showAll="0" sortType="ascending" defaultSubtotal="0">
      <items count="9">
        <item x="0"/>
        <item x="4"/>
        <item x="3"/>
        <item x="2"/>
        <item x="6"/>
        <item x="5"/>
        <item x="1"/>
        <item x="7"/>
        <item x="8"/>
      </items>
    </pivotField>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10"/>
  </rowFields>
  <rowItems count="9">
    <i>
      <x/>
    </i>
    <i>
      <x v="1"/>
    </i>
    <i>
      <x v="2"/>
    </i>
    <i>
      <x v="3"/>
    </i>
    <i>
      <x v="4"/>
    </i>
    <i>
      <x v="5"/>
    </i>
    <i>
      <x v="6"/>
    </i>
    <i>
      <x v="7"/>
    </i>
    <i t="grand">
      <x/>
    </i>
  </rowItems>
  <colFields count="1">
    <field x="3"/>
  </colFields>
  <colItems count="6">
    <i>
      <x/>
    </i>
    <i>
      <x v="1"/>
    </i>
    <i>
      <x v="2"/>
    </i>
    <i>
      <x v="3"/>
    </i>
    <i>
      <x v="4"/>
    </i>
    <i t="grand">
      <x/>
    </i>
  </colItems>
  <pageFields count="1">
    <pageField fld="0" hier="-1"/>
  </pageFields>
  <dataFields count="1">
    <dataField name="Summe von Anteil Bank (EUR mil)" fld="26" baseField="0" baseItem="0" numFmtId="43"/>
  </dataFields>
  <formats count="4">
    <format dxfId="436">
      <pivotArea outline="0" collapsedLevelsAreSubtotals="1" fieldPosition="0"/>
    </format>
    <format dxfId="435">
      <pivotArea outline="0" collapsedLevelsAreSubtotals="1" fieldPosition="0"/>
    </format>
    <format dxfId="434">
      <pivotArea dataOnly="0" labelOnly="1" fieldPosition="0">
        <references count="1">
          <reference field="10" count="8">
            <x v="0"/>
            <x v="1"/>
            <x v="2"/>
            <x v="3"/>
            <x v="4"/>
            <x v="5"/>
            <x v="6"/>
            <x v="7"/>
          </reference>
        </references>
      </pivotArea>
    </format>
    <format dxfId="433">
      <pivotArea dataOnly="0" labelOnly="1" grandCol="1" outline="0" fieldPosition="0"/>
    </format>
  </formats>
  <chartFormats count="6">
    <chartFormat chart="1" format="0" series="1">
      <pivotArea type="data" outline="0" fieldPosition="0">
        <references count="2">
          <reference field="4294967294" count="1" selected="0">
            <x v="0"/>
          </reference>
          <reference field="3" count="1" selected="0">
            <x v="0"/>
          </reference>
        </references>
      </pivotArea>
    </chartFormat>
    <chartFormat chart="1" format="1" series="1">
      <pivotArea type="data" outline="0" fieldPosition="0">
        <references count="2">
          <reference field="4294967294" count="1" selected="0">
            <x v="0"/>
          </reference>
          <reference field="3" count="1" selected="0">
            <x v="1"/>
          </reference>
        </references>
      </pivotArea>
    </chartFormat>
    <chartFormat chart="1" format="2" series="1">
      <pivotArea type="data" outline="0" fieldPosition="0">
        <references count="2">
          <reference field="4294967294" count="1" selected="0">
            <x v="0"/>
          </reference>
          <reference field="3" count="1" selected="0">
            <x v="2"/>
          </reference>
        </references>
      </pivotArea>
    </chartFormat>
    <chartFormat chart="1" format="3" series="1">
      <pivotArea type="data" outline="0" fieldPosition="0">
        <references count="2">
          <reference field="4294967294" count="1" selected="0">
            <x v="0"/>
          </reference>
          <reference field="3" count="1" selected="0">
            <x v="3"/>
          </reference>
        </references>
      </pivotArea>
    </chartFormat>
    <chartFormat chart="1" format="4" series="1">
      <pivotArea type="data" outline="0" fieldPosition="0">
        <references count="2">
          <reference field="4294967294" count="1" selected="0">
            <x v="0"/>
          </reference>
          <reference field="3" count="1" selected="0">
            <x v="4"/>
          </reference>
        </references>
      </pivotArea>
    </chartFormat>
    <chartFormat chart="1" format="5" series="1">
      <pivotArea type="data" outline="0" fieldPosition="0">
        <references count="2">
          <reference field="4294967294" count="1" selected="0">
            <x v="0"/>
          </reference>
          <reference field="3" count="1" selected="0">
            <x v="5"/>
          </reference>
        </references>
      </pivotArea>
    </chartFormat>
  </chartFormats>
  <pivotTableStyleInfo name="PivotStyleLight16" showRowHeaders="1" showColHeaders="1" showRowStripes="0" showColStripes="0" showLastColumn="1"/>
</pivotTableDefinition>
</file>

<file path=xl/pivotTables/pivotTable90.xml><?xml version="1.0" encoding="utf-8"?>
<pivotTableDefinition xmlns="http://schemas.openxmlformats.org/spreadsheetml/2006/main" name="PivotTable3"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10" rowHeaderCaption="" colHeaderCaption="">
  <location ref="E95:F104" firstHeaderRow="1" firstDataRow="1" firstDataCol="1" rowPageCount="2" colPageCount="1"/>
  <pivotFields count="56">
    <pivotField axis="axisPage" multipleItemSelectionAllowed="1" showAll="0">
      <items count="5">
        <item x="1"/>
        <item x="0"/>
        <item x="3"/>
        <item h="1" x="2"/>
        <item t="default"/>
      </items>
    </pivotField>
    <pivotField showAll="0"/>
    <pivotField axis="axisRow" showAll="0" sortType="descending">
      <items count="12">
        <item x="6"/>
        <item x="2"/>
        <item x="3"/>
        <item x="4"/>
        <item x="0"/>
        <item x="9"/>
        <item x="5"/>
        <item x="7"/>
        <item x="8"/>
        <item x="1"/>
        <item h="1" x="10"/>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axis="axisPage" multipleItemSelectionAllowed="1" showAll="0" sortType="descending">
      <items count="11">
        <item h="1" x="1"/>
        <item h="1" x="7"/>
        <item h="1" x="8"/>
        <item h="1" x="0"/>
        <item h="1" x="5"/>
        <item h="1" x="3"/>
        <item h="1" x="2"/>
        <item h="1" x="9"/>
        <item h="1" x="6"/>
        <item x="4"/>
        <item t="default"/>
      </items>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2"/>
  </rowFields>
  <rowItems count="9">
    <i>
      <x v="6"/>
    </i>
    <i>
      <x v="1"/>
    </i>
    <i>
      <x v="2"/>
    </i>
    <i>
      <x v="3"/>
    </i>
    <i>
      <x v="4"/>
    </i>
    <i>
      <x/>
    </i>
    <i>
      <x v="5"/>
    </i>
    <i>
      <x v="7"/>
    </i>
    <i t="grand">
      <x/>
    </i>
  </rowItems>
  <colItems count="1">
    <i/>
  </colItems>
  <pageFields count="2">
    <pageField fld="6" hier="-1"/>
    <pageField fld="0" hier="-1"/>
  </pageFields>
  <dataFields count="1">
    <dataField name="Summe von Anteil Bank (EUR mil)" fld="26" baseField="0" baseItem="0" numFmtId="165"/>
  </dataFields>
  <formats count="4">
    <format dxfId="117">
      <pivotArea outline="0" collapsedLevelsAreSubtotals="1" fieldPosition="0"/>
    </format>
    <format dxfId="116">
      <pivotArea outline="0" collapsedLevelsAreSubtotals="1" fieldPosition="0"/>
    </format>
    <format dxfId="115">
      <pivotArea outline="0" collapsedLevelsAreSubtotals="1" fieldPosition="0"/>
    </format>
    <format dxfId="114">
      <pivotArea outline="0" collapsedLevelsAreSubtotals="1" fieldPosition="0"/>
    </format>
  </formats>
  <chartFormats count="37">
    <chartFormat chart="4" format="8" series="1">
      <pivotArea type="data" outline="0" fieldPosition="0">
        <references count="1">
          <reference field="4294967294" count="1" selected="0">
            <x v="0"/>
          </reference>
        </references>
      </pivotArea>
    </chartFormat>
    <chartFormat chart="3" format="8" series="1">
      <pivotArea type="data" outline="0" fieldPosition="0">
        <references count="1">
          <reference field="4294967294" count="1" selected="0">
            <x v="0"/>
          </reference>
        </references>
      </pivotArea>
    </chartFormat>
    <chartFormat chart="6" format="1" series="1">
      <pivotArea type="data" outline="0" fieldPosition="0">
        <references count="1">
          <reference field="4294967294" count="1" selected="0">
            <x v="0"/>
          </reference>
        </references>
      </pivotArea>
    </chartFormat>
    <chartFormat chart="6" format="2">
      <pivotArea type="data" outline="0" fieldPosition="0">
        <references count="2">
          <reference field="4294967294" count="1" selected="0">
            <x v="0"/>
          </reference>
          <reference field="2" count="1" selected="0">
            <x v="0"/>
          </reference>
        </references>
      </pivotArea>
    </chartFormat>
    <chartFormat chart="6" format="3">
      <pivotArea type="data" outline="0" fieldPosition="0">
        <references count="2">
          <reference field="4294967294" count="1" selected="0">
            <x v="0"/>
          </reference>
          <reference field="2" count="1" selected="0">
            <x v="1"/>
          </reference>
        </references>
      </pivotArea>
    </chartFormat>
    <chartFormat chart="6" format="4">
      <pivotArea type="data" outline="0" fieldPosition="0">
        <references count="2">
          <reference field="4294967294" count="1" selected="0">
            <x v="0"/>
          </reference>
          <reference field="2" count="1" selected="0">
            <x v="2"/>
          </reference>
        </references>
      </pivotArea>
    </chartFormat>
    <chartFormat chart="6" format="6">
      <pivotArea type="data" outline="0" fieldPosition="0">
        <references count="2">
          <reference field="4294967294" count="1" selected="0">
            <x v="0"/>
          </reference>
          <reference field="2" count="1" selected="0">
            <x v="6"/>
          </reference>
        </references>
      </pivotArea>
    </chartFormat>
    <chartFormat chart="6" format="7">
      <pivotArea type="data" outline="0" fieldPosition="0">
        <references count="2">
          <reference field="4294967294" count="1" selected="0">
            <x v="0"/>
          </reference>
          <reference field="2" count="1" selected="0">
            <x v="9"/>
          </reference>
        </references>
      </pivotArea>
    </chartFormat>
    <chartFormat chart="6" format="8">
      <pivotArea type="data" outline="0" fieldPosition="0">
        <references count="2">
          <reference field="4294967294" count="1" selected="0">
            <x v="0"/>
          </reference>
          <reference field="2" count="1" selected="0">
            <x v="3"/>
          </reference>
        </references>
      </pivotArea>
    </chartFormat>
    <chartFormat chart="6" format="10">
      <pivotArea type="data" outline="0" fieldPosition="0">
        <references count="2">
          <reference field="4294967294" count="1" selected="0">
            <x v="0"/>
          </reference>
          <reference field="2" count="1" selected="0">
            <x v="4"/>
          </reference>
        </references>
      </pivotArea>
    </chartFormat>
    <chartFormat chart="6" format="11">
      <pivotArea type="data" outline="0" fieldPosition="0">
        <references count="2">
          <reference field="4294967294" count="1" selected="0">
            <x v="0"/>
          </reference>
          <reference field="2" count="1" selected="0">
            <x v="7"/>
          </reference>
        </references>
      </pivotArea>
    </chartFormat>
    <chartFormat chart="6" format="14">
      <pivotArea type="data" outline="0" fieldPosition="0">
        <references count="2">
          <reference field="4294967294" count="1" selected="0">
            <x v="0"/>
          </reference>
          <reference field="2" count="1" selected="0">
            <x v="5"/>
          </reference>
        </references>
      </pivotArea>
    </chartFormat>
    <chartFormat chart="6" format="15">
      <pivotArea type="data" outline="0" fieldPosition="0">
        <references count="2">
          <reference field="4294967294" count="1" selected="0">
            <x v="0"/>
          </reference>
          <reference field="2" count="1" selected="0">
            <x v="8"/>
          </reference>
        </references>
      </pivotArea>
    </chartFormat>
    <chartFormat chart="7" format="16" series="1">
      <pivotArea type="data" outline="0" fieldPosition="0">
        <references count="1">
          <reference field="4294967294" count="1" selected="0">
            <x v="0"/>
          </reference>
        </references>
      </pivotArea>
    </chartFormat>
    <chartFormat chart="7" format="17">
      <pivotArea type="data" outline="0" fieldPosition="0">
        <references count="2">
          <reference field="4294967294" count="1" selected="0">
            <x v="0"/>
          </reference>
          <reference field="2" count="1" selected="0">
            <x v="0"/>
          </reference>
        </references>
      </pivotArea>
    </chartFormat>
    <chartFormat chart="7" format="18">
      <pivotArea type="data" outline="0" fieldPosition="0">
        <references count="2">
          <reference field="4294967294" count="1" selected="0">
            <x v="0"/>
          </reference>
          <reference field="2" count="1" selected="0">
            <x v="1"/>
          </reference>
        </references>
      </pivotArea>
    </chartFormat>
    <chartFormat chart="7" format="19">
      <pivotArea type="data" outline="0" fieldPosition="0">
        <references count="2">
          <reference field="4294967294" count="1" selected="0">
            <x v="0"/>
          </reference>
          <reference field="2" count="1" selected="0">
            <x v="2"/>
          </reference>
        </references>
      </pivotArea>
    </chartFormat>
    <chartFormat chart="7" format="20">
      <pivotArea type="data" outline="0" fieldPosition="0">
        <references count="2">
          <reference field="4294967294" count="1" selected="0">
            <x v="0"/>
          </reference>
          <reference field="2" count="1" selected="0">
            <x v="6"/>
          </reference>
        </references>
      </pivotArea>
    </chartFormat>
    <chartFormat chart="7" format="21">
      <pivotArea type="data" outline="0" fieldPosition="0">
        <references count="2">
          <reference field="4294967294" count="1" selected="0">
            <x v="0"/>
          </reference>
          <reference field="2" count="1" selected="0">
            <x v="9"/>
          </reference>
        </references>
      </pivotArea>
    </chartFormat>
    <chartFormat chart="7" format="22">
      <pivotArea type="data" outline="0" fieldPosition="0">
        <references count="2">
          <reference field="4294967294" count="1" selected="0">
            <x v="0"/>
          </reference>
          <reference field="2" count="1" selected="0">
            <x v="3"/>
          </reference>
        </references>
      </pivotArea>
    </chartFormat>
    <chartFormat chart="8" format="23" series="1">
      <pivotArea type="data" outline="0" fieldPosition="0">
        <references count="1">
          <reference field="4294967294" count="1" selected="0">
            <x v="0"/>
          </reference>
        </references>
      </pivotArea>
    </chartFormat>
    <chartFormat chart="8" format="24">
      <pivotArea type="data" outline="0" fieldPosition="0">
        <references count="2">
          <reference field="4294967294" count="1" selected="0">
            <x v="0"/>
          </reference>
          <reference field="2" count="1" selected="0">
            <x v="0"/>
          </reference>
        </references>
      </pivotArea>
    </chartFormat>
    <chartFormat chart="8" format="25">
      <pivotArea type="data" outline="0" fieldPosition="0">
        <references count="2">
          <reference field="4294967294" count="1" selected="0">
            <x v="0"/>
          </reference>
          <reference field="2" count="1" selected="0">
            <x v="1"/>
          </reference>
        </references>
      </pivotArea>
    </chartFormat>
    <chartFormat chart="8" format="26">
      <pivotArea type="data" outline="0" fieldPosition="0">
        <references count="2">
          <reference field="4294967294" count="1" selected="0">
            <x v="0"/>
          </reference>
          <reference field="2" count="1" selected="0">
            <x v="2"/>
          </reference>
        </references>
      </pivotArea>
    </chartFormat>
    <chartFormat chart="8" format="27">
      <pivotArea type="data" outline="0" fieldPosition="0">
        <references count="2">
          <reference field="4294967294" count="1" selected="0">
            <x v="0"/>
          </reference>
          <reference field="2" count="1" selected="0">
            <x v="6"/>
          </reference>
        </references>
      </pivotArea>
    </chartFormat>
    <chartFormat chart="8" format="28">
      <pivotArea type="data" outline="0" fieldPosition="0">
        <references count="2">
          <reference field="4294967294" count="1" selected="0">
            <x v="0"/>
          </reference>
          <reference field="2" count="1" selected="0">
            <x v="9"/>
          </reference>
        </references>
      </pivotArea>
    </chartFormat>
    <chartFormat chart="8" format="29">
      <pivotArea type="data" outline="0" fieldPosition="0">
        <references count="2">
          <reference field="4294967294" count="1" selected="0">
            <x v="0"/>
          </reference>
          <reference field="2" count="1" selected="0">
            <x v="3"/>
          </reference>
        </references>
      </pivotArea>
    </chartFormat>
    <chartFormat chart="9" format="30" series="1">
      <pivotArea type="data" outline="0" fieldPosition="0">
        <references count="1">
          <reference field="4294967294" count="1" selected="0">
            <x v="0"/>
          </reference>
        </references>
      </pivotArea>
    </chartFormat>
    <chartFormat chart="9" format="31">
      <pivotArea type="data" outline="0" fieldPosition="0">
        <references count="2">
          <reference field="4294967294" count="1" selected="0">
            <x v="0"/>
          </reference>
          <reference field="2" count="1" selected="0">
            <x v="0"/>
          </reference>
        </references>
      </pivotArea>
    </chartFormat>
    <chartFormat chart="9" format="32">
      <pivotArea type="data" outline="0" fieldPosition="0">
        <references count="2">
          <reference field="4294967294" count="1" selected="0">
            <x v="0"/>
          </reference>
          <reference field="2" count="1" selected="0">
            <x v="1"/>
          </reference>
        </references>
      </pivotArea>
    </chartFormat>
    <chartFormat chart="9" format="33">
      <pivotArea type="data" outline="0" fieldPosition="0">
        <references count="2">
          <reference field="4294967294" count="1" selected="0">
            <x v="0"/>
          </reference>
          <reference field="2" count="1" selected="0">
            <x v="2"/>
          </reference>
        </references>
      </pivotArea>
    </chartFormat>
    <chartFormat chart="9" format="34">
      <pivotArea type="data" outline="0" fieldPosition="0">
        <references count="2">
          <reference field="4294967294" count="1" selected="0">
            <x v="0"/>
          </reference>
          <reference field="2" count="1" selected="0">
            <x v="6"/>
          </reference>
        </references>
      </pivotArea>
    </chartFormat>
    <chartFormat chart="9" format="35">
      <pivotArea type="data" outline="0" fieldPosition="0">
        <references count="2">
          <reference field="4294967294" count="1" selected="0">
            <x v="0"/>
          </reference>
          <reference field="2" count="1" selected="0">
            <x v="9"/>
          </reference>
        </references>
      </pivotArea>
    </chartFormat>
    <chartFormat chart="9" format="36">
      <pivotArea type="data" outline="0" fieldPosition="0">
        <references count="2">
          <reference field="4294967294" count="1" selected="0">
            <x v="0"/>
          </reference>
          <reference field="2" count="1" selected="0">
            <x v="3"/>
          </reference>
        </references>
      </pivotArea>
    </chartFormat>
    <chartFormat chart="9" format="40">
      <pivotArea type="data" outline="0" fieldPosition="0">
        <references count="2">
          <reference field="4294967294" count="1" selected="0">
            <x v="0"/>
          </reference>
          <reference field="2" count="1" selected="0">
            <x v="4"/>
          </reference>
        </references>
      </pivotArea>
    </chartFormat>
    <chartFormat chart="9" format="41">
      <pivotArea type="data" outline="0" fieldPosition="0">
        <references count="2">
          <reference field="4294967294" count="1" selected="0">
            <x v="0"/>
          </reference>
          <reference field="2" count="1" selected="0">
            <x v="5"/>
          </reference>
        </references>
      </pivotArea>
    </chartFormat>
    <chartFormat chart="9" format="42">
      <pivotArea type="data" outline="0" fieldPosition="0">
        <references count="2">
          <reference field="4294967294" count="1" selected="0">
            <x v="0"/>
          </reference>
          <reference field="2" count="1" selected="0">
            <x v="7"/>
          </reference>
        </references>
      </pivotArea>
    </chartFormat>
  </chartFormats>
  <pivotTableStyleInfo name="PivotStyleLight16" showRowHeaders="1" showColHeaders="1" showRowStripes="0" showColStripes="0" showLastColumn="1"/>
</pivotTableDefinition>
</file>

<file path=xl/pivotTables/pivotTable91.xml><?xml version="1.0" encoding="utf-8"?>
<pivotTableDefinition xmlns="http://schemas.openxmlformats.org/spreadsheetml/2006/main" name="PivotTable15"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1">
  <location ref="B66:E77" firstHeaderRow="1" firstDataRow="3" firstDataCol="1" rowPageCount="1" colPageCount="1"/>
  <pivotFields count="56">
    <pivotField axis="axisPage" multipleItemSelectionAllowed="1" showAll="0">
      <items count="5">
        <item x="1"/>
        <item x="0"/>
        <item x="3"/>
        <item h="1" x="2"/>
        <item t="default"/>
      </items>
    </pivotField>
    <pivotField showAll="0"/>
    <pivotField axis="axisCol" showAll="0">
      <items count="12">
        <item x="6"/>
        <item x="2"/>
        <item x="3"/>
        <item x="4"/>
        <item x="0"/>
        <item x="9"/>
        <item x="5"/>
        <item x="7"/>
        <item x="8"/>
        <item x="1"/>
        <item x="10"/>
        <item t="default"/>
      </items>
    </pivotField>
    <pivotField axis="axisCol" showAll="0" defaultSubtotal="0">
      <items count="6">
        <item x="2"/>
        <item h="1" x="0"/>
        <item h="1" x="4"/>
        <item h="1" x="1"/>
        <item h="1" x="3"/>
        <item h="1" x="5"/>
      </items>
    </pivotField>
    <pivotField showAll="0"/>
    <pivotField showAll="0"/>
    <pivotField multipleItemSelectionAllowed="1" showAll="0" sortType="descending">
      <autoSortScope>
        <pivotArea dataOnly="0" outline="0" fieldPosition="0">
          <references count="1">
            <reference field="4294967294" count="1" selected="0">
              <x v="0"/>
            </reference>
          </references>
        </pivotArea>
      </autoSortScope>
    </pivotField>
    <pivotField showAll="0" defaultSubtotal="0"/>
    <pivotField name="Issue Date (Bonds, Loans)" showAll="0" includeNewItemsInFilter="1" defaultSubtotal="0"/>
    <pivotField showAll="0"/>
    <pivotField axis="axisRow" showAll="0" defaultSubtotal="0">
      <items count="9">
        <item x="0"/>
        <item x="4"/>
        <item x="3"/>
        <item x="2"/>
        <item x="6"/>
        <item x="5"/>
        <item x="1"/>
        <item x="7"/>
        <item x="8"/>
      </items>
    </pivotField>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10"/>
  </rowFields>
  <rowItems count="9">
    <i>
      <x/>
    </i>
    <i>
      <x v="1"/>
    </i>
    <i>
      <x v="2"/>
    </i>
    <i>
      <x v="3"/>
    </i>
    <i>
      <x v="4"/>
    </i>
    <i>
      <x v="5"/>
    </i>
    <i>
      <x v="6"/>
    </i>
    <i>
      <x v="7"/>
    </i>
    <i t="grand">
      <x/>
    </i>
  </rowItems>
  <colFields count="2">
    <field x="3"/>
    <field x="2"/>
  </colFields>
  <colItems count="3">
    <i>
      <x/>
      <x v="1"/>
    </i>
    <i r="1">
      <x v="2"/>
    </i>
    <i t="grand">
      <x/>
    </i>
  </colItems>
  <pageFields count="1">
    <pageField fld="0" hier="-1"/>
  </pageFields>
  <dataFields count="1">
    <dataField name="Summe von Anteil Bank (EUR mil)" fld="26" baseField="0" baseItem="0" numFmtId="43"/>
  </dataFields>
  <formats count="4">
    <format dxfId="77">
      <pivotArea outline="0" collapsedLevelsAreSubtotals="1" fieldPosition="0"/>
    </format>
    <format dxfId="76">
      <pivotArea outline="0" collapsedLevelsAreSubtotals="1" fieldPosition="0"/>
    </format>
    <format dxfId="75">
      <pivotArea dataOnly="0" labelOnly="1" fieldPosition="0">
        <references count="1">
          <reference field="10" count="8">
            <x v="0"/>
            <x v="1"/>
            <x v="2"/>
            <x v="3"/>
            <x v="4"/>
            <x v="5"/>
            <x v="6"/>
            <x v="7"/>
          </reference>
        </references>
      </pivotArea>
    </format>
    <format dxfId="74">
      <pivotArea dataOnly="0" labelOnly="1" grandCol="1" outline="0" fieldPosition="0"/>
    </format>
  </formats>
  <chartFormats count="11">
    <chartFormat chart="0" format="46" series="1">
      <pivotArea type="data" outline="0" fieldPosition="0">
        <references count="3">
          <reference field="4294967294" count="1" selected="0">
            <x v="0"/>
          </reference>
          <reference field="2" count="1" selected="0">
            <x v="7"/>
          </reference>
          <reference field="3" count="1" selected="0">
            <x v="2"/>
          </reference>
        </references>
      </pivotArea>
    </chartFormat>
    <chartFormat chart="0" format="47" series="1">
      <pivotArea type="data" outline="0" fieldPosition="0">
        <references count="3">
          <reference field="4294967294" count="1" selected="0">
            <x v="0"/>
          </reference>
          <reference field="2" count="1" selected="0">
            <x v="8"/>
          </reference>
          <reference field="3" count="1" selected="0">
            <x v="2"/>
          </reference>
        </references>
      </pivotArea>
    </chartFormat>
    <chartFormat chart="0" format="48" series="1">
      <pivotArea type="data" outline="0" fieldPosition="0">
        <references count="3">
          <reference field="4294967294" count="1" selected="0">
            <x v="0"/>
          </reference>
          <reference field="2" count="1" selected="0">
            <x v="0"/>
          </reference>
          <reference field="3" count="1" selected="0">
            <x v="4"/>
          </reference>
        </references>
      </pivotArea>
    </chartFormat>
    <chartFormat chart="0" format="49" series="1">
      <pivotArea type="data" outline="0" fieldPosition="0">
        <references count="3">
          <reference field="4294967294" count="1" selected="0">
            <x v="0"/>
          </reference>
          <reference field="2" count="1" selected="0">
            <x v="6"/>
          </reference>
          <reference field="3" count="1" selected="0">
            <x v="4"/>
          </reference>
        </references>
      </pivotArea>
    </chartFormat>
    <chartFormat chart="0" format="50" series="1">
      <pivotArea type="data" outline="0" fieldPosition="0">
        <references count="3">
          <reference field="4294967294" count="1" selected="0">
            <x v="0"/>
          </reference>
          <reference field="2" count="1" selected="0">
            <x v="3"/>
          </reference>
          <reference field="3" count="1" selected="0">
            <x v="3"/>
          </reference>
        </references>
      </pivotArea>
    </chartFormat>
    <chartFormat chart="0" format="51" series="1">
      <pivotArea type="data" outline="0" fieldPosition="0">
        <references count="3">
          <reference field="4294967294" count="1" selected="0">
            <x v="0"/>
          </reference>
          <reference field="2" count="1" selected="0">
            <x v="9"/>
          </reference>
          <reference field="3" count="1" selected="0">
            <x v="3"/>
          </reference>
        </references>
      </pivotArea>
    </chartFormat>
    <chartFormat chart="0" format="52" series="1">
      <pivotArea type="data" outline="0" fieldPosition="0">
        <references count="3">
          <reference field="4294967294" count="1" selected="0">
            <x v="0"/>
          </reference>
          <reference field="2" count="1" selected="0">
            <x v="1"/>
          </reference>
          <reference field="3" count="1" selected="0">
            <x v="0"/>
          </reference>
        </references>
      </pivotArea>
    </chartFormat>
    <chartFormat chart="0" format="53" series="1">
      <pivotArea type="data" outline="0" fieldPosition="0">
        <references count="3">
          <reference field="4294967294" count="1" selected="0">
            <x v="0"/>
          </reference>
          <reference field="2" count="1" selected="0">
            <x v="2"/>
          </reference>
          <reference field="3" count="1" selected="0">
            <x v="0"/>
          </reference>
        </references>
      </pivotArea>
    </chartFormat>
    <chartFormat chart="0" format="54" series="1">
      <pivotArea type="data" outline="0" fieldPosition="0">
        <references count="3">
          <reference field="4294967294" count="1" selected="0">
            <x v="0"/>
          </reference>
          <reference field="2" count="1" selected="0">
            <x v="4"/>
          </reference>
          <reference field="3" count="1" selected="0">
            <x v="1"/>
          </reference>
        </references>
      </pivotArea>
    </chartFormat>
    <chartFormat chart="0" format="55" series="1">
      <pivotArea type="data" outline="0" fieldPosition="0">
        <references count="3">
          <reference field="4294967294" count="1" selected="0">
            <x v="0"/>
          </reference>
          <reference field="2" count="1" selected="0">
            <x v="5"/>
          </reference>
          <reference field="3" count="1" selected="0">
            <x v="1"/>
          </reference>
        </references>
      </pivotArea>
    </chartFormat>
    <chartFormat chart="0" format="60" series="1">
      <pivotArea type="data" outline="0" fieldPosition="0">
        <references count="3">
          <reference field="4294967294" count="1" selected="0">
            <x v="0"/>
          </reference>
          <reference field="2" count="1" selected="0">
            <x v="10"/>
          </reference>
          <reference field="3" count="1" selected="0">
            <x v="5"/>
          </reference>
        </references>
      </pivotArea>
    </chartFormat>
  </chartFormats>
  <pivotTableStyleInfo name="PivotStyleLight16" showRowHeaders="1" showColHeaders="1" showRowStripes="0" showColStripes="0" showLastColumn="1"/>
</pivotTableDefinition>
</file>

<file path=xl/pivotTables/pivotTable92.xml><?xml version="1.0" encoding="utf-8"?>
<pivotTableDefinition xmlns="http://schemas.openxmlformats.org/spreadsheetml/2006/main" name="PivotTable11"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E32:F52" firstHeaderRow="1" firstDataRow="1" firstDataCol="1" rowPageCount="1" colPageCount="1"/>
  <pivotFields count="56">
    <pivotField axis="axisPage" multipleItemSelectionAllowed="1" showAll="0">
      <items count="5">
        <item x="1"/>
        <item h="1" x="0"/>
        <item h="1" x="3"/>
        <item h="1" x="2"/>
        <item t="default"/>
      </items>
    </pivotField>
    <pivotField showAll="0"/>
    <pivotField axis="axisRow" multipleItemSelectionAllowed="1" showAll="0" sortType="descending">
      <items count="12">
        <item x="6"/>
        <item x="2"/>
        <item x="3"/>
        <item x="4"/>
        <item x="0"/>
        <item x="9"/>
        <item x="5"/>
        <item x="7"/>
        <item x="8"/>
        <item x="1"/>
        <item x="10"/>
        <item t="default"/>
      </items>
      <autoSortScope>
        <pivotArea dataOnly="0" outline="0" fieldPosition="0">
          <references count="1">
            <reference field="4294967294" count="1" selected="0">
              <x v="0"/>
            </reference>
          </references>
        </pivotArea>
      </autoSortScope>
    </pivotField>
    <pivotField axis="axisRow" showAll="0" defaultSubtotal="0">
      <items count="6">
        <item x="2"/>
        <item h="1" x="0"/>
        <item h="1" x="4"/>
        <item h="1" x="1"/>
        <item h="1" x="3"/>
        <item h="1" x="5"/>
      </items>
    </pivotField>
    <pivotField showAll="0"/>
    <pivotField showAll="0"/>
    <pivotField name="Unternehmen" axis="axisRow" multipleItemSelectionAllowed="1" showAll="0" sortType="descending">
      <items count="11">
        <item x="1"/>
        <item x="7"/>
        <item x="8"/>
        <item x="0"/>
        <item x="5"/>
        <item x="3"/>
        <item x="2"/>
        <item x="9"/>
        <item x="6"/>
        <item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3">
    <field x="3"/>
    <field x="2"/>
    <field x="6"/>
  </rowFields>
  <rowItems count="20">
    <i>
      <x/>
    </i>
    <i r="1">
      <x v="1"/>
    </i>
    <i r="2">
      <x v="2"/>
    </i>
    <i r="2">
      <x v="5"/>
    </i>
    <i r="2">
      <x/>
    </i>
    <i r="2">
      <x v="4"/>
    </i>
    <i r="2">
      <x v="1"/>
    </i>
    <i r="2">
      <x v="8"/>
    </i>
    <i r="2">
      <x v="3"/>
    </i>
    <i r="2">
      <x v="9"/>
    </i>
    <i r="2">
      <x v="6"/>
    </i>
    <i r="1">
      <x v="2"/>
    </i>
    <i r="2">
      <x v="2"/>
    </i>
    <i r="2">
      <x v="4"/>
    </i>
    <i r="2">
      <x v="5"/>
    </i>
    <i r="2">
      <x/>
    </i>
    <i r="2">
      <x v="8"/>
    </i>
    <i r="2">
      <x v="9"/>
    </i>
    <i r="2">
      <x v="3"/>
    </i>
    <i t="grand">
      <x/>
    </i>
  </rowItems>
  <colItems count="1">
    <i/>
  </colItems>
  <pageFields count="1">
    <pageField fld="0" hier="-1"/>
  </pageFields>
  <dataFields count="1">
    <dataField name="Anteil Bank (in EUR mil)" fld="26" baseField="0" baseItem="0" numFmtId="43"/>
  </dataFields>
  <formats count="1">
    <format dxfId="78">
      <pivotArea outline="0" collapsedLevelsAreSubtotals="1" fieldPosition="0"/>
    </format>
  </formats>
  <pivotTableStyleInfo name="PivotStyleLight16" showRowHeaders="1" showColHeaders="1" showRowStripes="0" showColStripes="0" showLastColumn="1"/>
</pivotTableDefinition>
</file>

<file path=xl/pivotTables/pivotTable93.xml><?xml version="1.0" encoding="utf-8"?>
<pivotTableDefinition xmlns="http://schemas.openxmlformats.org/spreadsheetml/2006/main" name="PivotTable10"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H32:I51" firstHeaderRow="1" firstDataRow="1" firstDataCol="1" rowPageCount="1" colPageCount="1"/>
  <pivotFields count="56">
    <pivotField axis="axisPage" multipleItemSelectionAllowed="1" showAll="0">
      <items count="5">
        <item h="1" x="1"/>
        <item x="0"/>
        <item h="1" x="3"/>
        <item h="1" x="2"/>
        <item t="default"/>
      </items>
    </pivotField>
    <pivotField showAll="0"/>
    <pivotField axis="axisRow" multipleItemSelectionAllowed="1" showAll="0" sortType="descending">
      <items count="12">
        <item x="6"/>
        <item x="2"/>
        <item x="3"/>
        <item x="4"/>
        <item x="0"/>
        <item x="9"/>
        <item x="5"/>
        <item x="7"/>
        <item x="8"/>
        <item x="1"/>
        <item x="10"/>
        <item t="default"/>
      </items>
      <autoSortScope>
        <pivotArea dataOnly="0" outline="0" fieldPosition="0">
          <references count="1">
            <reference field="4294967294" count="1" selected="0">
              <x v="0"/>
            </reference>
          </references>
        </pivotArea>
      </autoSortScope>
    </pivotField>
    <pivotField axis="axisRow" showAll="0" defaultSubtotal="0">
      <items count="6">
        <item x="2"/>
        <item h="1" x="0"/>
        <item h="1" x="4"/>
        <item h="1" x="1"/>
        <item h="1" x="3"/>
        <item h="1" x="5"/>
      </items>
    </pivotField>
    <pivotField showAll="0"/>
    <pivotField showAll="0"/>
    <pivotField name="Unternehmen" axis="axisRow" multipleItemSelectionAllowed="1" showAll="0" sortType="descending">
      <items count="11">
        <item x="1"/>
        <item x="7"/>
        <item x="8"/>
        <item x="0"/>
        <item x="5"/>
        <item x="3"/>
        <item x="2"/>
        <item x="9"/>
        <item x="6"/>
        <item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3">
    <field x="3"/>
    <field x="2"/>
    <field x="6"/>
  </rowFields>
  <rowItems count="19">
    <i>
      <x/>
    </i>
    <i r="1">
      <x v="1"/>
    </i>
    <i r="2">
      <x v="8"/>
    </i>
    <i r="2">
      <x v="2"/>
    </i>
    <i r="2">
      <x v="5"/>
    </i>
    <i r="2">
      <x v="3"/>
    </i>
    <i r="2">
      <x v="4"/>
    </i>
    <i r="2">
      <x/>
    </i>
    <i r="2">
      <x v="9"/>
    </i>
    <i r="2">
      <x v="1"/>
    </i>
    <i r="1">
      <x v="2"/>
    </i>
    <i r="2">
      <x v="4"/>
    </i>
    <i r="2">
      <x v="2"/>
    </i>
    <i r="2">
      <x v="3"/>
    </i>
    <i r="2">
      <x/>
    </i>
    <i r="2">
      <x v="5"/>
    </i>
    <i r="2">
      <x v="8"/>
    </i>
    <i r="2">
      <x v="9"/>
    </i>
    <i t="grand">
      <x/>
    </i>
  </rowItems>
  <colItems count="1">
    <i/>
  </colItems>
  <pageFields count="1">
    <pageField fld="0" hier="-1"/>
  </pageFields>
  <dataFields count="1">
    <dataField name="Anteil Bank (in EUR mil)" fld="26" baseField="0" baseItem="0" numFmtId="43"/>
  </dataFields>
  <formats count="1">
    <format dxfId="79">
      <pivotArea outline="0" collapsedLevelsAreSubtotals="1" fieldPosition="0"/>
    </format>
  </formats>
  <pivotTableStyleInfo name="PivotStyleLight16" showRowHeaders="1" showColHeaders="1" showRowStripes="0" showColStripes="0" showLastColumn="1"/>
</pivotTableDefinition>
</file>

<file path=xl/pivotTables/pivotTable94.xml><?xml version="1.0" encoding="utf-8"?>
<pivotTableDefinition xmlns="http://schemas.openxmlformats.org/spreadsheetml/2006/main" name="PivotTable9"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K32:L40" firstHeaderRow="1" firstDataRow="1" firstDataCol="1" rowPageCount="1" colPageCount="1"/>
  <pivotFields count="56">
    <pivotField axis="axisPage" multipleItemSelectionAllowed="1" showAll="0">
      <items count="5">
        <item h="1" x="1"/>
        <item h="1" x="0"/>
        <item x="3"/>
        <item h="1" x="2"/>
        <item t="default"/>
      </items>
    </pivotField>
    <pivotField showAll="0"/>
    <pivotField axis="axisRow" multipleItemSelectionAllowed="1" showAll="0" sortType="descending">
      <items count="12">
        <item x="6"/>
        <item x="2"/>
        <item x="3"/>
        <item x="4"/>
        <item x="0"/>
        <item x="9"/>
        <item x="5"/>
        <item x="7"/>
        <item x="8"/>
        <item x="1"/>
        <item x="10"/>
        <item t="default"/>
      </items>
      <autoSortScope>
        <pivotArea dataOnly="0" outline="0" fieldPosition="0">
          <references count="1">
            <reference field="4294967294" count="1" selected="0">
              <x v="0"/>
            </reference>
          </references>
        </pivotArea>
      </autoSortScope>
    </pivotField>
    <pivotField axis="axisRow" showAll="0" defaultSubtotal="0">
      <items count="6">
        <item x="2"/>
        <item h="1" x="0"/>
        <item h="1" x="4"/>
        <item h="1" x="1"/>
        <item h="1" x="3"/>
        <item h="1" x="5"/>
      </items>
    </pivotField>
    <pivotField showAll="0"/>
    <pivotField showAll="0"/>
    <pivotField name="Unternehmen" axis="axisRow" multipleItemSelectionAllowed="1" showAll="0" sortType="descending">
      <items count="11">
        <item x="1"/>
        <item x="7"/>
        <item x="8"/>
        <item x="0"/>
        <item x="5"/>
        <item x="3"/>
        <item x="2"/>
        <item x="9"/>
        <item x="6"/>
        <item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3">
    <field x="3"/>
    <field x="2"/>
    <field x="6"/>
  </rowFields>
  <rowItems count="8">
    <i>
      <x/>
    </i>
    <i r="1">
      <x v="1"/>
    </i>
    <i r="2">
      <x v="5"/>
    </i>
    <i r="2">
      <x v="1"/>
    </i>
    <i r="2">
      <x v="3"/>
    </i>
    <i r="1">
      <x v="2"/>
    </i>
    <i r="2">
      <x v="5"/>
    </i>
    <i t="grand">
      <x/>
    </i>
  </rowItems>
  <colItems count="1">
    <i/>
  </colItems>
  <pageFields count="1">
    <pageField fld="0" hier="-1"/>
  </pageFields>
  <dataFields count="1">
    <dataField name="Anteil Bank (in EUR mil)" fld="26" baseField="0" baseItem="0" numFmtId="43"/>
  </dataFields>
  <formats count="1">
    <format dxfId="80">
      <pivotArea outline="0" collapsedLevelsAreSubtotals="1" fieldPosition="0"/>
    </format>
  </formats>
  <pivotTableStyleInfo name="PivotStyleLight16" showRowHeaders="1" showColHeaders="1" showRowStripes="0" showColStripes="0" showLastColumn="1"/>
</pivotTableDefinition>
</file>

<file path=xl/pivotTables/pivotTable95.xml><?xml version="1.0" encoding="utf-8"?>
<pivotTableDefinition xmlns="http://schemas.openxmlformats.org/spreadsheetml/2006/main" name="PivotTable8"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B32:C56" firstHeaderRow="1" firstDataRow="1" firstDataCol="1" rowPageCount="1" colPageCount="1"/>
  <pivotFields count="56">
    <pivotField axis="axisPage" multipleItemSelectionAllowed="1" showAll="0" sortType="descending">
      <items count="5">
        <item h="1" x="1"/>
        <item h="1" x="0"/>
        <item h="1" x="3"/>
        <item x="2"/>
        <item t="default"/>
      </items>
      <autoSortScope>
        <pivotArea dataOnly="0" outline="0" fieldPosition="0">
          <references count="1">
            <reference field="4294967294" count="1" selected="0">
              <x v="0"/>
            </reference>
          </references>
        </pivotArea>
      </autoSortScope>
    </pivotField>
    <pivotField showAll="0"/>
    <pivotField axis="axisRow" multipleItemSelectionAllowed="1" showAll="0" sortType="descending">
      <items count="12">
        <item x="6"/>
        <item x="2"/>
        <item x="3"/>
        <item x="4"/>
        <item x="0"/>
        <item x="9"/>
        <item x="5"/>
        <item x="7"/>
        <item x="8"/>
        <item x="1"/>
        <item x="10"/>
        <item t="default"/>
      </items>
      <autoSortScope>
        <pivotArea dataOnly="0" outline="0" fieldPosition="0">
          <references count="1">
            <reference field="4294967294" count="1" selected="0">
              <x v="0"/>
            </reference>
          </references>
        </pivotArea>
      </autoSortScope>
    </pivotField>
    <pivotField axis="axisRow" showAll="0" defaultSubtotal="0">
      <items count="6">
        <item x="2"/>
        <item h="1" x="0"/>
        <item h="1" x="4"/>
        <item h="1" x="1"/>
        <item h="1" x="3"/>
        <item h="1" x="5"/>
      </items>
    </pivotField>
    <pivotField showAll="0"/>
    <pivotField showAll="0"/>
    <pivotField name="Unternehmen" axis="axisRow" multipleItemSelectionAllowed="1" showAll="0" sortType="descending">
      <items count="11">
        <item x="1"/>
        <item x="7"/>
        <item x="8"/>
        <item x="0"/>
        <item x="5"/>
        <item x="3"/>
        <item x="2"/>
        <item x="9"/>
        <item x="6"/>
        <item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3">
    <field x="3"/>
    <field x="2"/>
    <field x="6"/>
  </rowFields>
  <rowItems count="24">
    <i>
      <x/>
    </i>
    <i r="1">
      <x v="2"/>
    </i>
    <i r="2">
      <x v="3"/>
    </i>
    <i r="2">
      <x v="5"/>
    </i>
    <i r="2">
      <x v="2"/>
    </i>
    <i r="2">
      <x v="6"/>
    </i>
    <i r="2">
      <x v="8"/>
    </i>
    <i r="2">
      <x v="1"/>
    </i>
    <i r="2">
      <x v="7"/>
    </i>
    <i r="2">
      <x/>
    </i>
    <i r="2">
      <x v="4"/>
    </i>
    <i r="2">
      <x v="9"/>
    </i>
    <i r="1">
      <x v="1"/>
    </i>
    <i r="2">
      <x v="3"/>
    </i>
    <i r="2">
      <x v="8"/>
    </i>
    <i r="2">
      <x v="4"/>
    </i>
    <i r="2">
      <x v="2"/>
    </i>
    <i r="2">
      <x v="9"/>
    </i>
    <i r="2">
      <x v="1"/>
    </i>
    <i r="2">
      <x v="6"/>
    </i>
    <i r="2">
      <x/>
    </i>
    <i r="2">
      <x v="5"/>
    </i>
    <i r="2">
      <x v="7"/>
    </i>
    <i t="grand">
      <x/>
    </i>
  </rowItems>
  <colItems count="1">
    <i/>
  </colItems>
  <pageFields count="1">
    <pageField fld="0" hier="-1"/>
  </pageFields>
  <dataFields count="1">
    <dataField name="Anteil Bank (in EUR mil)" fld="26" baseField="0" baseItem="0" numFmtId="43"/>
  </dataFields>
  <formats count="1">
    <format dxfId="81">
      <pivotArea outline="0" collapsedLevelsAreSubtotals="1" fieldPosition="0"/>
    </format>
  </formats>
  <pivotTableStyleInfo name="PivotStyleLight16" showRowHeaders="1" showColHeaders="1" showRowStripes="0" showColStripes="0" showLastColumn="1"/>
</pivotTableDefinition>
</file>

<file path=xl/pivotTables/pivotTable96.xml><?xml version="1.0" encoding="utf-8"?>
<pivotTableDefinition xmlns="http://schemas.openxmlformats.org/spreadsheetml/2006/main" name="PivotTable1"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chartFormat="2">
  <location ref="B81:E87" firstHeaderRow="1" firstDataRow="3" firstDataCol="1" rowPageCount="1" colPageCount="1"/>
  <pivotFields count="56">
    <pivotField axis="axisPage" multipleItemSelectionAllowed="1" showAll="0">
      <items count="5">
        <item x="1"/>
        <item x="0"/>
        <item x="3"/>
        <item h="1" x="2"/>
        <item t="default"/>
      </items>
    </pivotField>
    <pivotField showAll="0"/>
    <pivotField axis="axisCol" showAll="0">
      <items count="12">
        <item x="6"/>
        <item x="2"/>
        <item x="3"/>
        <item x="4"/>
        <item x="0"/>
        <item x="9"/>
        <item x="5"/>
        <item x="7"/>
        <item x="8"/>
        <item x="1"/>
        <item x="10"/>
        <item t="default"/>
      </items>
    </pivotField>
    <pivotField axis="axisCol" showAll="0" defaultSubtotal="0">
      <items count="6">
        <item x="2"/>
        <item h="1" x="0"/>
        <item h="1" x="4"/>
        <item h="1" x="1"/>
        <item h="1" x="3"/>
        <item h="1" x="5"/>
      </items>
    </pivotField>
    <pivotField showAll="0"/>
    <pivotField showAll="0"/>
    <pivotField multipleItemSelectionAllowed="1" showAll="0" sortType="descending">
      <autoSortScope>
        <pivotArea dataOnly="0" outline="0" fieldPosition="0">
          <references count="1">
            <reference field="4294967294" count="1" selected="0">
              <x v="0"/>
            </reference>
          </references>
        </pivotArea>
      </autoSortScope>
    </pivotField>
    <pivotField axis="axisRow" showAll="0" defaultSubtotal="0">
      <items count="3">
        <item x="0"/>
        <item x="1"/>
        <item x="2"/>
      </items>
    </pivotField>
    <pivotField name="Issue Date (Bonds, Loans)" showAll="0" includeNewItemsInFilter="1" defaultSubtota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1">
    <field x="7"/>
  </rowFields>
  <rowItems count="4">
    <i>
      <x/>
    </i>
    <i>
      <x v="1"/>
    </i>
    <i>
      <x v="2"/>
    </i>
    <i t="grand">
      <x/>
    </i>
  </rowItems>
  <colFields count="2">
    <field x="3"/>
    <field x="2"/>
  </colFields>
  <colItems count="3">
    <i>
      <x/>
      <x v="1"/>
    </i>
    <i r="1">
      <x v="2"/>
    </i>
    <i t="grand">
      <x/>
    </i>
  </colItems>
  <pageFields count="1">
    <pageField fld="0" hier="-1"/>
  </pageFields>
  <dataFields count="1">
    <dataField name="Summe von Anteil Bank (EUR mil)" fld="26" baseField="0" baseItem="0" numFmtId="43"/>
  </dataFields>
  <formats count="3">
    <format dxfId="84">
      <pivotArea outline="0" collapsedLevelsAreSubtotals="1" fieldPosition="0"/>
    </format>
    <format dxfId="83">
      <pivotArea outline="0" collapsedLevelsAreSubtotals="1" fieldPosition="0"/>
    </format>
    <format dxfId="82">
      <pivotArea dataOnly="0" labelOnly="1" grandCol="1" outline="0" fieldPosition="0"/>
    </format>
  </formats>
  <chartFormats count="13">
    <chartFormat chart="0" format="32" series="1">
      <pivotArea type="data" outline="0" fieldPosition="0">
        <references count="3">
          <reference field="4294967294" count="1" selected="0">
            <x v="0"/>
          </reference>
          <reference field="2" count="1" selected="0">
            <x v="4"/>
          </reference>
          <reference field="3" count="1" selected="0">
            <x v="1"/>
          </reference>
        </references>
      </pivotArea>
    </chartFormat>
    <chartFormat chart="0" format="33" series="1">
      <pivotArea type="data" outline="0" fieldPosition="0">
        <references count="3">
          <reference field="4294967294" count="1" selected="0">
            <x v="0"/>
          </reference>
          <reference field="2" count="1" selected="0">
            <x v="5"/>
          </reference>
          <reference field="3" count="1" selected="0">
            <x v="1"/>
          </reference>
        </references>
      </pivotArea>
    </chartFormat>
    <chartFormat chart="1" format="28" series="1">
      <pivotArea type="data" outline="0" fieldPosition="0">
        <references count="3">
          <reference field="4294967294" count="1" selected="0">
            <x v="0"/>
          </reference>
          <reference field="2" count="1" selected="0">
            <x v="7"/>
          </reference>
          <reference field="3" count="1" selected="0">
            <x v="2"/>
          </reference>
        </references>
      </pivotArea>
    </chartFormat>
    <chartFormat chart="1" format="29" series="1">
      <pivotArea type="data" outline="0" fieldPosition="0">
        <references count="3">
          <reference field="4294967294" count="1" selected="0">
            <x v="0"/>
          </reference>
          <reference field="2" count="1" selected="0">
            <x v="8"/>
          </reference>
          <reference field="3" count="1" selected="0">
            <x v="2"/>
          </reference>
        </references>
      </pivotArea>
    </chartFormat>
    <chartFormat chart="1" format="30" series="1">
      <pivotArea type="data" outline="0" fieldPosition="0">
        <references count="3">
          <reference field="4294967294" count="1" selected="0">
            <x v="0"/>
          </reference>
          <reference field="2" count="1" selected="0">
            <x v="0"/>
          </reference>
          <reference field="3" count="1" selected="0">
            <x v="4"/>
          </reference>
        </references>
      </pivotArea>
    </chartFormat>
    <chartFormat chart="1" format="31" series="1">
      <pivotArea type="data" outline="0" fieldPosition="0">
        <references count="3">
          <reference field="4294967294" count="1" selected="0">
            <x v="0"/>
          </reference>
          <reference field="2" count="1" selected="0">
            <x v="6"/>
          </reference>
          <reference field="3" count="1" selected="0">
            <x v="4"/>
          </reference>
        </references>
      </pivotArea>
    </chartFormat>
    <chartFormat chart="1" format="32" series="1">
      <pivotArea type="data" outline="0" fieldPosition="0">
        <references count="3">
          <reference field="4294967294" count="1" selected="0">
            <x v="0"/>
          </reference>
          <reference field="2" count="1" selected="0">
            <x v="3"/>
          </reference>
          <reference field="3" count="1" selected="0">
            <x v="3"/>
          </reference>
        </references>
      </pivotArea>
    </chartFormat>
    <chartFormat chart="1" format="33" series="1">
      <pivotArea type="data" outline="0" fieldPosition="0">
        <references count="3">
          <reference field="4294967294" count="1" selected="0">
            <x v="0"/>
          </reference>
          <reference field="2" count="1" selected="0">
            <x v="9"/>
          </reference>
          <reference field="3" count="1" selected="0">
            <x v="3"/>
          </reference>
        </references>
      </pivotArea>
    </chartFormat>
    <chartFormat chart="1" format="34" series="1">
      <pivotArea type="data" outline="0" fieldPosition="0">
        <references count="3">
          <reference field="4294967294" count="1" selected="0">
            <x v="0"/>
          </reference>
          <reference field="2" count="1" selected="0">
            <x v="1"/>
          </reference>
          <reference field="3" count="1" selected="0">
            <x v="0"/>
          </reference>
        </references>
      </pivotArea>
    </chartFormat>
    <chartFormat chart="1" format="35" series="1">
      <pivotArea type="data" outline="0" fieldPosition="0">
        <references count="3">
          <reference field="4294967294" count="1" selected="0">
            <x v="0"/>
          </reference>
          <reference field="2" count="1" selected="0">
            <x v="2"/>
          </reference>
          <reference field="3" count="1" selected="0">
            <x v="0"/>
          </reference>
        </references>
      </pivotArea>
    </chartFormat>
    <chartFormat chart="1" format="36" series="1">
      <pivotArea type="data" outline="0" fieldPosition="0">
        <references count="3">
          <reference field="4294967294" count="1" selected="0">
            <x v="0"/>
          </reference>
          <reference field="2" count="1" selected="0">
            <x v="4"/>
          </reference>
          <reference field="3" count="1" selected="0">
            <x v="1"/>
          </reference>
        </references>
      </pivotArea>
    </chartFormat>
    <chartFormat chart="1" format="37" series="1">
      <pivotArea type="data" outline="0" fieldPosition="0">
        <references count="3">
          <reference field="4294967294" count="1" selected="0">
            <x v="0"/>
          </reference>
          <reference field="2" count="1" selected="0">
            <x v="5"/>
          </reference>
          <reference field="3" count="1" selected="0">
            <x v="1"/>
          </reference>
        </references>
      </pivotArea>
    </chartFormat>
    <chartFormat chart="1" format="42" series="1">
      <pivotArea type="data" outline="0" fieldPosition="0">
        <references count="3">
          <reference field="4294967294" count="1" selected="0">
            <x v="0"/>
          </reference>
          <reference field="2" count="1" selected="0">
            <x v="10"/>
          </reference>
          <reference field="3" count="1" selected="0">
            <x v="5"/>
          </reference>
        </references>
      </pivotArea>
    </chartFormat>
  </chartFormats>
  <pivotTableStyleInfo name="PivotStyleLight16" showRowHeaders="1" showColHeaders="1" showRowStripes="0" showColStripes="0" showLastColumn="1"/>
</pivotTableDefinition>
</file>

<file path=xl/pivotTables/pivotTable97.xml><?xml version="1.0" encoding="utf-8"?>
<pivotTableDefinition xmlns="http://schemas.openxmlformats.org/spreadsheetml/2006/main" name="PivotTable8"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B32:C39" firstHeaderRow="1" firstDataRow="1" firstDataCol="1" rowPageCount="1" colPageCount="1"/>
  <pivotFields count="56">
    <pivotField axis="axisPage" multipleItemSelectionAllowed="1" showAll="0" sortType="descending">
      <items count="5">
        <item h="1" x="1"/>
        <item h="1" x="0"/>
        <item h="1" x="3"/>
        <item x="2"/>
        <item t="default"/>
      </items>
      <autoSortScope>
        <pivotArea dataOnly="0" outline="0" fieldPosition="0">
          <references count="1">
            <reference field="4294967294" count="1" selected="0">
              <x v="0"/>
            </reference>
          </references>
        </pivotArea>
      </autoSortScope>
    </pivotField>
    <pivotField showAll="0"/>
    <pivotField axis="axisRow" multipleItemSelectionAllowed="1" showAll="0" sortType="descending">
      <items count="12">
        <item x="6"/>
        <item x="2"/>
        <item x="3"/>
        <item x="4"/>
        <item x="0"/>
        <item x="9"/>
        <item x="5"/>
        <item x="7"/>
        <item x="8"/>
        <item x="1"/>
        <item x="10"/>
        <item t="default"/>
      </items>
      <autoSortScope>
        <pivotArea dataOnly="0" outline="0" fieldPosition="0">
          <references count="1">
            <reference field="4294967294" count="1" selected="0">
              <x v="0"/>
            </reference>
          </references>
        </pivotArea>
      </autoSortScope>
    </pivotField>
    <pivotField axis="axisRow" showAll="0" defaultSubtotal="0">
      <items count="6">
        <item h="1" x="2"/>
        <item h="1" x="0"/>
        <item x="4"/>
        <item h="1" x="1"/>
        <item h="1" x="3"/>
        <item h="1" x="5"/>
      </items>
    </pivotField>
    <pivotField showAll="0"/>
    <pivotField showAll="0"/>
    <pivotField name="Unternehmen" axis="axisRow" multipleItemSelectionAllowed="1" showAll="0" sortType="descending">
      <items count="11">
        <item x="1"/>
        <item x="7"/>
        <item x="8"/>
        <item x="0"/>
        <item x="5"/>
        <item x="3"/>
        <item x="2"/>
        <item x="9"/>
        <item x="6"/>
        <item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3">
    <field x="3"/>
    <field x="2"/>
    <field x="6"/>
  </rowFields>
  <rowItems count="7">
    <i>
      <x v="2"/>
    </i>
    <i r="1">
      <x v="7"/>
    </i>
    <i r="2">
      <x v="8"/>
    </i>
    <i r="2">
      <x v="9"/>
    </i>
    <i r="2">
      <x v="1"/>
    </i>
    <i r="2">
      <x v="6"/>
    </i>
    <i t="grand">
      <x/>
    </i>
  </rowItems>
  <colItems count="1">
    <i/>
  </colItems>
  <pageFields count="1">
    <pageField fld="0" hier="-1"/>
  </pageFields>
  <dataFields count="1">
    <dataField name="Anteil Bank (in EUR mil)" fld="26" baseField="0" baseItem="0" numFmtId="43"/>
  </dataFields>
  <formats count="1">
    <format dxfId="63">
      <pivotArea outline="0" collapsedLevelsAreSubtotals="1" fieldPosition="0"/>
    </format>
  </formats>
  <pivotTableStyleInfo name="PivotStyleLight16" showRowHeaders="1" showColHeaders="1" showRowStripes="0" showColStripes="0" showLastColumn="1"/>
</pivotTableDefinition>
</file>

<file path=xl/pivotTables/pivotTable98.xml><?xml version="1.0" encoding="utf-8"?>
<pivotTableDefinition xmlns="http://schemas.openxmlformats.org/spreadsheetml/2006/main" name="PivotTable9"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K32:L38" firstHeaderRow="1" firstDataRow="1" firstDataCol="1" rowPageCount="1" colPageCount="1"/>
  <pivotFields count="56">
    <pivotField axis="axisPage" multipleItemSelectionAllowed="1" showAll="0">
      <items count="5">
        <item h="1" x="1"/>
        <item h="1" x="0"/>
        <item x="3"/>
        <item h="1" x="2"/>
        <item t="default"/>
      </items>
    </pivotField>
    <pivotField showAll="0"/>
    <pivotField axis="axisRow" multipleItemSelectionAllowed="1" showAll="0" sortType="descending">
      <items count="12">
        <item x="6"/>
        <item x="2"/>
        <item x="3"/>
        <item x="4"/>
        <item x="0"/>
        <item x="9"/>
        <item x="5"/>
        <item x="7"/>
        <item x="8"/>
        <item x="1"/>
        <item x="10"/>
        <item t="default"/>
      </items>
      <autoSortScope>
        <pivotArea dataOnly="0" outline="0" fieldPosition="0">
          <references count="1">
            <reference field="4294967294" count="1" selected="0">
              <x v="0"/>
            </reference>
          </references>
        </pivotArea>
      </autoSortScope>
    </pivotField>
    <pivotField axis="axisRow" showAll="0" defaultSubtotal="0">
      <items count="6">
        <item h="1" x="2"/>
        <item h="1" x="0"/>
        <item x="4"/>
        <item h="1" x="1"/>
        <item h="1" x="3"/>
        <item h="1" x="5"/>
      </items>
    </pivotField>
    <pivotField showAll="0"/>
    <pivotField showAll="0"/>
    <pivotField name="Unternehmen" axis="axisRow" multipleItemSelectionAllowed="1" showAll="0" sortType="descending">
      <items count="11">
        <item x="1"/>
        <item x="7"/>
        <item x="8"/>
        <item x="0"/>
        <item x="5"/>
        <item x="3"/>
        <item x="2"/>
        <item x="9"/>
        <item x="6"/>
        <item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3">
    <field x="3"/>
    <field x="2"/>
    <field x="6"/>
  </rowFields>
  <rowItems count="6">
    <i>
      <x v="2"/>
    </i>
    <i r="1">
      <x v="8"/>
    </i>
    <i r="2">
      <x v="5"/>
    </i>
    <i r="1">
      <x v="7"/>
    </i>
    <i r="2">
      <x v="5"/>
    </i>
    <i t="grand">
      <x/>
    </i>
  </rowItems>
  <colItems count="1">
    <i/>
  </colItems>
  <pageFields count="1">
    <pageField fld="0" hier="-1"/>
  </pageFields>
  <dataFields count="1">
    <dataField name="Anteil Bank (in EUR mil)" fld="26" baseField="0" baseItem="0" numFmtId="43"/>
  </dataFields>
  <formats count="1">
    <format dxfId="64">
      <pivotArea outline="0" collapsedLevelsAreSubtotals="1" fieldPosition="0"/>
    </format>
  </formats>
  <pivotTableStyleInfo name="PivotStyleLight16" showRowHeaders="1" showColHeaders="1" showRowStripes="0" showColStripes="0" showLastColumn="1"/>
</pivotTableDefinition>
</file>

<file path=xl/pivotTables/pivotTable99.xml><?xml version="1.0" encoding="utf-8"?>
<pivotTableDefinition xmlns="http://schemas.openxmlformats.org/spreadsheetml/2006/main" name="PivotTable10" cacheId="10" applyNumberFormats="0" applyBorderFormats="0" applyFontFormats="0" applyPatternFormats="0" applyAlignmentFormats="0" applyWidthHeightFormats="1" dataCaption="Werte" updatedVersion="6" minRefreshableVersion="3" showCalcMbrs="0" useAutoFormatting="1" itemPrintTitles="1" createdVersion="3" indent="0" outline="1" outlineData="1" multipleFieldFilters="0" rowHeaderCaption="">
  <location ref="H32:I40" firstHeaderRow="1" firstDataRow="1" firstDataCol="1" rowPageCount="1" colPageCount="1"/>
  <pivotFields count="56">
    <pivotField axis="axisPage" multipleItemSelectionAllowed="1" showAll="0">
      <items count="5">
        <item h="1" x="1"/>
        <item x="0"/>
        <item h="1" x="3"/>
        <item h="1" x="2"/>
        <item t="default"/>
      </items>
    </pivotField>
    <pivotField showAll="0"/>
    <pivotField axis="axisRow" multipleItemSelectionAllowed="1" showAll="0" sortType="descending">
      <items count="12">
        <item x="6"/>
        <item x="2"/>
        <item x="3"/>
        <item x="4"/>
        <item x="0"/>
        <item x="9"/>
        <item x="5"/>
        <item x="7"/>
        <item x="8"/>
        <item x="1"/>
        <item x="10"/>
        <item t="default"/>
      </items>
      <autoSortScope>
        <pivotArea dataOnly="0" outline="0" fieldPosition="0">
          <references count="1">
            <reference field="4294967294" count="1" selected="0">
              <x v="0"/>
            </reference>
          </references>
        </pivotArea>
      </autoSortScope>
    </pivotField>
    <pivotField axis="axisRow" showAll="0" defaultSubtotal="0">
      <items count="6">
        <item h="1" x="2"/>
        <item h="1" x="0"/>
        <item x="4"/>
        <item h="1" x="1"/>
        <item h="1" x="3"/>
        <item h="1" x="5"/>
      </items>
    </pivotField>
    <pivotField showAll="0"/>
    <pivotField showAll="0"/>
    <pivotField name="Unternehmen" axis="axisRow" multipleItemSelectionAllowed="1" showAll="0" sortType="descending">
      <items count="11">
        <item x="1"/>
        <item x="7"/>
        <item x="8"/>
        <item x="0"/>
        <item x="5"/>
        <item x="3"/>
        <item x="2"/>
        <item x="9"/>
        <item x="6"/>
        <item x="4"/>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defaultSubtotal="0"/>
    <pivotField showAll="0"/>
    <pivotField showAll="0"/>
    <pivotField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3">
    <field x="3"/>
    <field x="2"/>
    <field x="6"/>
  </rowFields>
  <rowItems count="8">
    <i>
      <x v="2"/>
    </i>
    <i r="1">
      <x v="7"/>
    </i>
    <i r="2">
      <x v="5"/>
    </i>
    <i r="2">
      <x v="2"/>
    </i>
    <i r="2">
      <x v="3"/>
    </i>
    <i r="1">
      <x v="8"/>
    </i>
    <i r="2">
      <x v="5"/>
    </i>
    <i t="grand">
      <x/>
    </i>
  </rowItems>
  <colItems count="1">
    <i/>
  </colItems>
  <pageFields count="1">
    <pageField fld="0" hier="-1"/>
  </pageFields>
  <dataFields count="1">
    <dataField name="Anteil Bank (in EUR mil)" fld="26" baseField="0" baseItem="0" numFmtId="43"/>
  </dataFields>
  <formats count="1">
    <format dxfId="65">
      <pivotArea outline="0" collapsedLevelsAreSubtotals="1" fieldPosition="0"/>
    </format>
  </format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atenschnitt_zugehöriges_Unternehmen" sourceName="zugehöriges Unternehmen">
  <pivotTables>
    <pivotTable tabId="4" name="PivotTable1"/>
    <pivotTable tabId="4" name="PivotTable15"/>
    <pivotTable tabId="4" name="PivotTable2"/>
    <pivotTable tabId="4" name="PivotTable3"/>
    <pivotTable tabId="4" name="PivotTable4"/>
    <pivotTable tabId="4" name="PivotTable5"/>
    <pivotTable tabId="4" name="PivotTable6"/>
    <pivotTable tabId="4" name="PivotTable7"/>
  </pivotTables>
  <data>
    <tabular pivotCacheId="1">
      <items count="10">
        <i x="1" s="1"/>
        <i x="7"/>
        <i x="8"/>
        <i x="0"/>
        <i x="5"/>
        <i x="3"/>
        <i x="2"/>
        <i x="9"/>
        <i x="6"/>
        <i x="4"/>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mc:Ignorable="x" name="Datenschnitt_zugehöriges_Unternehmen31" sourceName="zugehöriges Unternehmen">
  <pivotTables>
    <pivotTable tabId="41" name="PivotTable1"/>
    <pivotTable tabId="41" name="PivotTable15"/>
    <pivotTable tabId="41" name="PivotTable2"/>
    <pivotTable tabId="41" name="PivotTable3"/>
    <pivotTable tabId="41" name="PivotTable4"/>
    <pivotTable tabId="41" name="PivotTable5"/>
    <pivotTable tabId="41" name="PivotTable6"/>
    <pivotTable tabId="41" name="PivotTable7"/>
  </pivotTables>
  <data>
    <tabular pivotCacheId="1">
      <items count="10">
        <i x="1"/>
        <i x="7"/>
        <i x="8"/>
        <i x="0"/>
        <i x="5"/>
        <i x="3"/>
        <i x="2"/>
        <i x="9"/>
        <i x="6" s="1"/>
        <i x="4"/>
      </items>
    </tabular>
  </data>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mc:Ignorable="x" name="Datenschnitt_zugehöriges_Unternehmen121" sourceName="zugehöriges Unternehmen">
  <pivotTables>
    <pivotTable tabId="42" name="PivotTable1"/>
    <pivotTable tabId="42" name="PivotTable15"/>
    <pivotTable tabId="42" name="PivotTable2"/>
    <pivotTable tabId="42" name="PivotTable3"/>
    <pivotTable tabId="42" name="PivotTable4"/>
    <pivotTable tabId="42" name="PivotTable5"/>
    <pivotTable tabId="42" name="PivotTable6"/>
    <pivotTable tabId="42" name="PivotTable7"/>
  </pivotTables>
  <data>
    <tabular pivotCacheId="1">
      <items count="10">
        <i x="1"/>
        <i x="7"/>
        <i x="8"/>
        <i x="0"/>
        <i x="5"/>
        <i x="3"/>
        <i x="2"/>
        <i x="9"/>
        <i x="6"/>
        <i x="4" s="1"/>
      </items>
    </tabular>
  </data>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mc:Ignorable="x" name="Datenschnitt_FI_country1" sourceName="FI country">
  <pivotTables>
    <pivotTable tabId="48" name="PivotTable15"/>
    <pivotTable tabId="48" name="PivotTable1"/>
    <pivotTable tabId="48" name="PivotTable10"/>
    <pivotTable tabId="48" name="PivotTable11"/>
    <pivotTable tabId="48" name="PivotTable8"/>
    <pivotTable tabId="48" name="PivotTable9"/>
  </pivotTables>
  <data>
    <tabular pivotCacheId="1" showMissing="0">
      <items count="6">
        <i x="2"/>
        <i x="0"/>
        <i x="4" s="1"/>
        <i x="1"/>
        <i x="3"/>
        <i x="5"/>
      </items>
    </tabular>
  </data>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mc:Ignorable="x" name="Datenschnitt_FI_country2" sourceName="FI country">
  <pivotTables>
    <pivotTable tabId="49" name="PivotTable15"/>
    <pivotTable tabId="49" name="PivotTable1"/>
    <pivotTable tabId="49" name="PivotTable10"/>
    <pivotTable tabId="49" name="PivotTable11"/>
    <pivotTable tabId="49" name="PivotTable8"/>
    <pivotTable tabId="49" name="PivotTable9"/>
  </pivotTables>
  <data>
    <tabular pivotCacheId="1" showMissing="0">
      <items count="6">
        <i x="2"/>
        <i x="0"/>
        <i x="4"/>
        <i x="1" s="1"/>
        <i x="3"/>
        <i x="5"/>
      </items>
    </tabular>
  </data>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mc:Ignorable="x" name="Datenschnitt_FI_country11" sourceName="FI country">
  <pivotTables>
    <pivotTable tabId="50" name="PivotTable15"/>
    <pivotTable tabId="50" name="PivotTable1"/>
    <pivotTable tabId="50" name="PivotTable10"/>
    <pivotTable tabId="50" name="PivotTable11"/>
    <pivotTable tabId="50" name="PivotTable8"/>
    <pivotTable tabId="50" name="PivotTable9"/>
  </pivotTables>
  <data>
    <tabular pivotCacheId="1" showMissing="0">
      <items count="6">
        <i x="2"/>
        <i x="0"/>
        <i x="4"/>
        <i x="1"/>
        <i x="3" s="1"/>
        <i x="5"/>
      </items>
    </tabular>
  </data>
</slicerCacheDefinition>
</file>

<file path=xl/slicerCaches/slicerCache15.xml><?xml version="1.0" encoding="utf-8"?>
<slicerCacheDefinition xmlns="http://schemas.microsoft.com/office/spreadsheetml/2009/9/main" xmlns:mc="http://schemas.openxmlformats.org/markup-compatibility/2006" xmlns:x="http://schemas.openxmlformats.org/spreadsheetml/2006/main" mc:Ignorable="x" name="Datenschnitt_FI_country21" sourceName="FI country">
  <pivotTables>
    <pivotTable tabId="51" name="PivotTable15"/>
    <pivotTable tabId="51" name="PivotTable1"/>
    <pivotTable tabId="51" name="PivotTable10"/>
    <pivotTable tabId="51" name="PivotTable11"/>
    <pivotTable tabId="51" name="PivotTable8"/>
    <pivotTable tabId="51" name="PivotTable9"/>
  </pivotTables>
  <data>
    <tabular pivotCacheId="1" showMissing="0">
      <items count="6">
        <i x="2"/>
        <i x="0" s="1"/>
        <i x="4"/>
        <i x="1"/>
        <i x="3"/>
        <i x="5"/>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Datenschnitt_FI_country" sourceName="FI country">
  <pivotTables>
    <pivotTable tabId="6" name="PivotTable15"/>
    <pivotTable tabId="6" name="PivotTable1"/>
    <pivotTable tabId="6" name="PivotTable10"/>
    <pivotTable tabId="6" name="PivotTable11"/>
    <pivotTable tabId="6" name="PivotTable8"/>
    <pivotTable tabId="6" name="PivotTable9"/>
  </pivotTables>
  <data>
    <tabular pivotCacheId="1" showMissing="0">
      <items count="6">
        <i x="2" s="1"/>
        <i x="0"/>
        <i x="4"/>
        <i x="1"/>
        <i x="3"/>
        <i x="5"/>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Datenschnitt_zugehöriges_Unternehmen1" sourceName="zugehöriges Unternehmen">
  <pivotTables>
    <pivotTable tabId="34" name="PivotTable1"/>
    <pivotTable tabId="34" name="PivotTable15"/>
    <pivotTable tabId="34" name="PivotTable2"/>
    <pivotTable tabId="34" name="PivotTable3"/>
    <pivotTable tabId="34" name="PivotTable4"/>
    <pivotTable tabId="34" name="PivotTable5"/>
    <pivotTable tabId="34" name="PivotTable6"/>
    <pivotTable tabId="34" name="PivotTable7"/>
  </pivotTables>
  <data>
    <tabular pivotCacheId="1">
      <items count="10">
        <i x="1"/>
        <i x="7" s="1"/>
        <i x="8"/>
        <i x="0"/>
        <i x="5"/>
        <i x="3"/>
        <i x="2"/>
        <i x="9"/>
        <i x="6"/>
        <i x="4"/>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Datenschnitt_zugehöriges_Unternehmen2" sourceName="zugehöriges Unternehmen">
  <pivotTables>
    <pivotTable tabId="35" name="PivotTable1"/>
    <pivotTable tabId="35" name="PivotTable15"/>
    <pivotTable tabId="35" name="PivotTable2"/>
    <pivotTable tabId="35" name="PivotTable3"/>
    <pivotTable tabId="35" name="PivotTable4"/>
    <pivotTable tabId="35" name="PivotTable5"/>
    <pivotTable tabId="35" name="PivotTable6"/>
    <pivotTable tabId="35" name="PivotTable7"/>
  </pivotTables>
  <data>
    <tabular pivotCacheId="1">
      <items count="10">
        <i x="1"/>
        <i x="7"/>
        <i x="8" s="1"/>
        <i x="0"/>
        <i x="5"/>
        <i x="3"/>
        <i x="2"/>
        <i x="9"/>
        <i x="6"/>
        <i x="4"/>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Datenschnitt_zugehöriges_Unternehmen11" sourceName="zugehöriges Unternehmen">
  <pivotTables>
    <pivotTable tabId="36" name="PivotTable1"/>
    <pivotTable tabId="36" name="PivotTable15"/>
    <pivotTable tabId="36" name="PivotTable2"/>
    <pivotTable tabId="36" name="PivotTable3"/>
    <pivotTable tabId="36" name="PivotTable4"/>
    <pivotTable tabId="36" name="PivotTable5"/>
    <pivotTable tabId="36" name="PivotTable6"/>
    <pivotTable tabId="36" name="PivotTable7"/>
  </pivotTables>
  <data>
    <tabular pivotCacheId="1">
      <items count="10">
        <i x="1"/>
        <i x="7"/>
        <i x="8"/>
        <i x="0" s="1"/>
        <i x="5"/>
        <i x="3"/>
        <i x="2"/>
        <i x="9"/>
        <i x="6"/>
        <i x="4"/>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Datenschnitt_zugehöriges_Unternehmen3" sourceName="zugehöriges Unternehmen">
  <pivotTables>
    <pivotTable tabId="37" name="PivotTable1"/>
    <pivotTable tabId="37" name="PivotTable15"/>
    <pivotTable tabId="37" name="PivotTable2"/>
    <pivotTable tabId="37" name="PivotTable3"/>
    <pivotTable tabId="37" name="PivotTable4"/>
    <pivotTable tabId="37" name="PivotTable5"/>
    <pivotTable tabId="37" name="PivotTable6"/>
    <pivotTable tabId="37" name="PivotTable7"/>
  </pivotTables>
  <data>
    <tabular pivotCacheId="1">
      <items count="10">
        <i x="1"/>
        <i x="7"/>
        <i x="8"/>
        <i x="0"/>
        <i x="5" s="1"/>
        <i x="3"/>
        <i x="2"/>
        <i x="9"/>
        <i x="6"/>
        <i x="4"/>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Datenschnitt_zugehöriges_Unternehmen12" sourceName="zugehöriges Unternehmen">
  <pivotTables>
    <pivotTable tabId="38" name="PivotTable1"/>
    <pivotTable tabId="38" name="PivotTable15"/>
    <pivotTable tabId="38" name="PivotTable2"/>
    <pivotTable tabId="38" name="PivotTable3"/>
    <pivotTable tabId="38" name="PivotTable4"/>
    <pivotTable tabId="38" name="PivotTable5"/>
    <pivotTable tabId="38" name="PivotTable6"/>
    <pivotTable tabId="38" name="PivotTable7"/>
  </pivotTables>
  <data>
    <tabular pivotCacheId="1">
      <items count="10">
        <i x="1"/>
        <i x="7"/>
        <i x="8"/>
        <i x="0"/>
        <i x="5"/>
        <i x="3" s="1"/>
        <i x="2"/>
        <i x="9"/>
        <i x="6"/>
        <i x="4"/>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Datenschnitt_zugehöriges_Unternehmen21" sourceName="zugehöriges Unternehmen">
  <pivotTables>
    <pivotTable tabId="39" name="PivotTable1"/>
    <pivotTable tabId="39" name="PivotTable15"/>
    <pivotTable tabId="39" name="PivotTable2"/>
    <pivotTable tabId="39" name="PivotTable3"/>
    <pivotTable tabId="39" name="PivotTable4"/>
    <pivotTable tabId="39" name="PivotTable5"/>
    <pivotTable tabId="39" name="PivotTable6"/>
    <pivotTable tabId="39" name="PivotTable7"/>
  </pivotTables>
  <data>
    <tabular pivotCacheId="1">
      <items count="10">
        <i x="1"/>
        <i x="7"/>
        <i x="8"/>
        <i x="0"/>
        <i x="5"/>
        <i x="3"/>
        <i x="2" s="1"/>
        <i x="9"/>
        <i x="6"/>
        <i x="4"/>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mc:Ignorable="x" name="Datenschnitt_zugehöriges_Unternehmen111" sourceName="zugehöriges Unternehmen">
  <pivotTables>
    <pivotTable tabId="40" name="PivotTable1"/>
    <pivotTable tabId="40" name="PivotTable15"/>
    <pivotTable tabId="40" name="PivotTable2"/>
    <pivotTable tabId="40" name="PivotTable3"/>
    <pivotTable tabId="40" name="PivotTable4"/>
    <pivotTable tabId="40" name="PivotTable5"/>
    <pivotTable tabId="40" name="PivotTable6"/>
    <pivotTable tabId="40" name="PivotTable7"/>
  </pivotTables>
  <data>
    <tabular pivotCacheId="1">
      <items count="10">
        <i x="1"/>
        <i x="7"/>
        <i x="8"/>
        <i x="0"/>
        <i x="5"/>
        <i x="3"/>
        <i x="2"/>
        <i x="9" s="1"/>
        <i x="6"/>
        <i x="4"/>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Unternehmen" cache="Datenschnitt_zugehöriges_Unternehmen" caption="Unternehmen" columnCount="5" rowHeight="396000"/>
</slicers>
</file>

<file path=xl/slicers/slicer10.xml><?xml version="1.0" encoding="utf-8"?>
<slicers xmlns="http://schemas.microsoft.com/office/spreadsheetml/2009/9/main" xmlns:mc="http://schemas.openxmlformats.org/markup-compatibility/2006" xmlns:x="http://schemas.openxmlformats.org/spreadsheetml/2006/main" mc:Ignorable="x">
  <slicer name="Unternehmen 9" cache="Datenschnitt_zugehöriges_Unternehmen121" caption="Unternehmen" columnCount="5" rowHeight="396000"/>
</slicers>
</file>

<file path=xl/slicers/slicer11.xml><?xml version="1.0" encoding="utf-8"?>
<slicers xmlns="http://schemas.microsoft.com/office/spreadsheetml/2009/9/main" xmlns:mc="http://schemas.openxmlformats.org/markup-compatibility/2006" xmlns:x="http://schemas.openxmlformats.org/spreadsheetml/2006/main" mc:Ignorable="x">
  <slicer name="FI country" cache="Datenschnitt_FI_country" caption="FI country" columnCount="3" rowHeight="234950"/>
</slicers>
</file>

<file path=xl/slicers/slicer12.xml><?xml version="1.0" encoding="utf-8"?>
<slicers xmlns="http://schemas.microsoft.com/office/spreadsheetml/2009/9/main" xmlns:mc="http://schemas.openxmlformats.org/markup-compatibility/2006" xmlns:x="http://schemas.openxmlformats.org/spreadsheetml/2006/main" mc:Ignorable="x">
  <slicer name="FI country 1" cache="Datenschnitt_FI_country1" caption="FI country" columnCount="3" rowHeight="234950"/>
</slicers>
</file>

<file path=xl/slicers/slicer13.xml><?xml version="1.0" encoding="utf-8"?>
<slicers xmlns="http://schemas.microsoft.com/office/spreadsheetml/2009/9/main" xmlns:mc="http://schemas.openxmlformats.org/markup-compatibility/2006" xmlns:x="http://schemas.openxmlformats.org/spreadsheetml/2006/main" mc:Ignorable="x">
  <slicer name="FI country 2" cache="Datenschnitt_FI_country2" caption="FI country" columnCount="3" rowHeight="234950"/>
</slicers>
</file>

<file path=xl/slicers/slicer14.xml><?xml version="1.0" encoding="utf-8"?>
<slicers xmlns="http://schemas.microsoft.com/office/spreadsheetml/2009/9/main" xmlns:mc="http://schemas.openxmlformats.org/markup-compatibility/2006" xmlns:x="http://schemas.openxmlformats.org/spreadsheetml/2006/main" mc:Ignorable="x">
  <slicer name="FI country 3" cache="Datenschnitt_FI_country11" caption="FI country" columnCount="3" rowHeight="234950"/>
</slicers>
</file>

<file path=xl/slicers/slicer15.xml><?xml version="1.0" encoding="utf-8"?>
<slicers xmlns="http://schemas.microsoft.com/office/spreadsheetml/2009/9/main" xmlns:mc="http://schemas.openxmlformats.org/markup-compatibility/2006" xmlns:x="http://schemas.openxmlformats.org/spreadsheetml/2006/main" mc:Ignorable="x">
  <slicer name="FI country 4" cache="Datenschnitt_FI_country21" caption="FI country" columnCount="3" rowHeight="234950"/>
</slicers>
</file>

<file path=xl/slicers/slicer2.xml><?xml version="1.0" encoding="utf-8"?>
<slicers xmlns="http://schemas.microsoft.com/office/spreadsheetml/2009/9/main" xmlns:mc="http://schemas.openxmlformats.org/markup-compatibility/2006" xmlns:x="http://schemas.openxmlformats.org/spreadsheetml/2006/main" mc:Ignorable="x">
  <slicer name="Unternehmen 1" cache="Datenschnitt_zugehöriges_Unternehmen1" caption="Unternehmen" columnCount="5" rowHeight="396000"/>
</slicers>
</file>

<file path=xl/slicers/slicer3.xml><?xml version="1.0" encoding="utf-8"?>
<slicers xmlns="http://schemas.microsoft.com/office/spreadsheetml/2009/9/main" xmlns:mc="http://schemas.openxmlformats.org/markup-compatibility/2006" xmlns:x="http://schemas.openxmlformats.org/spreadsheetml/2006/main" mc:Ignorable="x">
  <slicer name="Unternehmen 2" cache="Datenschnitt_zugehöriges_Unternehmen2" caption="Unternehmen" columnCount="5" rowHeight="396000"/>
</slicers>
</file>

<file path=xl/slicers/slicer4.xml><?xml version="1.0" encoding="utf-8"?>
<slicers xmlns="http://schemas.microsoft.com/office/spreadsheetml/2009/9/main" xmlns:mc="http://schemas.openxmlformats.org/markup-compatibility/2006" xmlns:x="http://schemas.openxmlformats.org/spreadsheetml/2006/main" mc:Ignorable="x">
  <slicer name="Unternehmen 3" cache="Datenschnitt_zugehöriges_Unternehmen11" caption="Unternehmen" columnCount="5" rowHeight="396000"/>
</slicers>
</file>

<file path=xl/slicers/slicer5.xml><?xml version="1.0" encoding="utf-8"?>
<slicers xmlns="http://schemas.microsoft.com/office/spreadsheetml/2009/9/main" xmlns:mc="http://schemas.openxmlformats.org/markup-compatibility/2006" xmlns:x="http://schemas.openxmlformats.org/spreadsheetml/2006/main" mc:Ignorable="x">
  <slicer name="Unternehmen 4" cache="Datenschnitt_zugehöriges_Unternehmen3" caption="Unternehmen" columnCount="5" rowHeight="396000"/>
</slicers>
</file>

<file path=xl/slicers/slicer6.xml><?xml version="1.0" encoding="utf-8"?>
<slicers xmlns="http://schemas.microsoft.com/office/spreadsheetml/2009/9/main" xmlns:mc="http://schemas.openxmlformats.org/markup-compatibility/2006" xmlns:x="http://schemas.openxmlformats.org/spreadsheetml/2006/main" mc:Ignorable="x">
  <slicer name="Unternehmen 5" cache="Datenschnitt_zugehöriges_Unternehmen12" caption="Unternehmen" columnCount="5" rowHeight="396000"/>
</slicers>
</file>

<file path=xl/slicers/slicer7.xml><?xml version="1.0" encoding="utf-8"?>
<slicers xmlns="http://schemas.microsoft.com/office/spreadsheetml/2009/9/main" xmlns:mc="http://schemas.openxmlformats.org/markup-compatibility/2006" xmlns:x="http://schemas.openxmlformats.org/spreadsheetml/2006/main" mc:Ignorable="x">
  <slicer name="Unternehmen 6" cache="Datenschnitt_zugehöriges_Unternehmen21" caption="Unternehmen" columnCount="5" rowHeight="396000"/>
</slicers>
</file>

<file path=xl/slicers/slicer8.xml><?xml version="1.0" encoding="utf-8"?>
<slicers xmlns="http://schemas.microsoft.com/office/spreadsheetml/2009/9/main" xmlns:mc="http://schemas.openxmlformats.org/markup-compatibility/2006" xmlns:x="http://schemas.openxmlformats.org/spreadsheetml/2006/main" mc:Ignorable="x">
  <slicer name="Unternehmen 7" cache="Datenschnitt_zugehöriges_Unternehmen111" caption="Unternehmen" columnCount="5" rowHeight="396000"/>
</slicers>
</file>

<file path=xl/slicers/slicer9.xml><?xml version="1.0" encoding="utf-8"?>
<slicers xmlns="http://schemas.microsoft.com/office/spreadsheetml/2009/9/main" xmlns:mc="http://schemas.openxmlformats.org/markup-compatibility/2006" xmlns:x="http://schemas.openxmlformats.org/spreadsheetml/2006/main" mc:Ignorable="x">
  <slicer name="Unternehmen 8" cache="Datenschnitt_zugehöriges_Unternehmen31" caption="Unternehmen" columnCount="5" rowHeight="396000"/>
</slicer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pivotTable" Target="../pivotTables/pivotTable42.xml"/><Relationship Id="rId3" Type="http://schemas.openxmlformats.org/officeDocument/2006/relationships/pivotTable" Target="../pivotTables/pivotTable37.xml"/><Relationship Id="rId7" Type="http://schemas.openxmlformats.org/officeDocument/2006/relationships/pivotTable" Target="../pivotTables/pivotTable41.xml"/><Relationship Id="rId2" Type="http://schemas.openxmlformats.org/officeDocument/2006/relationships/pivotTable" Target="../pivotTables/pivotTable36.xml"/><Relationship Id="rId1" Type="http://schemas.openxmlformats.org/officeDocument/2006/relationships/pivotTable" Target="../pivotTables/pivotTable35.xml"/><Relationship Id="rId6" Type="http://schemas.openxmlformats.org/officeDocument/2006/relationships/pivotTable" Target="../pivotTables/pivotTable40.xml"/><Relationship Id="rId11" Type="http://schemas.microsoft.com/office/2007/relationships/slicer" Target="../slicers/slicer4.xml"/><Relationship Id="rId5" Type="http://schemas.openxmlformats.org/officeDocument/2006/relationships/pivotTable" Target="../pivotTables/pivotTable39.xml"/><Relationship Id="rId10" Type="http://schemas.openxmlformats.org/officeDocument/2006/relationships/drawing" Target="../drawings/drawing8.xml"/><Relationship Id="rId4" Type="http://schemas.openxmlformats.org/officeDocument/2006/relationships/pivotTable" Target="../pivotTables/pivotTable38.xml"/><Relationship Id="rId9"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8" Type="http://schemas.openxmlformats.org/officeDocument/2006/relationships/pivotTable" Target="../pivotTables/pivotTable50.xml"/><Relationship Id="rId3" Type="http://schemas.openxmlformats.org/officeDocument/2006/relationships/pivotTable" Target="../pivotTables/pivotTable45.xml"/><Relationship Id="rId7" Type="http://schemas.openxmlformats.org/officeDocument/2006/relationships/pivotTable" Target="../pivotTables/pivotTable49.xml"/><Relationship Id="rId2" Type="http://schemas.openxmlformats.org/officeDocument/2006/relationships/pivotTable" Target="../pivotTables/pivotTable44.xml"/><Relationship Id="rId1" Type="http://schemas.openxmlformats.org/officeDocument/2006/relationships/pivotTable" Target="../pivotTables/pivotTable43.xml"/><Relationship Id="rId6" Type="http://schemas.openxmlformats.org/officeDocument/2006/relationships/pivotTable" Target="../pivotTables/pivotTable48.xml"/><Relationship Id="rId11" Type="http://schemas.microsoft.com/office/2007/relationships/slicer" Target="../slicers/slicer5.xml"/><Relationship Id="rId5" Type="http://schemas.openxmlformats.org/officeDocument/2006/relationships/pivotTable" Target="../pivotTables/pivotTable47.xml"/><Relationship Id="rId10" Type="http://schemas.openxmlformats.org/officeDocument/2006/relationships/drawing" Target="../drawings/drawing9.xml"/><Relationship Id="rId4" Type="http://schemas.openxmlformats.org/officeDocument/2006/relationships/pivotTable" Target="../pivotTables/pivotTable46.xml"/><Relationship Id="rId9"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8" Type="http://schemas.openxmlformats.org/officeDocument/2006/relationships/pivotTable" Target="../pivotTables/pivotTable58.xml"/><Relationship Id="rId3" Type="http://schemas.openxmlformats.org/officeDocument/2006/relationships/pivotTable" Target="../pivotTables/pivotTable53.xml"/><Relationship Id="rId7" Type="http://schemas.openxmlformats.org/officeDocument/2006/relationships/pivotTable" Target="../pivotTables/pivotTable57.xml"/><Relationship Id="rId2" Type="http://schemas.openxmlformats.org/officeDocument/2006/relationships/pivotTable" Target="../pivotTables/pivotTable52.xml"/><Relationship Id="rId1" Type="http://schemas.openxmlformats.org/officeDocument/2006/relationships/pivotTable" Target="../pivotTables/pivotTable51.xml"/><Relationship Id="rId6" Type="http://schemas.openxmlformats.org/officeDocument/2006/relationships/pivotTable" Target="../pivotTables/pivotTable56.xml"/><Relationship Id="rId11" Type="http://schemas.microsoft.com/office/2007/relationships/slicer" Target="../slicers/slicer6.xml"/><Relationship Id="rId5" Type="http://schemas.openxmlformats.org/officeDocument/2006/relationships/pivotTable" Target="../pivotTables/pivotTable55.xml"/><Relationship Id="rId10" Type="http://schemas.openxmlformats.org/officeDocument/2006/relationships/drawing" Target="../drawings/drawing10.xml"/><Relationship Id="rId4" Type="http://schemas.openxmlformats.org/officeDocument/2006/relationships/pivotTable" Target="../pivotTables/pivotTable54.xml"/><Relationship Id="rId9"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8" Type="http://schemas.openxmlformats.org/officeDocument/2006/relationships/pivotTable" Target="../pivotTables/pivotTable66.xml"/><Relationship Id="rId3" Type="http://schemas.openxmlformats.org/officeDocument/2006/relationships/pivotTable" Target="../pivotTables/pivotTable61.xml"/><Relationship Id="rId7" Type="http://schemas.openxmlformats.org/officeDocument/2006/relationships/pivotTable" Target="../pivotTables/pivotTable65.xml"/><Relationship Id="rId2" Type="http://schemas.openxmlformats.org/officeDocument/2006/relationships/pivotTable" Target="../pivotTables/pivotTable60.xml"/><Relationship Id="rId1" Type="http://schemas.openxmlformats.org/officeDocument/2006/relationships/pivotTable" Target="../pivotTables/pivotTable59.xml"/><Relationship Id="rId6" Type="http://schemas.openxmlformats.org/officeDocument/2006/relationships/pivotTable" Target="../pivotTables/pivotTable64.xml"/><Relationship Id="rId11" Type="http://schemas.microsoft.com/office/2007/relationships/slicer" Target="../slicers/slicer7.xml"/><Relationship Id="rId5" Type="http://schemas.openxmlformats.org/officeDocument/2006/relationships/pivotTable" Target="../pivotTables/pivotTable63.xml"/><Relationship Id="rId10" Type="http://schemas.openxmlformats.org/officeDocument/2006/relationships/drawing" Target="../drawings/drawing11.xml"/><Relationship Id="rId4" Type="http://schemas.openxmlformats.org/officeDocument/2006/relationships/pivotTable" Target="../pivotTables/pivotTable62.xml"/><Relationship Id="rId9"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8" Type="http://schemas.openxmlformats.org/officeDocument/2006/relationships/pivotTable" Target="../pivotTables/pivotTable74.xml"/><Relationship Id="rId3" Type="http://schemas.openxmlformats.org/officeDocument/2006/relationships/pivotTable" Target="../pivotTables/pivotTable69.xml"/><Relationship Id="rId7" Type="http://schemas.openxmlformats.org/officeDocument/2006/relationships/pivotTable" Target="../pivotTables/pivotTable73.xml"/><Relationship Id="rId2" Type="http://schemas.openxmlformats.org/officeDocument/2006/relationships/pivotTable" Target="../pivotTables/pivotTable68.xml"/><Relationship Id="rId1" Type="http://schemas.openxmlformats.org/officeDocument/2006/relationships/pivotTable" Target="../pivotTables/pivotTable67.xml"/><Relationship Id="rId6" Type="http://schemas.openxmlformats.org/officeDocument/2006/relationships/pivotTable" Target="../pivotTables/pivotTable72.xml"/><Relationship Id="rId11" Type="http://schemas.microsoft.com/office/2007/relationships/slicer" Target="../slicers/slicer8.xml"/><Relationship Id="rId5" Type="http://schemas.openxmlformats.org/officeDocument/2006/relationships/pivotTable" Target="../pivotTables/pivotTable71.xml"/><Relationship Id="rId10" Type="http://schemas.openxmlformats.org/officeDocument/2006/relationships/drawing" Target="../drawings/drawing12.xml"/><Relationship Id="rId4" Type="http://schemas.openxmlformats.org/officeDocument/2006/relationships/pivotTable" Target="../pivotTables/pivotTable70.xml"/><Relationship Id="rId9"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8" Type="http://schemas.openxmlformats.org/officeDocument/2006/relationships/pivotTable" Target="../pivotTables/pivotTable82.xml"/><Relationship Id="rId3" Type="http://schemas.openxmlformats.org/officeDocument/2006/relationships/pivotTable" Target="../pivotTables/pivotTable77.xml"/><Relationship Id="rId7" Type="http://schemas.openxmlformats.org/officeDocument/2006/relationships/pivotTable" Target="../pivotTables/pivotTable81.xml"/><Relationship Id="rId2" Type="http://schemas.openxmlformats.org/officeDocument/2006/relationships/pivotTable" Target="../pivotTables/pivotTable76.xml"/><Relationship Id="rId1" Type="http://schemas.openxmlformats.org/officeDocument/2006/relationships/pivotTable" Target="../pivotTables/pivotTable75.xml"/><Relationship Id="rId6" Type="http://schemas.openxmlformats.org/officeDocument/2006/relationships/pivotTable" Target="../pivotTables/pivotTable80.xml"/><Relationship Id="rId11" Type="http://schemas.microsoft.com/office/2007/relationships/slicer" Target="../slicers/slicer9.xml"/><Relationship Id="rId5" Type="http://schemas.openxmlformats.org/officeDocument/2006/relationships/pivotTable" Target="../pivotTables/pivotTable79.xml"/><Relationship Id="rId10" Type="http://schemas.openxmlformats.org/officeDocument/2006/relationships/drawing" Target="../drawings/drawing13.xml"/><Relationship Id="rId4" Type="http://schemas.openxmlformats.org/officeDocument/2006/relationships/pivotTable" Target="../pivotTables/pivotTable78.xml"/><Relationship Id="rId9"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8" Type="http://schemas.openxmlformats.org/officeDocument/2006/relationships/pivotTable" Target="../pivotTables/pivotTable90.xml"/><Relationship Id="rId3" Type="http://schemas.openxmlformats.org/officeDocument/2006/relationships/pivotTable" Target="../pivotTables/pivotTable85.xml"/><Relationship Id="rId7" Type="http://schemas.openxmlformats.org/officeDocument/2006/relationships/pivotTable" Target="../pivotTables/pivotTable89.xml"/><Relationship Id="rId2" Type="http://schemas.openxmlformats.org/officeDocument/2006/relationships/pivotTable" Target="../pivotTables/pivotTable84.xml"/><Relationship Id="rId1" Type="http://schemas.openxmlformats.org/officeDocument/2006/relationships/pivotTable" Target="../pivotTables/pivotTable83.xml"/><Relationship Id="rId6" Type="http://schemas.openxmlformats.org/officeDocument/2006/relationships/pivotTable" Target="../pivotTables/pivotTable88.xml"/><Relationship Id="rId11" Type="http://schemas.microsoft.com/office/2007/relationships/slicer" Target="../slicers/slicer10.xml"/><Relationship Id="rId5" Type="http://schemas.openxmlformats.org/officeDocument/2006/relationships/pivotTable" Target="../pivotTables/pivotTable87.xml"/><Relationship Id="rId10" Type="http://schemas.openxmlformats.org/officeDocument/2006/relationships/drawing" Target="../drawings/drawing14.xml"/><Relationship Id="rId4" Type="http://schemas.openxmlformats.org/officeDocument/2006/relationships/pivotTable" Target="../pivotTables/pivotTable86.xml"/><Relationship Id="rId9"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8" Type="http://schemas.microsoft.com/office/2007/relationships/slicer" Target="../slicers/slicer11.xml"/><Relationship Id="rId3" Type="http://schemas.openxmlformats.org/officeDocument/2006/relationships/pivotTable" Target="../pivotTables/pivotTable93.xml"/><Relationship Id="rId7" Type="http://schemas.openxmlformats.org/officeDocument/2006/relationships/drawing" Target="../drawings/drawing15.xml"/><Relationship Id="rId2" Type="http://schemas.openxmlformats.org/officeDocument/2006/relationships/pivotTable" Target="../pivotTables/pivotTable92.xml"/><Relationship Id="rId1" Type="http://schemas.openxmlformats.org/officeDocument/2006/relationships/pivotTable" Target="../pivotTables/pivotTable91.xml"/><Relationship Id="rId6" Type="http://schemas.openxmlformats.org/officeDocument/2006/relationships/pivotTable" Target="../pivotTables/pivotTable96.xml"/><Relationship Id="rId5" Type="http://schemas.openxmlformats.org/officeDocument/2006/relationships/pivotTable" Target="../pivotTables/pivotTable95.xml"/><Relationship Id="rId4" Type="http://schemas.openxmlformats.org/officeDocument/2006/relationships/pivotTable" Target="../pivotTables/pivotTable94.xml"/></Relationships>
</file>

<file path=xl/worksheets/_rels/sheet18.xml.rels><?xml version="1.0" encoding="UTF-8" standalone="yes"?>
<Relationships xmlns="http://schemas.openxmlformats.org/package/2006/relationships"><Relationship Id="rId8" Type="http://schemas.microsoft.com/office/2007/relationships/slicer" Target="../slicers/slicer12.xml"/><Relationship Id="rId3" Type="http://schemas.openxmlformats.org/officeDocument/2006/relationships/pivotTable" Target="../pivotTables/pivotTable99.xml"/><Relationship Id="rId7" Type="http://schemas.openxmlformats.org/officeDocument/2006/relationships/drawing" Target="../drawings/drawing16.xml"/><Relationship Id="rId2" Type="http://schemas.openxmlformats.org/officeDocument/2006/relationships/pivotTable" Target="../pivotTables/pivotTable98.xml"/><Relationship Id="rId1" Type="http://schemas.openxmlformats.org/officeDocument/2006/relationships/pivotTable" Target="../pivotTables/pivotTable97.xml"/><Relationship Id="rId6" Type="http://schemas.openxmlformats.org/officeDocument/2006/relationships/pivotTable" Target="../pivotTables/pivotTable102.xml"/><Relationship Id="rId5" Type="http://schemas.openxmlformats.org/officeDocument/2006/relationships/pivotTable" Target="../pivotTables/pivotTable101.xml"/><Relationship Id="rId4" Type="http://schemas.openxmlformats.org/officeDocument/2006/relationships/pivotTable" Target="../pivotTables/pivotTable100.xml"/></Relationships>
</file>

<file path=xl/worksheets/_rels/sheet19.xml.rels><?xml version="1.0" encoding="UTF-8" standalone="yes"?>
<Relationships xmlns="http://schemas.openxmlformats.org/package/2006/relationships"><Relationship Id="rId8" Type="http://schemas.microsoft.com/office/2007/relationships/slicer" Target="../slicers/slicer13.xml"/><Relationship Id="rId3" Type="http://schemas.openxmlformats.org/officeDocument/2006/relationships/pivotTable" Target="../pivotTables/pivotTable105.xml"/><Relationship Id="rId7" Type="http://schemas.openxmlformats.org/officeDocument/2006/relationships/drawing" Target="../drawings/drawing17.xml"/><Relationship Id="rId2" Type="http://schemas.openxmlformats.org/officeDocument/2006/relationships/pivotTable" Target="../pivotTables/pivotTable104.xml"/><Relationship Id="rId1" Type="http://schemas.openxmlformats.org/officeDocument/2006/relationships/pivotTable" Target="../pivotTables/pivotTable103.xml"/><Relationship Id="rId6" Type="http://schemas.openxmlformats.org/officeDocument/2006/relationships/pivotTable" Target="../pivotTables/pivotTable108.xml"/><Relationship Id="rId5" Type="http://schemas.openxmlformats.org/officeDocument/2006/relationships/pivotTable" Target="../pivotTables/pivotTable107.xml"/><Relationship Id="rId4" Type="http://schemas.openxmlformats.org/officeDocument/2006/relationships/pivotTable" Target="../pivotTables/pivotTable106.xm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8" Type="http://schemas.microsoft.com/office/2007/relationships/slicer" Target="../slicers/slicer14.xml"/><Relationship Id="rId3" Type="http://schemas.openxmlformats.org/officeDocument/2006/relationships/pivotTable" Target="../pivotTables/pivotTable111.xml"/><Relationship Id="rId7" Type="http://schemas.openxmlformats.org/officeDocument/2006/relationships/drawing" Target="../drawings/drawing18.xml"/><Relationship Id="rId2" Type="http://schemas.openxmlformats.org/officeDocument/2006/relationships/pivotTable" Target="../pivotTables/pivotTable110.xml"/><Relationship Id="rId1" Type="http://schemas.openxmlformats.org/officeDocument/2006/relationships/pivotTable" Target="../pivotTables/pivotTable109.xml"/><Relationship Id="rId6" Type="http://schemas.openxmlformats.org/officeDocument/2006/relationships/pivotTable" Target="../pivotTables/pivotTable114.xml"/><Relationship Id="rId5" Type="http://schemas.openxmlformats.org/officeDocument/2006/relationships/pivotTable" Target="../pivotTables/pivotTable113.xml"/><Relationship Id="rId4" Type="http://schemas.openxmlformats.org/officeDocument/2006/relationships/pivotTable" Target="../pivotTables/pivotTable112.xml"/></Relationships>
</file>

<file path=xl/worksheets/_rels/sheet21.xml.rels><?xml version="1.0" encoding="UTF-8" standalone="yes"?>
<Relationships xmlns="http://schemas.openxmlformats.org/package/2006/relationships"><Relationship Id="rId8" Type="http://schemas.microsoft.com/office/2007/relationships/slicer" Target="../slicers/slicer15.xml"/><Relationship Id="rId3" Type="http://schemas.openxmlformats.org/officeDocument/2006/relationships/pivotTable" Target="../pivotTables/pivotTable117.xml"/><Relationship Id="rId7" Type="http://schemas.openxmlformats.org/officeDocument/2006/relationships/drawing" Target="../drawings/drawing19.xml"/><Relationship Id="rId2" Type="http://schemas.openxmlformats.org/officeDocument/2006/relationships/pivotTable" Target="../pivotTables/pivotTable116.xml"/><Relationship Id="rId1" Type="http://schemas.openxmlformats.org/officeDocument/2006/relationships/pivotTable" Target="../pivotTables/pivotTable115.xml"/><Relationship Id="rId6" Type="http://schemas.openxmlformats.org/officeDocument/2006/relationships/pivotTable" Target="../pivotTables/pivotTable120.xml"/><Relationship Id="rId5" Type="http://schemas.openxmlformats.org/officeDocument/2006/relationships/pivotTable" Target="../pivotTables/pivotTable119.xml"/><Relationship Id="rId4" Type="http://schemas.openxmlformats.org/officeDocument/2006/relationships/pivotTable" Target="../pivotTables/pivotTable118.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6.xml"/><Relationship Id="rId2" Type="http://schemas.openxmlformats.org/officeDocument/2006/relationships/pivotTable" Target="../pivotTables/pivotTable5.xml"/><Relationship Id="rId1" Type="http://schemas.openxmlformats.org/officeDocument/2006/relationships/pivotTable" Target="../pivotTables/pivotTable4.x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7.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ivotTable" Target="../pivotTables/pivotTable9.xml"/><Relationship Id="rId1" Type="http://schemas.openxmlformats.org/officeDocument/2006/relationships/pivotTable" Target="../pivotTables/pivotTable8.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0.xml"/></Relationships>
</file>

<file path=xl/worksheets/_rels/sheet7.xml.rels><?xml version="1.0" encoding="UTF-8" standalone="yes"?>
<Relationships xmlns="http://schemas.openxmlformats.org/package/2006/relationships"><Relationship Id="rId8" Type="http://schemas.openxmlformats.org/officeDocument/2006/relationships/pivotTable" Target="../pivotTables/pivotTable18.xml"/><Relationship Id="rId3" Type="http://schemas.openxmlformats.org/officeDocument/2006/relationships/pivotTable" Target="../pivotTables/pivotTable13.xml"/><Relationship Id="rId7" Type="http://schemas.openxmlformats.org/officeDocument/2006/relationships/pivotTable" Target="../pivotTables/pivotTable17.xml"/><Relationship Id="rId2" Type="http://schemas.openxmlformats.org/officeDocument/2006/relationships/pivotTable" Target="../pivotTables/pivotTable12.xml"/><Relationship Id="rId1" Type="http://schemas.openxmlformats.org/officeDocument/2006/relationships/pivotTable" Target="../pivotTables/pivotTable11.xml"/><Relationship Id="rId6" Type="http://schemas.openxmlformats.org/officeDocument/2006/relationships/pivotTable" Target="../pivotTables/pivotTable16.xml"/><Relationship Id="rId11" Type="http://schemas.microsoft.com/office/2007/relationships/slicer" Target="../slicers/slicer1.xml"/><Relationship Id="rId5" Type="http://schemas.openxmlformats.org/officeDocument/2006/relationships/pivotTable" Target="../pivotTables/pivotTable15.xml"/><Relationship Id="rId10" Type="http://schemas.openxmlformats.org/officeDocument/2006/relationships/drawing" Target="../drawings/drawing5.xml"/><Relationship Id="rId4" Type="http://schemas.openxmlformats.org/officeDocument/2006/relationships/pivotTable" Target="../pivotTables/pivotTable14.xml"/><Relationship Id="rId9"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8" Type="http://schemas.openxmlformats.org/officeDocument/2006/relationships/pivotTable" Target="../pivotTables/pivotTable26.xml"/><Relationship Id="rId3" Type="http://schemas.openxmlformats.org/officeDocument/2006/relationships/pivotTable" Target="../pivotTables/pivotTable21.xml"/><Relationship Id="rId7" Type="http://schemas.openxmlformats.org/officeDocument/2006/relationships/pivotTable" Target="../pivotTables/pivotTable25.xml"/><Relationship Id="rId2" Type="http://schemas.openxmlformats.org/officeDocument/2006/relationships/pivotTable" Target="../pivotTables/pivotTable20.xml"/><Relationship Id="rId1" Type="http://schemas.openxmlformats.org/officeDocument/2006/relationships/pivotTable" Target="../pivotTables/pivotTable19.xml"/><Relationship Id="rId6" Type="http://schemas.openxmlformats.org/officeDocument/2006/relationships/pivotTable" Target="../pivotTables/pivotTable24.xml"/><Relationship Id="rId11" Type="http://schemas.microsoft.com/office/2007/relationships/slicer" Target="../slicers/slicer2.xml"/><Relationship Id="rId5" Type="http://schemas.openxmlformats.org/officeDocument/2006/relationships/pivotTable" Target="../pivotTables/pivotTable23.xml"/><Relationship Id="rId10" Type="http://schemas.openxmlformats.org/officeDocument/2006/relationships/drawing" Target="../drawings/drawing6.xml"/><Relationship Id="rId4" Type="http://schemas.openxmlformats.org/officeDocument/2006/relationships/pivotTable" Target="../pivotTables/pivotTable22.xml"/><Relationship Id="rId9"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8" Type="http://schemas.openxmlformats.org/officeDocument/2006/relationships/pivotTable" Target="../pivotTables/pivotTable34.xml"/><Relationship Id="rId3" Type="http://schemas.openxmlformats.org/officeDocument/2006/relationships/pivotTable" Target="../pivotTables/pivotTable29.xml"/><Relationship Id="rId7" Type="http://schemas.openxmlformats.org/officeDocument/2006/relationships/pivotTable" Target="../pivotTables/pivotTable33.xml"/><Relationship Id="rId2" Type="http://schemas.openxmlformats.org/officeDocument/2006/relationships/pivotTable" Target="../pivotTables/pivotTable28.xml"/><Relationship Id="rId1" Type="http://schemas.openxmlformats.org/officeDocument/2006/relationships/pivotTable" Target="../pivotTables/pivotTable27.xml"/><Relationship Id="rId6" Type="http://schemas.openxmlformats.org/officeDocument/2006/relationships/pivotTable" Target="../pivotTables/pivotTable32.xml"/><Relationship Id="rId11" Type="http://schemas.microsoft.com/office/2007/relationships/slicer" Target="../slicers/slicer3.xml"/><Relationship Id="rId5" Type="http://schemas.openxmlformats.org/officeDocument/2006/relationships/pivotTable" Target="../pivotTables/pivotTable31.xml"/><Relationship Id="rId10" Type="http://schemas.openxmlformats.org/officeDocument/2006/relationships/drawing" Target="../drawings/drawing7.xml"/><Relationship Id="rId4" Type="http://schemas.openxmlformats.org/officeDocument/2006/relationships/pivotTable" Target="../pivotTables/pivotTable30.xml"/><Relationship Id="rId9"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0" tint="-0.499984740745262"/>
  </sheetPr>
  <dimension ref="A1:BB1156"/>
  <sheetViews>
    <sheetView workbookViewId="0">
      <pane xSplit="1" ySplit="1" topLeftCell="B2" activePane="bottomRight" state="frozen"/>
      <selection pane="topRight" activeCell="B1" sqref="B1"/>
      <selection pane="bottomLeft" activeCell="A2" sqref="A2"/>
      <selection pane="bottomRight" activeCell="D10" sqref="D10"/>
    </sheetView>
  </sheetViews>
  <sheetFormatPr baseColWidth="10" defaultRowHeight="15" customHeight="1" x14ac:dyDescent="0.2"/>
  <cols>
    <col min="1" max="1" width="13.5" bestFit="1" customWidth="1"/>
    <col min="2" max="2" width="15.375" customWidth="1"/>
    <col min="3" max="3" width="14.75" bestFit="1" customWidth="1"/>
    <col min="4" max="4" width="12.75" bestFit="1" customWidth="1"/>
    <col min="5" max="5" width="13.25" hidden="1" customWidth="1"/>
    <col min="6" max="6" width="18.625" customWidth="1"/>
    <col min="7" max="7" width="15.75" bestFit="1" customWidth="1"/>
    <col min="8" max="8" width="14.25" bestFit="1" customWidth="1"/>
    <col min="9" max="10" width="10.375" style="20" customWidth="1"/>
    <col min="11" max="11" width="11.75" style="11" bestFit="1" customWidth="1"/>
    <col min="12" max="12" width="10.375" customWidth="1"/>
    <col min="13" max="14" width="10.375" style="35" customWidth="1"/>
    <col min="15" max="17" width="10.375" customWidth="1"/>
    <col min="18" max="18" width="13.125" style="13" customWidth="1"/>
    <col min="19" max="19" width="15.375" style="13" hidden="1" customWidth="1"/>
    <col min="20" max="20" width="10.375" customWidth="1"/>
    <col min="21" max="21" width="8.25" customWidth="1"/>
    <col min="22" max="22" width="10.375" customWidth="1"/>
    <col min="23" max="23" width="25.5" customWidth="1"/>
    <col min="24" max="25" width="10.375" customWidth="1"/>
    <col min="27" max="27" width="12.625" style="13" bestFit="1" customWidth="1"/>
  </cols>
  <sheetData>
    <row r="1" spans="1:54" s="15" customFormat="1" ht="97.15" customHeight="1" x14ac:dyDescent="0.2">
      <c r="A1" s="14" t="s">
        <v>0</v>
      </c>
      <c r="B1" s="15" t="s">
        <v>1</v>
      </c>
      <c r="C1" s="14" t="s">
        <v>2</v>
      </c>
      <c r="D1" s="14" t="s">
        <v>1132</v>
      </c>
      <c r="E1" s="15" t="s">
        <v>3</v>
      </c>
      <c r="F1" s="16" t="s">
        <v>4</v>
      </c>
      <c r="G1" s="14" t="s">
        <v>5</v>
      </c>
      <c r="H1" s="14" t="s">
        <v>1138</v>
      </c>
      <c r="I1" s="19" t="s">
        <v>6</v>
      </c>
      <c r="J1" s="19" t="s">
        <v>7</v>
      </c>
      <c r="K1" s="22" t="s">
        <v>1121</v>
      </c>
      <c r="L1" s="15" t="s">
        <v>8</v>
      </c>
      <c r="M1" s="34" t="s">
        <v>9</v>
      </c>
      <c r="N1" s="37" t="s">
        <v>1149</v>
      </c>
      <c r="O1" s="15" t="s">
        <v>10</v>
      </c>
      <c r="P1" s="15" t="s">
        <v>11</v>
      </c>
      <c r="Q1" s="15" t="s">
        <v>12</v>
      </c>
      <c r="R1" s="17" t="s">
        <v>13</v>
      </c>
      <c r="S1" s="17" t="s">
        <v>14</v>
      </c>
      <c r="T1" s="15" t="s">
        <v>15</v>
      </c>
      <c r="U1" s="15" t="s">
        <v>16</v>
      </c>
      <c r="V1" s="15" t="s">
        <v>17</v>
      </c>
      <c r="W1" s="15" t="s">
        <v>18</v>
      </c>
      <c r="X1" s="22" t="s">
        <v>1144</v>
      </c>
      <c r="Y1" s="15" t="s">
        <v>19</v>
      </c>
      <c r="Z1" s="15" t="s">
        <v>20</v>
      </c>
      <c r="AA1" s="18" t="s">
        <v>21</v>
      </c>
      <c r="AB1" s="15" t="s">
        <v>22</v>
      </c>
      <c r="AC1" s="15" t="s">
        <v>23</v>
      </c>
      <c r="AD1" s="15" t="s">
        <v>24</v>
      </c>
      <c r="AE1" s="15" t="s">
        <v>25</v>
      </c>
      <c r="AF1" s="15" t="s">
        <v>26</v>
      </c>
      <c r="AG1" s="15" t="s">
        <v>27</v>
      </c>
      <c r="AH1" s="15" t="s">
        <v>28</v>
      </c>
      <c r="AI1" s="15" t="s">
        <v>29</v>
      </c>
      <c r="AJ1" s="15" t="s">
        <v>30</v>
      </c>
      <c r="AK1" s="15" t="s">
        <v>31</v>
      </c>
      <c r="AL1" s="15" t="s">
        <v>32</v>
      </c>
      <c r="AM1" s="15" t="s">
        <v>33</v>
      </c>
      <c r="AN1" s="15" t="s">
        <v>34</v>
      </c>
      <c r="AO1" s="15" t="s">
        <v>35</v>
      </c>
      <c r="AP1" s="15" t="s">
        <v>36</v>
      </c>
      <c r="AQ1" s="15" t="s">
        <v>37</v>
      </c>
      <c r="AR1" s="15" t="s">
        <v>38</v>
      </c>
      <c r="AS1" s="15" t="s">
        <v>39</v>
      </c>
      <c r="AT1" s="15" t="s">
        <v>40</v>
      </c>
      <c r="AU1" s="15" t="s">
        <v>41</v>
      </c>
      <c r="AV1" s="15" t="s">
        <v>42</v>
      </c>
      <c r="AW1" s="15" t="s">
        <v>43</v>
      </c>
      <c r="AX1" s="15" t="s">
        <v>44</v>
      </c>
      <c r="AY1" s="15" t="s">
        <v>45</v>
      </c>
      <c r="AZ1" s="15" t="s">
        <v>46</v>
      </c>
      <c r="BA1" s="15" t="s">
        <v>47</v>
      </c>
      <c r="BB1" s="15" t="s">
        <v>48</v>
      </c>
    </row>
    <row r="2" spans="1:54" ht="15" customHeight="1" x14ac:dyDescent="0.2">
      <c r="A2" t="s">
        <v>1126</v>
      </c>
      <c r="B2" t="s">
        <v>179</v>
      </c>
      <c r="C2" t="s">
        <v>179</v>
      </c>
      <c r="D2" t="s">
        <v>1134</v>
      </c>
      <c r="E2" t="s">
        <v>123</v>
      </c>
      <c r="F2" t="s">
        <v>123</v>
      </c>
      <c r="G2" s="4" t="s">
        <v>124</v>
      </c>
      <c r="H2" s="4" t="s">
        <v>1139</v>
      </c>
      <c r="I2" s="20" t="s">
        <v>359</v>
      </c>
      <c r="K2" s="11">
        <f t="shared" ref="K2:K28" si="0">YEAR(I2)</f>
        <v>2010</v>
      </c>
      <c r="M2" s="35" t="s">
        <v>360</v>
      </c>
      <c r="N2" s="35">
        <f t="shared" ref="N2:N57" si="1">VALUE(M2)</f>
        <v>43129</v>
      </c>
      <c r="R2">
        <v>995.61</v>
      </c>
      <c r="S2">
        <v>1000</v>
      </c>
      <c r="U2" t="s">
        <v>74</v>
      </c>
      <c r="V2" t="s">
        <v>56</v>
      </c>
      <c r="Y2">
        <v>69</v>
      </c>
      <c r="Z2">
        <v>6</v>
      </c>
      <c r="AA2">
        <v>166.67</v>
      </c>
      <c r="AB2" t="s">
        <v>361</v>
      </c>
      <c r="AC2">
        <v>0</v>
      </c>
      <c r="AD2">
        <v>0</v>
      </c>
      <c r="AE2">
        <v>0.53</v>
      </c>
      <c r="AF2">
        <v>0</v>
      </c>
      <c r="AG2">
        <v>0</v>
      </c>
      <c r="AH2">
        <v>0</v>
      </c>
      <c r="AI2">
        <v>0</v>
      </c>
      <c r="AJ2">
        <v>0</v>
      </c>
      <c r="AK2">
        <v>0</v>
      </c>
      <c r="AL2">
        <v>0</v>
      </c>
      <c r="AM2">
        <v>0</v>
      </c>
      <c r="AN2">
        <v>0</v>
      </c>
      <c r="AO2">
        <v>0</v>
      </c>
      <c r="AP2">
        <v>0</v>
      </c>
      <c r="AQ2">
        <v>0</v>
      </c>
      <c r="AR2">
        <v>0</v>
      </c>
      <c r="AS2">
        <v>0</v>
      </c>
      <c r="AT2">
        <v>0</v>
      </c>
      <c r="AU2">
        <v>0</v>
      </c>
      <c r="AV2">
        <v>0</v>
      </c>
      <c r="AW2">
        <v>0</v>
      </c>
      <c r="AX2">
        <v>0</v>
      </c>
      <c r="AY2">
        <v>0</v>
      </c>
      <c r="AZ2">
        <v>0</v>
      </c>
      <c r="BA2">
        <v>0</v>
      </c>
    </row>
    <row r="3" spans="1:54" ht="15" customHeight="1" x14ac:dyDescent="0.2">
      <c r="A3" t="s">
        <v>1126</v>
      </c>
      <c r="B3" t="s">
        <v>392</v>
      </c>
      <c r="C3" t="s">
        <v>393</v>
      </c>
      <c r="D3" t="s">
        <v>1136</v>
      </c>
      <c r="E3" t="s">
        <v>123</v>
      </c>
      <c r="F3" t="s">
        <v>123</v>
      </c>
      <c r="G3" s="4" t="s">
        <v>124</v>
      </c>
      <c r="H3" s="4" t="s">
        <v>1139</v>
      </c>
      <c r="I3" s="20" t="s">
        <v>359</v>
      </c>
      <c r="K3" s="11">
        <f t="shared" si="0"/>
        <v>2010</v>
      </c>
      <c r="M3" s="35" t="s">
        <v>360</v>
      </c>
      <c r="N3" s="35">
        <f t="shared" si="1"/>
        <v>43129</v>
      </c>
      <c r="R3">
        <v>995.61</v>
      </c>
      <c r="S3">
        <v>1000</v>
      </c>
      <c r="U3" t="s">
        <v>74</v>
      </c>
      <c r="V3" t="s">
        <v>56</v>
      </c>
      <c r="Y3">
        <v>69</v>
      </c>
      <c r="Z3">
        <v>6</v>
      </c>
      <c r="AA3">
        <v>166.67</v>
      </c>
      <c r="AB3" t="s">
        <v>361</v>
      </c>
      <c r="AC3">
        <v>0</v>
      </c>
      <c r="AD3">
        <v>0</v>
      </c>
      <c r="AE3">
        <v>0.53</v>
      </c>
      <c r="AF3">
        <v>0</v>
      </c>
      <c r="AG3">
        <v>0</v>
      </c>
      <c r="AH3">
        <v>0</v>
      </c>
      <c r="AI3">
        <v>0</v>
      </c>
      <c r="AJ3">
        <v>0</v>
      </c>
      <c r="AK3">
        <v>0</v>
      </c>
      <c r="AL3">
        <v>0</v>
      </c>
      <c r="AM3">
        <v>0</v>
      </c>
      <c r="AN3">
        <v>0</v>
      </c>
      <c r="AO3">
        <v>0</v>
      </c>
      <c r="AP3">
        <v>0</v>
      </c>
      <c r="AQ3">
        <v>0</v>
      </c>
      <c r="AR3">
        <v>0</v>
      </c>
      <c r="AS3">
        <v>0</v>
      </c>
      <c r="AT3">
        <v>0</v>
      </c>
      <c r="AU3">
        <v>0</v>
      </c>
      <c r="AV3">
        <v>0</v>
      </c>
      <c r="AW3">
        <v>0</v>
      </c>
      <c r="AX3">
        <v>0</v>
      </c>
      <c r="AY3">
        <v>0</v>
      </c>
      <c r="AZ3">
        <v>0</v>
      </c>
      <c r="BA3">
        <v>0</v>
      </c>
    </row>
    <row r="4" spans="1:54" ht="15" customHeight="1" x14ac:dyDescent="0.2">
      <c r="A4" t="s">
        <v>115</v>
      </c>
      <c r="B4" t="s">
        <v>68</v>
      </c>
      <c r="C4" t="s">
        <v>69</v>
      </c>
      <c r="D4" t="s">
        <v>1135</v>
      </c>
      <c r="E4" t="s">
        <v>51</v>
      </c>
      <c r="F4" t="s">
        <v>51</v>
      </c>
      <c r="G4" t="s">
        <v>52</v>
      </c>
      <c r="H4" t="s">
        <v>1140</v>
      </c>
      <c r="I4" s="20" t="s">
        <v>741</v>
      </c>
      <c r="J4" s="20" t="s">
        <v>741</v>
      </c>
      <c r="K4" s="11">
        <f t="shared" si="0"/>
        <v>2016</v>
      </c>
      <c r="L4" t="s">
        <v>742</v>
      </c>
      <c r="M4" s="35" t="s">
        <v>742</v>
      </c>
      <c r="N4" s="35">
        <f t="shared" si="1"/>
        <v>43143</v>
      </c>
      <c r="R4">
        <v>1324.97</v>
      </c>
      <c r="S4">
        <v>1500</v>
      </c>
      <c r="T4" t="s">
        <v>120</v>
      </c>
      <c r="U4" t="s">
        <v>55</v>
      </c>
      <c r="V4" t="s">
        <v>56</v>
      </c>
      <c r="W4" t="s">
        <v>743</v>
      </c>
      <c r="X4" t="s">
        <v>1146</v>
      </c>
      <c r="Y4">
        <v>22</v>
      </c>
      <c r="Z4">
        <v>3</v>
      </c>
      <c r="AA4">
        <v>441.66</v>
      </c>
      <c r="AB4" t="s">
        <v>744</v>
      </c>
      <c r="AC4">
        <v>0</v>
      </c>
      <c r="AD4">
        <v>2.77</v>
      </c>
      <c r="AF4">
        <v>0</v>
      </c>
      <c r="AG4">
        <v>0</v>
      </c>
      <c r="AI4">
        <v>0</v>
      </c>
      <c r="AJ4">
        <v>0</v>
      </c>
      <c r="AL4">
        <v>0</v>
      </c>
      <c r="AM4">
        <v>0</v>
      </c>
      <c r="AO4">
        <v>0</v>
      </c>
      <c r="AP4">
        <v>0</v>
      </c>
      <c r="BA4">
        <v>0</v>
      </c>
      <c r="BB4">
        <v>0.88331000000000004</v>
      </c>
    </row>
    <row r="5" spans="1:54" ht="15" customHeight="1" x14ac:dyDescent="0.2">
      <c r="A5" t="s">
        <v>115</v>
      </c>
      <c r="B5" t="s">
        <v>227</v>
      </c>
      <c r="C5" t="s">
        <v>77</v>
      </c>
      <c r="D5" t="s">
        <v>1135</v>
      </c>
      <c r="E5" t="s">
        <v>51</v>
      </c>
      <c r="F5" t="s">
        <v>51</v>
      </c>
      <c r="G5" t="s">
        <v>52</v>
      </c>
      <c r="H5" t="s">
        <v>1140</v>
      </c>
      <c r="I5" s="20" t="s">
        <v>741</v>
      </c>
      <c r="J5" s="20" t="s">
        <v>741</v>
      </c>
      <c r="K5" s="11">
        <f t="shared" si="0"/>
        <v>2016</v>
      </c>
      <c r="L5" t="s">
        <v>742</v>
      </c>
      <c r="M5" s="35" t="s">
        <v>742</v>
      </c>
      <c r="N5" s="35">
        <f t="shared" si="1"/>
        <v>43143</v>
      </c>
      <c r="R5">
        <v>1324.97</v>
      </c>
      <c r="S5">
        <v>1500</v>
      </c>
      <c r="T5" t="s">
        <v>120</v>
      </c>
      <c r="U5" t="s">
        <v>55</v>
      </c>
      <c r="V5" t="s">
        <v>56</v>
      </c>
      <c r="W5" t="s">
        <v>743</v>
      </c>
      <c r="X5" t="s">
        <v>1146</v>
      </c>
      <c r="Y5">
        <v>22</v>
      </c>
      <c r="Z5">
        <v>3</v>
      </c>
      <c r="AA5">
        <v>441.66</v>
      </c>
      <c r="AB5" t="s">
        <v>744</v>
      </c>
      <c r="AC5">
        <v>0</v>
      </c>
      <c r="AD5">
        <v>2.77</v>
      </c>
      <c r="AF5">
        <v>0</v>
      </c>
      <c r="AG5">
        <v>0</v>
      </c>
      <c r="AI5">
        <v>0</v>
      </c>
      <c r="AJ5">
        <v>0</v>
      </c>
      <c r="AL5">
        <v>0</v>
      </c>
      <c r="AM5">
        <v>0</v>
      </c>
      <c r="AO5">
        <v>0</v>
      </c>
      <c r="AP5">
        <v>0</v>
      </c>
      <c r="BA5">
        <v>0</v>
      </c>
      <c r="BB5">
        <v>0.88331000000000004</v>
      </c>
    </row>
    <row r="6" spans="1:54" ht="15" customHeight="1" x14ac:dyDescent="0.2">
      <c r="A6" t="s">
        <v>115</v>
      </c>
      <c r="B6" t="s">
        <v>86</v>
      </c>
      <c r="C6" t="s">
        <v>86</v>
      </c>
      <c r="D6" t="s">
        <v>1136</v>
      </c>
      <c r="E6" t="s">
        <v>404</v>
      </c>
      <c r="F6" t="s">
        <v>404</v>
      </c>
      <c r="G6" t="s">
        <v>405</v>
      </c>
      <c r="H6" s="4" t="s">
        <v>1139</v>
      </c>
      <c r="I6" s="20" t="s">
        <v>881</v>
      </c>
      <c r="J6" s="20" t="s">
        <v>881</v>
      </c>
      <c r="K6" s="11">
        <f t="shared" si="0"/>
        <v>2013</v>
      </c>
      <c r="L6" t="s">
        <v>882</v>
      </c>
      <c r="M6" s="35" t="s">
        <v>882</v>
      </c>
      <c r="N6" s="35">
        <f t="shared" si="1"/>
        <v>43165</v>
      </c>
      <c r="R6">
        <v>1526.26</v>
      </c>
      <c r="S6">
        <v>2000</v>
      </c>
      <c r="T6" t="s">
        <v>120</v>
      </c>
      <c r="U6" t="s">
        <v>55</v>
      </c>
      <c r="V6" s="1" t="s">
        <v>509</v>
      </c>
      <c r="W6" t="s">
        <v>883</v>
      </c>
      <c r="X6" t="s">
        <v>1146</v>
      </c>
      <c r="Y6">
        <v>156</v>
      </c>
      <c r="Z6">
        <v>15</v>
      </c>
      <c r="AA6">
        <v>101.75</v>
      </c>
      <c r="AB6" t="s">
        <v>884</v>
      </c>
      <c r="AC6">
        <v>0</v>
      </c>
      <c r="AD6">
        <v>0</v>
      </c>
      <c r="AF6">
        <v>0</v>
      </c>
      <c r="AG6">
        <v>0</v>
      </c>
      <c r="AI6">
        <v>0</v>
      </c>
      <c r="AJ6">
        <v>0</v>
      </c>
      <c r="AL6">
        <v>0</v>
      </c>
      <c r="AM6">
        <v>0</v>
      </c>
      <c r="AO6">
        <v>0</v>
      </c>
      <c r="AP6">
        <v>0</v>
      </c>
      <c r="BA6">
        <v>0</v>
      </c>
      <c r="BB6">
        <v>0.76312999999999998</v>
      </c>
    </row>
    <row r="7" spans="1:54" ht="15" customHeight="1" x14ac:dyDescent="0.2">
      <c r="A7" t="s">
        <v>115</v>
      </c>
      <c r="B7" t="s">
        <v>218</v>
      </c>
      <c r="C7" t="s">
        <v>85</v>
      </c>
      <c r="D7" t="s">
        <v>1133</v>
      </c>
      <c r="E7" t="s">
        <v>404</v>
      </c>
      <c r="F7" t="s">
        <v>404</v>
      </c>
      <c r="G7" t="s">
        <v>405</v>
      </c>
      <c r="H7" s="4" t="s">
        <v>1139</v>
      </c>
      <c r="I7" s="20" t="s">
        <v>881</v>
      </c>
      <c r="J7" s="20" t="s">
        <v>881</v>
      </c>
      <c r="K7" s="11">
        <f t="shared" si="0"/>
        <v>2013</v>
      </c>
      <c r="L7" t="s">
        <v>882</v>
      </c>
      <c r="M7" s="35" t="s">
        <v>882</v>
      </c>
      <c r="N7" s="35">
        <f t="shared" si="1"/>
        <v>43165</v>
      </c>
      <c r="R7">
        <v>1526.26</v>
      </c>
      <c r="S7">
        <v>2000</v>
      </c>
      <c r="T7" t="s">
        <v>120</v>
      </c>
      <c r="U7" t="s">
        <v>55</v>
      </c>
      <c r="V7" s="1" t="s">
        <v>509</v>
      </c>
      <c r="W7" t="s">
        <v>883</v>
      </c>
      <c r="X7" t="s">
        <v>1146</v>
      </c>
      <c r="Y7">
        <v>156</v>
      </c>
      <c r="Z7">
        <v>15</v>
      </c>
      <c r="AA7">
        <v>101.75</v>
      </c>
      <c r="AB7" t="s">
        <v>884</v>
      </c>
      <c r="AC7">
        <v>0</v>
      </c>
      <c r="AD7">
        <v>0.15</v>
      </c>
      <c r="AF7">
        <v>0</v>
      </c>
      <c r="AG7">
        <v>0</v>
      </c>
      <c r="AI7">
        <v>0</v>
      </c>
      <c r="AJ7">
        <v>0</v>
      </c>
      <c r="AL7">
        <v>0</v>
      </c>
      <c r="AM7">
        <v>0</v>
      </c>
      <c r="AO7">
        <v>0</v>
      </c>
      <c r="AP7">
        <v>0</v>
      </c>
      <c r="BA7">
        <v>0</v>
      </c>
      <c r="BB7">
        <v>0.76312999999999998</v>
      </c>
    </row>
    <row r="8" spans="1:54" ht="15" customHeight="1" x14ac:dyDescent="0.2">
      <c r="A8" t="s">
        <v>115</v>
      </c>
      <c r="B8" t="s">
        <v>179</v>
      </c>
      <c r="C8" t="s">
        <v>179</v>
      </c>
      <c r="D8" t="s">
        <v>1134</v>
      </c>
      <c r="E8" t="s">
        <v>141</v>
      </c>
      <c r="F8" t="s">
        <v>568</v>
      </c>
      <c r="G8" t="s">
        <v>142</v>
      </c>
      <c r="H8" t="s">
        <v>1140</v>
      </c>
      <c r="I8" s="20" t="s">
        <v>662</v>
      </c>
      <c r="J8" s="20" t="s">
        <v>663</v>
      </c>
      <c r="K8" s="11">
        <f t="shared" si="0"/>
        <v>2013</v>
      </c>
      <c r="L8" t="s">
        <v>664</v>
      </c>
      <c r="M8" s="35" t="s">
        <v>664</v>
      </c>
      <c r="N8" s="35">
        <f t="shared" si="1"/>
        <v>43174</v>
      </c>
      <c r="R8" s="13">
        <v>6398</v>
      </c>
      <c r="S8" s="13">
        <v>8320</v>
      </c>
      <c r="T8" t="s">
        <v>307</v>
      </c>
      <c r="U8" t="s">
        <v>55</v>
      </c>
      <c r="V8" s="1" t="s">
        <v>665</v>
      </c>
      <c r="W8" t="s">
        <v>666</v>
      </c>
      <c r="X8" t="s">
        <v>1146</v>
      </c>
      <c r="Y8">
        <v>124</v>
      </c>
      <c r="Z8">
        <v>29</v>
      </c>
      <c r="AA8" s="13">
        <v>220.62</v>
      </c>
      <c r="AB8" t="s">
        <v>667</v>
      </c>
      <c r="AC8">
        <v>0</v>
      </c>
      <c r="AD8">
        <v>0.56999999999999995</v>
      </c>
      <c r="AF8">
        <v>0</v>
      </c>
      <c r="AG8">
        <v>0</v>
      </c>
      <c r="AI8">
        <v>0</v>
      </c>
      <c r="AJ8">
        <v>0</v>
      </c>
      <c r="AL8">
        <v>0</v>
      </c>
      <c r="AM8">
        <v>0</v>
      </c>
      <c r="AO8">
        <v>0</v>
      </c>
      <c r="AP8">
        <v>0</v>
      </c>
      <c r="BA8">
        <v>0</v>
      </c>
      <c r="BB8">
        <v>0.76898999999999995</v>
      </c>
    </row>
    <row r="9" spans="1:54" ht="15" customHeight="1" x14ac:dyDescent="0.2">
      <c r="A9" t="s">
        <v>115</v>
      </c>
      <c r="B9" t="s">
        <v>116</v>
      </c>
      <c r="C9" t="s">
        <v>49</v>
      </c>
      <c r="D9" t="s">
        <v>1133</v>
      </c>
      <c r="E9" t="s">
        <v>141</v>
      </c>
      <c r="F9" t="s">
        <v>568</v>
      </c>
      <c r="G9" t="s">
        <v>142</v>
      </c>
      <c r="H9" t="s">
        <v>1140</v>
      </c>
      <c r="I9" s="20" t="s">
        <v>662</v>
      </c>
      <c r="J9" s="20" t="s">
        <v>663</v>
      </c>
      <c r="K9" s="11">
        <f t="shared" si="0"/>
        <v>2013</v>
      </c>
      <c r="L9" t="s">
        <v>664</v>
      </c>
      <c r="M9" s="35" t="s">
        <v>664</v>
      </c>
      <c r="N9" s="35">
        <f t="shared" si="1"/>
        <v>43174</v>
      </c>
      <c r="R9" s="13">
        <v>6398</v>
      </c>
      <c r="S9" s="13">
        <v>8320</v>
      </c>
      <c r="T9" t="s">
        <v>307</v>
      </c>
      <c r="U9" t="s">
        <v>55</v>
      </c>
      <c r="V9" s="1" t="s">
        <v>665</v>
      </c>
      <c r="W9" t="s">
        <v>666</v>
      </c>
      <c r="X9" t="s">
        <v>1146</v>
      </c>
      <c r="Y9">
        <v>124</v>
      </c>
      <c r="Z9">
        <v>29</v>
      </c>
      <c r="AA9" s="13">
        <v>220.62</v>
      </c>
      <c r="AB9" t="s">
        <v>667</v>
      </c>
      <c r="AC9">
        <v>0</v>
      </c>
      <c r="AD9">
        <v>0</v>
      </c>
      <c r="AF9">
        <v>0</v>
      </c>
      <c r="AG9">
        <v>0</v>
      </c>
      <c r="AI9">
        <v>0</v>
      </c>
      <c r="AJ9">
        <v>0</v>
      </c>
      <c r="AL9">
        <v>0</v>
      </c>
      <c r="AM9">
        <v>0</v>
      </c>
      <c r="AO9">
        <v>0</v>
      </c>
      <c r="AP9">
        <v>0</v>
      </c>
      <c r="BA9">
        <v>0</v>
      </c>
      <c r="BB9">
        <v>0.76898999999999995</v>
      </c>
    </row>
    <row r="10" spans="1:54" ht="15" customHeight="1" x14ac:dyDescent="0.2">
      <c r="A10" t="s">
        <v>115</v>
      </c>
      <c r="B10" t="s">
        <v>68</v>
      </c>
      <c r="C10" t="s">
        <v>69</v>
      </c>
      <c r="D10" t="s">
        <v>1135</v>
      </c>
      <c r="E10" t="s">
        <v>141</v>
      </c>
      <c r="F10" t="s">
        <v>568</v>
      </c>
      <c r="G10" t="s">
        <v>142</v>
      </c>
      <c r="H10" t="s">
        <v>1140</v>
      </c>
      <c r="I10" s="20" t="s">
        <v>662</v>
      </c>
      <c r="J10" s="20" t="s">
        <v>663</v>
      </c>
      <c r="K10" s="11">
        <f t="shared" si="0"/>
        <v>2013</v>
      </c>
      <c r="L10" t="s">
        <v>664</v>
      </c>
      <c r="M10" s="35" t="s">
        <v>664</v>
      </c>
      <c r="N10" s="35">
        <f t="shared" si="1"/>
        <v>43174</v>
      </c>
      <c r="R10" s="13">
        <v>6398</v>
      </c>
      <c r="S10" s="13">
        <v>8320</v>
      </c>
      <c r="T10" t="s">
        <v>307</v>
      </c>
      <c r="U10" t="s">
        <v>55</v>
      </c>
      <c r="V10" s="1" t="s">
        <v>665</v>
      </c>
      <c r="W10" t="s">
        <v>666</v>
      </c>
      <c r="X10" t="s">
        <v>1146</v>
      </c>
      <c r="Y10">
        <v>124</v>
      </c>
      <c r="Z10">
        <v>29</v>
      </c>
      <c r="AA10" s="13">
        <v>220.62</v>
      </c>
      <c r="AB10" t="s">
        <v>667</v>
      </c>
      <c r="AC10">
        <v>0</v>
      </c>
      <c r="AD10">
        <v>0.56999999999999995</v>
      </c>
      <c r="AF10">
        <v>0</v>
      </c>
      <c r="AG10">
        <v>0</v>
      </c>
      <c r="AI10">
        <v>0</v>
      </c>
      <c r="AJ10">
        <v>0</v>
      </c>
      <c r="AL10">
        <v>0</v>
      </c>
      <c r="AM10">
        <v>0</v>
      </c>
      <c r="AO10">
        <v>0</v>
      </c>
      <c r="AP10">
        <v>0</v>
      </c>
      <c r="BA10">
        <v>0</v>
      </c>
      <c r="BB10">
        <v>0.76898999999999995</v>
      </c>
    </row>
    <row r="11" spans="1:54" ht="15" customHeight="1" x14ac:dyDescent="0.2">
      <c r="A11" t="s">
        <v>115</v>
      </c>
      <c r="B11" t="s">
        <v>86</v>
      </c>
      <c r="C11" t="s">
        <v>86</v>
      </c>
      <c r="D11" t="s">
        <v>1136</v>
      </c>
      <c r="E11" t="s">
        <v>141</v>
      </c>
      <c r="F11" t="s">
        <v>568</v>
      </c>
      <c r="G11" t="s">
        <v>142</v>
      </c>
      <c r="H11" t="s">
        <v>1140</v>
      </c>
      <c r="I11" s="20" t="s">
        <v>662</v>
      </c>
      <c r="J11" s="20" t="s">
        <v>663</v>
      </c>
      <c r="K11" s="11">
        <f t="shared" si="0"/>
        <v>2013</v>
      </c>
      <c r="L11" t="s">
        <v>664</v>
      </c>
      <c r="M11" s="35" t="s">
        <v>664</v>
      </c>
      <c r="N11" s="35">
        <f t="shared" si="1"/>
        <v>43174</v>
      </c>
      <c r="R11" s="13">
        <v>6398</v>
      </c>
      <c r="S11" s="13">
        <v>8320</v>
      </c>
      <c r="T11" t="s">
        <v>307</v>
      </c>
      <c r="U11" t="s">
        <v>55</v>
      </c>
      <c r="V11" s="1" t="s">
        <v>665</v>
      </c>
      <c r="W11" t="s">
        <v>666</v>
      </c>
      <c r="X11" t="s">
        <v>1146</v>
      </c>
      <c r="Y11">
        <v>124</v>
      </c>
      <c r="Z11">
        <v>29</v>
      </c>
      <c r="AA11" s="13">
        <v>220.62</v>
      </c>
      <c r="AB11" t="s">
        <v>667</v>
      </c>
      <c r="AC11">
        <v>0</v>
      </c>
      <c r="AD11">
        <v>0.56000000000000005</v>
      </c>
      <c r="AF11">
        <v>0</v>
      </c>
      <c r="AG11">
        <v>0</v>
      </c>
      <c r="AI11">
        <v>0</v>
      </c>
      <c r="AJ11">
        <v>0</v>
      </c>
      <c r="AL11">
        <v>0</v>
      </c>
      <c r="AM11">
        <v>0</v>
      </c>
      <c r="AO11">
        <v>0</v>
      </c>
      <c r="AP11">
        <v>0</v>
      </c>
      <c r="BA11">
        <v>0</v>
      </c>
      <c r="BB11">
        <v>0.76898999999999995</v>
      </c>
    </row>
    <row r="12" spans="1:54" ht="15" customHeight="1" x14ac:dyDescent="0.2">
      <c r="A12" t="s">
        <v>115</v>
      </c>
      <c r="B12" t="s">
        <v>218</v>
      </c>
      <c r="C12" t="s">
        <v>85</v>
      </c>
      <c r="D12" t="s">
        <v>1133</v>
      </c>
      <c r="E12" t="s">
        <v>141</v>
      </c>
      <c r="F12" t="s">
        <v>568</v>
      </c>
      <c r="G12" t="s">
        <v>142</v>
      </c>
      <c r="H12" t="s">
        <v>1140</v>
      </c>
      <c r="I12" s="20" t="s">
        <v>662</v>
      </c>
      <c r="J12" s="20" t="s">
        <v>663</v>
      </c>
      <c r="K12" s="11">
        <f t="shared" si="0"/>
        <v>2013</v>
      </c>
      <c r="L12" t="s">
        <v>664</v>
      </c>
      <c r="M12" s="35" t="s">
        <v>664</v>
      </c>
      <c r="N12" s="35">
        <f t="shared" si="1"/>
        <v>43174</v>
      </c>
      <c r="R12" s="13">
        <v>6398</v>
      </c>
      <c r="S12" s="13">
        <v>8320</v>
      </c>
      <c r="T12" t="s">
        <v>307</v>
      </c>
      <c r="U12" t="s">
        <v>55</v>
      </c>
      <c r="V12" s="1" t="s">
        <v>665</v>
      </c>
      <c r="W12" t="s">
        <v>666</v>
      </c>
      <c r="X12" t="s">
        <v>1146</v>
      </c>
      <c r="Y12">
        <v>124</v>
      </c>
      <c r="Z12">
        <v>29</v>
      </c>
      <c r="AA12" s="13">
        <v>220.62</v>
      </c>
      <c r="AB12" t="s">
        <v>667</v>
      </c>
      <c r="AC12">
        <v>0</v>
      </c>
      <c r="AD12">
        <v>0.56999999999999995</v>
      </c>
      <c r="AF12">
        <v>0</v>
      </c>
      <c r="AG12">
        <v>0</v>
      </c>
      <c r="AI12">
        <v>0</v>
      </c>
      <c r="AJ12">
        <v>0</v>
      </c>
      <c r="AL12">
        <v>0</v>
      </c>
      <c r="AM12">
        <v>0</v>
      </c>
      <c r="AO12">
        <v>0</v>
      </c>
      <c r="AP12">
        <v>0</v>
      </c>
      <c r="BA12">
        <v>0</v>
      </c>
      <c r="BB12">
        <v>0.76898999999999995</v>
      </c>
    </row>
    <row r="13" spans="1:54" ht="15" customHeight="1" x14ac:dyDescent="0.2">
      <c r="A13" t="s">
        <v>115</v>
      </c>
      <c r="B13" t="s">
        <v>302</v>
      </c>
      <c r="C13" t="s">
        <v>302</v>
      </c>
      <c r="D13" t="s">
        <v>1137</v>
      </c>
      <c r="E13" t="s">
        <v>141</v>
      </c>
      <c r="F13" t="s">
        <v>568</v>
      </c>
      <c r="G13" t="s">
        <v>142</v>
      </c>
      <c r="H13" t="s">
        <v>1140</v>
      </c>
      <c r="I13" s="20" t="s">
        <v>662</v>
      </c>
      <c r="J13" s="20" t="s">
        <v>663</v>
      </c>
      <c r="K13" s="11">
        <f t="shared" si="0"/>
        <v>2013</v>
      </c>
      <c r="L13" t="s">
        <v>664</v>
      </c>
      <c r="M13" s="35" t="s">
        <v>664</v>
      </c>
      <c r="N13" s="35">
        <f t="shared" si="1"/>
        <v>43174</v>
      </c>
      <c r="R13" s="13">
        <v>6398</v>
      </c>
      <c r="S13" s="13">
        <v>8320</v>
      </c>
      <c r="T13" t="s">
        <v>307</v>
      </c>
      <c r="U13" t="s">
        <v>55</v>
      </c>
      <c r="V13" s="1" t="s">
        <v>665</v>
      </c>
      <c r="W13" t="s">
        <v>666</v>
      </c>
      <c r="X13" t="s">
        <v>1146</v>
      </c>
      <c r="Y13">
        <v>124</v>
      </c>
      <c r="Z13">
        <v>29</v>
      </c>
      <c r="AA13" s="13">
        <v>220.62</v>
      </c>
      <c r="AB13" t="s">
        <v>667</v>
      </c>
      <c r="AC13">
        <v>0</v>
      </c>
      <c r="AD13">
        <v>0</v>
      </c>
      <c r="AF13">
        <v>0</v>
      </c>
      <c r="AG13">
        <v>0</v>
      </c>
      <c r="AI13">
        <v>0</v>
      </c>
      <c r="AJ13">
        <v>0</v>
      </c>
      <c r="AL13">
        <v>0</v>
      </c>
      <c r="AM13">
        <v>0</v>
      </c>
      <c r="AO13">
        <v>0</v>
      </c>
      <c r="AP13">
        <v>0</v>
      </c>
      <c r="BA13">
        <v>0</v>
      </c>
      <c r="BB13">
        <v>0.76898999999999995</v>
      </c>
    </row>
    <row r="14" spans="1:54" ht="15" customHeight="1" x14ac:dyDescent="0.2">
      <c r="A14" t="s">
        <v>115</v>
      </c>
      <c r="B14" t="s">
        <v>434</v>
      </c>
      <c r="C14" t="s">
        <v>435</v>
      </c>
      <c r="D14" t="s">
        <v>1137</v>
      </c>
      <c r="E14" t="s">
        <v>141</v>
      </c>
      <c r="F14" t="s">
        <v>568</v>
      </c>
      <c r="G14" t="s">
        <v>142</v>
      </c>
      <c r="H14" t="s">
        <v>1140</v>
      </c>
      <c r="I14" s="20" t="s">
        <v>662</v>
      </c>
      <c r="J14" s="20" t="s">
        <v>663</v>
      </c>
      <c r="K14" s="11">
        <f t="shared" si="0"/>
        <v>2013</v>
      </c>
      <c r="L14" t="s">
        <v>664</v>
      </c>
      <c r="M14" s="35" t="s">
        <v>664</v>
      </c>
      <c r="N14" s="35">
        <f t="shared" si="1"/>
        <v>43174</v>
      </c>
      <c r="R14" s="13">
        <v>6398</v>
      </c>
      <c r="S14" s="13">
        <v>8320</v>
      </c>
      <c r="T14" t="s">
        <v>307</v>
      </c>
      <c r="U14" t="s">
        <v>55</v>
      </c>
      <c r="V14" s="1" t="s">
        <v>665</v>
      </c>
      <c r="W14" t="s">
        <v>666</v>
      </c>
      <c r="X14" t="s">
        <v>1146</v>
      </c>
      <c r="Y14">
        <v>124</v>
      </c>
      <c r="Z14">
        <v>29</v>
      </c>
      <c r="AA14" s="13">
        <v>220.62</v>
      </c>
      <c r="AB14" t="s">
        <v>667</v>
      </c>
      <c r="AC14">
        <v>0</v>
      </c>
      <c r="AD14">
        <v>0</v>
      </c>
      <c r="AF14">
        <v>0</v>
      </c>
      <c r="AG14">
        <v>0</v>
      </c>
      <c r="AI14">
        <v>0</v>
      </c>
      <c r="AJ14">
        <v>0</v>
      </c>
      <c r="AL14">
        <v>0</v>
      </c>
      <c r="AM14">
        <v>0</v>
      </c>
      <c r="AO14">
        <v>0</v>
      </c>
      <c r="AP14">
        <v>0</v>
      </c>
      <c r="BA14">
        <v>0</v>
      </c>
      <c r="BB14">
        <v>0.76898999999999995</v>
      </c>
    </row>
    <row r="15" spans="1:54" ht="15" customHeight="1" x14ac:dyDescent="0.2">
      <c r="A15" t="s">
        <v>115</v>
      </c>
      <c r="B15" t="s">
        <v>393</v>
      </c>
      <c r="C15" t="s">
        <v>393</v>
      </c>
      <c r="D15" t="s">
        <v>1136</v>
      </c>
      <c r="E15" t="s">
        <v>141</v>
      </c>
      <c r="F15" t="s">
        <v>568</v>
      </c>
      <c r="G15" t="s">
        <v>142</v>
      </c>
      <c r="H15" t="s">
        <v>1140</v>
      </c>
      <c r="I15" s="20" t="s">
        <v>662</v>
      </c>
      <c r="J15" s="20" t="s">
        <v>663</v>
      </c>
      <c r="K15" s="11">
        <f t="shared" si="0"/>
        <v>2013</v>
      </c>
      <c r="L15" t="s">
        <v>664</v>
      </c>
      <c r="M15" s="35" t="s">
        <v>664</v>
      </c>
      <c r="N15" s="35">
        <f t="shared" si="1"/>
        <v>43174</v>
      </c>
      <c r="R15" s="13">
        <v>6398</v>
      </c>
      <c r="S15" s="13">
        <v>8320</v>
      </c>
      <c r="T15" t="s">
        <v>307</v>
      </c>
      <c r="U15" t="s">
        <v>55</v>
      </c>
      <c r="V15" s="1" t="s">
        <v>665</v>
      </c>
      <c r="W15" t="s">
        <v>666</v>
      </c>
      <c r="X15" t="s">
        <v>1146</v>
      </c>
      <c r="Y15">
        <v>124</v>
      </c>
      <c r="Z15">
        <v>29</v>
      </c>
      <c r="AA15" s="13">
        <v>220.62</v>
      </c>
      <c r="AB15" t="s">
        <v>667</v>
      </c>
      <c r="AC15">
        <v>0</v>
      </c>
      <c r="AD15">
        <v>0</v>
      </c>
      <c r="AF15">
        <v>0</v>
      </c>
      <c r="AG15">
        <v>0</v>
      </c>
      <c r="AI15">
        <v>0</v>
      </c>
      <c r="AJ15">
        <v>0</v>
      </c>
      <c r="AL15">
        <v>0</v>
      </c>
      <c r="AM15">
        <v>0</v>
      </c>
      <c r="AO15">
        <v>0</v>
      </c>
      <c r="AP15">
        <v>0</v>
      </c>
      <c r="BA15">
        <v>0</v>
      </c>
      <c r="BB15">
        <v>0.76898999999999995</v>
      </c>
    </row>
    <row r="16" spans="1:54" ht="15" customHeight="1" x14ac:dyDescent="0.2">
      <c r="A16" t="s">
        <v>115</v>
      </c>
      <c r="B16" t="s">
        <v>116</v>
      </c>
      <c r="C16" t="s">
        <v>49</v>
      </c>
      <c r="D16" t="s">
        <v>1133</v>
      </c>
      <c r="E16" t="s">
        <v>51</v>
      </c>
      <c r="F16" t="s">
        <v>51</v>
      </c>
      <c r="G16" t="s">
        <v>52</v>
      </c>
      <c r="H16" t="s">
        <v>1140</v>
      </c>
      <c r="I16" s="20" t="s">
        <v>582</v>
      </c>
      <c r="J16" s="20" t="s">
        <v>583</v>
      </c>
      <c r="K16" s="11">
        <f t="shared" si="0"/>
        <v>2013</v>
      </c>
      <c r="L16" t="s">
        <v>584</v>
      </c>
      <c r="M16" s="35" t="s">
        <v>584</v>
      </c>
      <c r="N16" s="35">
        <f t="shared" si="1"/>
        <v>43177</v>
      </c>
      <c r="R16">
        <v>3824.4</v>
      </c>
      <c r="S16">
        <v>5000</v>
      </c>
      <c r="T16" t="s">
        <v>120</v>
      </c>
      <c r="U16" t="s">
        <v>55</v>
      </c>
      <c r="V16" s="1" t="s">
        <v>585</v>
      </c>
      <c r="W16" t="s">
        <v>586</v>
      </c>
      <c r="X16" t="s">
        <v>1146</v>
      </c>
      <c r="Y16">
        <v>19</v>
      </c>
      <c r="Z16">
        <v>28</v>
      </c>
      <c r="AA16">
        <v>136.59</v>
      </c>
      <c r="AB16" t="s">
        <v>587</v>
      </c>
      <c r="AC16">
        <v>0</v>
      </c>
      <c r="AD16">
        <v>0.15</v>
      </c>
      <c r="AF16">
        <v>0</v>
      </c>
      <c r="AG16">
        <v>0</v>
      </c>
      <c r="AI16">
        <v>0</v>
      </c>
      <c r="AJ16">
        <v>0</v>
      </c>
      <c r="AL16">
        <v>0</v>
      </c>
      <c r="AM16">
        <v>0</v>
      </c>
      <c r="AO16">
        <v>0</v>
      </c>
      <c r="AP16">
        <v>0</v>
      </c>
      <c r="BA16">
        <v>0</v>
      </c>
      <c r="BB16">
        <v>0.76488</v>
      </c>
    </row>
    <row r="17" spans="1:54" ht="15" customHeight="1" x14ac:dyDescent="0.2">
      <c r="A17" t="s">
        <v>115</v>
      </c>
      <c r="B17" t="s">
        <v>68</v>
      </c>
      <c r="C17" t="s">
        <v>69</v>
      </c>
      <c r="D17" t="s">
        <v>1135</v>
      </c>
      <c r="E17" t="s">
        <v>51</v>
      </c>
      <c r="F17" t="s">
        <v>51</v>
      </c>
      <c r="G17" t="s">
        <v>52</v>
      </c>
      <c r="H17" t="s">
        <v>1140</v>
      </c>
      <c r="I17" s="20" t="s">
        <v>582</v>
      </c>
      <c r="J17" s="20" t="s">
        <v>583</v>
      </c>
      <c r="K17" s="11">
        <f t="shared" si="0"/>
        <v>2013</v>
      </c>
      <c r="L17" t="s">
        <v>584</v>
      </c>
      <c r="M17" s="35" t="s">
        <v>584</v>
      </c>
      <c r="N17" s="35">
        <f t="shared" si="1"/>
        <v>43177</v>
      </c>
      <c r="R17">
        <v>3824.4</v>
      </c>
      <c r="S17">
        <v>5000</v>
      </c>
      <c r="T17" t="s">
        <v>120</v>
      </c>
      <c r="U17" t="s">
        <v>55</v>
      </c>
      <c r="V17" s="1" t="s">
        <v>585</v>
      </c>
      <c r="W17" t="s">
        <v>586</v>
      </c>
      <c r="X17" t="s">
        <v>1146</v>
      </c>
      <c r="Y17">
        <v>19</v>
      </c>
      <c r="Z17">
        <v>28</v>
      </c>
      <c r="AA17">
        <v>136.59</v>
      </c>
      <c r="AB17" t="s">
        <v>587</v>
      </c>
      <c r="AC17">
        <v>0</v>
      </c>
      <c r="AD17">
        <v>0.15</v>
      </c>
      <c r="AF17">
        <v>0</v>
      </c>
      <c r="AG17">
        <v>0</v>
      </c>
      <c r="AI17">
        <v>0</v>
      </c>
      <c r="AJ17">
        <v>0</v>
      </c>
      <c r="AL17">
        <v>0</v>
      </c>
      <c r="AM17">
        <v>0</v>
      </c>
      <c r="AO17">
        <v>0</v>
      </c>
      <c r="AP17">
        <v>0</v>
      </c>
      <c r="BA17">
        <v>0</v>
      </c>
      <c r="BB17">
        <v>0.76488</v>
      </c>
    </row>
    <row r="18" spans="1:54" ht="15" customHeight="1" x14ac:dyDescent="0.2">
      <c r="A18" t="s">
        <v>115</v>
      </c>
      <c r="B18" t="s">
        <v>172</v>
      </c>
      <c r="C18" t="s">
        <v>77</v>
      </c>
      <c r="D18" t="s">
        <v>1135</v>
      </c>
      <c r="E18" t="s">
        <v>51</v>
      </c>
      <c r="F18" t="s">
        <v>51</v>
      </c>
      <c r="G18" t="s">
        <v>52</v>
      </c>
      <c r="H18" t="s">
        <v>1140</v>
      </c>
      <c r="I18" s="20" t="s">
        <v>582</v>
      </c>
      <c r="J18" s="20" t="s">
        <v>583</v>
      </c>
      <c r="K18" s="11">
        <f t="shared" si="0"/>
        <v>2013</v>
      </c>
      <c r="L18" t="s">
        <v>584</v>
      </c>
      <c r="M18" s="35" t="s">
        <v>584</v>
      </c>
      <c r="N18" s="35">
        <f t="shared" si="1"/>
        <v>43177</v>
      </c>
      <c r="R18">
        <v>3824.4</v>
      </c>
      <c r="S18">
        <v>5000</v>
      </c>
      <c r="T18" t="s">
        <v>120</v>
      </c>
      <c r="U18" t="s">
        <v>55</v>
      </c>
      <c r="V18" s="1" t="s">
        <v>585</v>
      </c>
      <c r="W18" t="s">
        <v>586</v>
      </c>
      <c r="X18" t="s">
        <v>1146</v>
      </c>
      <c r="Y18">
        <v>19</v>
      </c>
      <c r="Z18">
        <v>28</v>
      </c>
      <c r="AA18">
        <v>136.59</v>
      </c>
      <c r="AB18" t="s">
        <v>587</v>
      </c>
      <c r="AC18">
        <v>0</v>
      </c>
      <c r="AD18">
        <v>0.15</v>
      </c>
      <c r="AF18">
        <v>0</v>
      </c>
      <c r="AG18">
        <v>0</v>
      </c>
      <c r="AI18">
        <v>0</v>
      </c>
      <c r="AJ18">
        <v>0</v>
      </c>
      <c r="AL18">
        <v>0</v>
      </c>
      <c r="AM18">
        <v>0</v>
      </c>
      <c r="AO18">
        <v>0</v>
      </c>
      <c r="AP18">
        <v>0</v>
      </c>
      <c r="BA18">
        <v>0</v>
      </c>
      <c r="BB18">
        <v>0.76488</v>
      </c>
    </row>
    <row r="19" spans="1:54" ht="15" customHeight="1" x14ac:dyDescent="0.2">
      <c r="A19" t="s">
        <v>115</v>
      </c>
      <c r="B19" t="s">
        <v>86</v>
      </c>
      <c r="C19" t="s">
        <v>86</v>
      </c>
      <c r="D19" t="s">
        <v>1136</v>
      </c>
      <c r="E19" t="s">
        <v>51</v>
      </c>
      <c r="F19" t="s">
        <v>51</v>
      </c>
      <c r="G19" t="s">
        <v>52</v>
      </c>
      <c r="H19" t="s">
        <v>1140</v>
      </c>
      <c r="I19" s="20" t="s">
        <v>582</v>
      </c>
      <c r="J19" s="20" t="s">
        <v>583</v>
      </c>
      <c r="K19" s="11">
        <f t="shared" si="0"/>
        <v>2013</v>
      </c>
      <c r="L19" t="s">
        <v>584</v>
      </c>
      <c r="M19" s="35" t="s">
        <v>584</v>
      </c>
      <c r="N19" s="35">
        <f t="shared" si="1"/>
        <v>43177</v>
      </c>
      <c r="R19">
        <v>3824.4</v>
      </c>
      <c r="S19">
        <v>5000</v>
      </c>
      <c r="T19" t="s">
        <v>120</v>
      </c>
      <c r="U19" t="s">
        <v>55</v>
      </c>
      <c r="V19" s="1" t="s">
        <v>585</v>
      </c>
      <c r="W19" t="s">
        <v>586</v>
      </c>
      <c r="X19" t="s">
        <v>1146</v>
      </c>
      <c r="Y19">
        <v>19</v>
      </c>
      <c r="Z19">
        <v>28</v>
      </c>
      <c r="AA19">
        <v>136.59</v>
      </c>
      <c r="AB19" t="s">
        <v>587</v>
      </c>
      <c r="AC19">
        <v>0</v>
      </c>
      <c r="AD19">
        <v>0.15</v>
      </c>
      <c r="AF19">
        <v>0</v>
      </c>
      <c r="AG19">
        <v>0</v>
      </c>
      <c r="AI19">
        <v>0</v>
      </c>
      <c r="AJ19">
        <v>0</v>
      </c>
      <c r="AL19">
        <v>0</v>
      </c>
      <c r="AM19">
        <v>0</v>
      </c>
      <c r="AO19">
        <v>0</v>
      </c>
      <c r="AP19">
        <v>0</v>
      </c>
      <c r="BA19">
        <v>0</v>
      </c>
      <c r="BB19">
        <v>0.76488</v>
      </c>
    </row>
    <row r="20" spans="1:54" ht="15" customHeight="1" x14ac:dyDescent="0.2">
      <c r="A20" t="s">
        <v>115</v>
      </c>
      <c r="B20" t="s">
        <v>218</v>
      </c>
      <c r="C20" t="s">
        <v>85</v>
      </c>
      <c r="D20" t="s">
        <v>1133</v>
      </c>
      <c r="E20" t="s">
        <v>51</v>
      </c>
      <c r="F20" t="s">
        <v>51</v>
      </c>
      <c r="G20" t="s">
        <v>52</v>
      </c>
      <c r="H20" t="s">
        <v>1140</v>
      </c>
      <c r="I20" s="20" t="s">
        <v>582</v>
      </c>
      <c r="J20" s="20" t="s">
        <v>583</v>
      </c>
      <c r="K20" s="11">
        <f t="shared" si="0"/>
        <v>2013</v>
      </c>
      <c r="L20" t="s">
        <v>584</v>
      </c>
      <c r="M20" s="35" t="s">
        <v>584</v>
      </c>
      <c r="N20" s="35">
        <f t="shared" si="1"/>
        <v>43177</v>
      </c>
      <c r="R20">
        <v>3824.4</v>
      </c>
      <c r="S20">
        <v>5000</v>
      </c>
      <c r="T20" t="s">
        <v>120</v>
      </c>
      <c r="U20" t="s">
        <v>55</v>
      </c>
      <c r="V20" s="1" t="s">
        <v>585</v>
      </c>
      <c r="W20" t="s">
        <v>586</v>
      </c>
      <c r="X20" t="s">
        <v>1146</v>
      </c>
      <c r="Y20">
        <v>19</v>
      </c>
      <c r="Z20">
        <v>28</v>
      </c>
      <c r="AA20">
        <v>136.59</v>
      </c>
      <c r="AB20" t="s">
        <v>587</v>
      </c>
      <c r="AC20">
        <v>0</v>
      </c>
      <c r="AD20">
        <v>0.15</v>
      </c>
      <c r="AF20">
        <v>0</v>
      </c>
      <c r="AG20">
        <v>0</v>
      </c>
      <c r="AI20">
        <v>0</v>
      </c>
      <c r="AJ20">
        <v>0</v>
      </c>
      <c r="AL20">
        <v>0</v>
      </c>
      <c r="AM20">
        <v>0</v>
      </c>
      <c r="AO20">
        <v>0</v>
      </c>
      <c r="AP20">
        <v>0</v>
      </c>
      <c r="BA20">
        <v>0</v>
      </c>
      <c r="BB20">
        <v>0.76488</v>
      </c>
    </row>
    <row r="21" spans="1:54" ht="15" customHeight="1" x14ac:dyDescent="0.2">
      <c r="A21" t="s">
        <v>115</v>
      </c>
      <c r="B21" t="s">
        <v>393</v>
      </c>
      <c r="C21" t="s">
        <v>393</v>
      </c>
      <c r="D21" t="s">
        <v>1136</v>
      </c>
      <c r="E21" t="s">
        <v>51</v>
      </c>
      <c r="F21" t="s">
        <v>51</v>
      </c>
      <c r="G21" t="s">
        <v>52</v>
      </c>
      <c r="H21" t="s">
        <v>1140</v>
      </c>
      <c r="I21" s="20" t="s">
        <v>582</v>
      </c>
      <c r="J21" s="20" t="s">
        <v>583</v>
      </c>
      <c r="K21" s="11">
        <f t="shared" si="0"/>
        <v>2013</v>
      </c>
      <c r="L21" t="s">
        <v>584</v>
      </c>
      <c r="M21" s="35" t="s">
        <v>584</v>
      </c>
      <c r="N21" s="35">
        <f t="shared" si="1"/>
        <v>43177</v>
      </c>
      <c r="R21">
        <v>3824.4</v>
      </c>
      <c r="S21">
        <v>5000</v>
      </c>
      <c r="T21" t="s">
        <v>120</v>
      </c>
      <c r="U21" t="s">
        <v>55</v>
      </c>
      <c r="V21" s="1" t="s">
        <v>585</v>
      </c>
      <c r="W21" t="s">
        <v>586</v>
      </c>
      <c r="X21" t="s">
        <v>1146</v>
      </c>
      <c r="Y21">
        <v>19</v>
      </c>
      <c r="Z21">
        <v>28</v>
      </c>
      <c r="AA21">
        <v>136.59</v>
      </c>
      <c r="AB21" t="s">
        <v>587</v>
      </c>
      <c r="AC21">
        <v>0</v>
      </c>
      <c r="AD21">
        <v>0.15</v>
      </c>
      <c r="AF21">
        <v>0</v>
      </c>
      <c r="AG21">
        <v>0</v>
      </c>
      <c r="AI21">
        <v>0</v>
      </c>
      <c r="AJ21">
        <v>0</v>
      </c>
      <c r="AL21">
        <v>0</v>
      </c>
      <c r="AM21">
        <v>0</v>
      </c>
      <c r="AO21">
        <v>0</v>
      </c>
      <c r="AP21">
        <v>0</v>
      </c>
      <c r="BA21">
        <v>0</v>
      </c>
      <c r="BB21">
        <v>0.76488</v>
      </c>
    </row>
    <row r="22" spans="1:54" ht="15" customHeight="1" x14ac:dyDescent="0.2">
      <c r="A22" t="s">
        <v>1126</v>
      </c>
      <c r="B22" t="s">
        <v>68</v>
      </c>
      <c r="C22" t="s">
        <v>69</v>
      </c>
      <c r="D22" t="s">
        <v>1135</v>
      </c>
      <c r="E22" t="s">
        <v>70</v>
      </c>
      <c r="F22" t="s">
        <v>70</v>
      </c>
      <c r="G22" t="s">
        <v>71</v>
      </c>
      <c r="H22" t="s">
        <v>1140</v>
      </c>
      <c r="I22" s="20" t="s">
        <v>72</v>
      </c>
      <c r="K22" s="11">
        <f t="shared" si="0"/>
        <v>2010</v>
      </c>
      <c r="M22" s="35" t="s">
        <v>73</v>
      </c>
      <c r="N22" s="35">
        <f t="shared" si="1"/>
        <v>43183</v>
      </c>
      <c r="P22" s="4"/>
      <c r="R22">
        <v>748.32</v>
      </c>
      <c r="S22">
        <v>750</v>
      </c>
      <c r="U22" t="s">
        <v>74</v>
      </c>
      <c r="V22" t="s">
        <v>56</v>
      </c>
      <c r="Y22">
        <v>2</v>
      </c>
      <c r="Z22">
        <v>4</v>
      </c>
      <c r="AA22" s="3">
        <v>187.08</v>
      </c>
      <c r="AB22" t="s">
        <v>75</v>
      </c>
      <c r="AC22">
        <v>187080</v>
      </c>
      <c r="AD22">
        <v>187500</v>
      </c>
      <c r="AE22">
        <v>0.67</v>
      </c>
      <c r="AF22">
        <v>0</v>
      </c>
      <c r="AG22">
        <v>0</v>
      </c>
      <c r="AH22">
        <v>0</v>
      </c>
      <c r="AI22">
        <v>0</v>
      </c>
      <c r="AJ22">
        <v>0</v>
      </c>
      <c r="AK22">
        <v>0</v>
      </c>
      <c r="AL22">
        <v>0</v>
      </c>
      <c r="AM22">
        <v>0</v>
      </c>
      <c r="AN22">
        <v>0</v>
      </c>
      <c r="AO22">
        <v>0</v>
      </c>
      <c r="AP22">
        <v>0</v>
      </c>
      <c r="AQ22">
        <v>0</v>
      </c>
      <c r="AR22">
        <v>0</v>
      </c>
      <c r="AS22">
        <v>0</v>
      </c>
      <c r="AT22">
        <v>0</v>
      </c>
      <c r="AU22">
        <v>0</v>
      </c>
      <c r="AV22">
        <v>0</v>
      </c>
      <c r="AW22">
        <v>0</v>
      </c>
      <c r="AX22">
        <v>0</v>
      </c>
      <c r="AY22">
        <v>0</v>
      </c>
      <c r="AZ22">
        <v>0</v>
      </c>
      <c r="BA22">
        <v>187080</v>
      </c>
    </row>
    <row r="23" spans="1:54" ht="15" customHeight="1" x14ac:dyDescent="0.2">
      <c r="A23" t="s">
        <v>1126</v>
      </c>
      <c r="B23" t="s">
        <v>76</v>
      </c>
      <c r="C23" t="s">
        <v>77</v>
      </c>
      <c r="D23" t="s">
        <v>1135</v>
      </c>
      <c r="E23" t="s">
        <v>70</v>
      </c>
      <c r="F23" t="s">
        <v>70</v>
      </c>
      <c r="G23" t="s">
        <v>71</v>
      </c>
      <c r="H23" t="s">
        <v>1140</v>
      </c>
      <c r="I23" s="20" t="s">
        <v>72</v>
      </c>
      <c r="K23" s="11">
        <f t="shared" si="0"/>
        <v>2010</v>
      </c>
      <c r="M23" s="35" t="s">
        <v>73</v>
      </c>
      <c r="N23" s="35">
        <f t="shared" si="1"/>
        <v>43183</v>
      </c>
      <c r="P23" s="4"/>
      <c r="R23">
        <v>748.32</v>
      </c>
      <c r="S23">
        <v>750</v>
      </c>
      <c r="U23" t="s">
        <v>74</v>
      </c>
      <c r="V23" t="s">
        <v>56</v>
      </c>
      <c r="Y23">
        <v>2</v>
      </c>
      <c r="Z23">
        <v>4</v>
      </c>
      <c r="AA23" s="3">
        <v>187.08</v>
      </c>
      <c r="AB23" t="s">
        <v>75</v>
      </c>
      <c r="AC23">
        <v>187080</v>
      </c>
      <c r="AD23">
        <v>187500</v>
      </c>
      <c r="AE23">
        <v>0.67</v>
      </c>
      <c r="AF23">
        <v>0</v>
      </c>
      <c r="AG23">
        <v>0</v>
      </c>
      <c r="AH23">
        <v>0</v>
      </c>
      <c r="AI23">
        <v>0</v>
      </c>
      <c r="AJ23">
        <v>0</v>
      </c>
      <c r="AK23">
        <v>0</v>
      </c>
      <c r="AL23">
        <v>0</v>
      </c>
      <c r="AM23">
        <v>0</v>
      </c>
      <c r="AN23">
        <v>0</v>
      </c>
      <c r="AO23">
        <v>0</v>
      </c>
      <c r="AP23">
        <v>0</v>
      </c>
      <c r="AQ23">
        <v>0</v>
      </c>
      <c r="AR23">
        <v>0</v>
      </c>
      <c r="AS23">
        <v>0</v>
      </c>
      <c r="AT23">
        <v>0</v>
      </c>
      <c r="AU23">
        <v>0</v>
      </c>
      <c r="AV23">
        <v>0</v>
      </c>
      <c r="AW23">
        <v>0</v>
      </c>
      <c r="AX23">
        <v>0</v>
      </c>
      <c r="AY23">
        <v>0</v>
      </c>
      <c r="AZ23">
        <v>0</v>
      </c>
      <c r="BA23">
        <v>187080</v>
      </c>
    </row>
    <row r="24" spans="1:54" ht="15" customHeight="1" x14ac:dyDescent="0.2">
      <c r="A24" t="s">
        <v>1126</v>
      </c>
      <c r="B24" t="s">
        <v>84</v>
      </c>
      <c r="C24" t="s">
        <v>85</v>
      </c>
      <c r="D24" t="s">
        <v>1133</v>
      </c>
      <c r="E24" t="s">
        <v>70</v>
      </c>
      <c r="F24" t="s">
        <v>70</v>
      </c>
      <c r="G24" t="s">
        <v>71</v>
      </c>
      <c r="H24" t="s">
        <v>1140</v>
      </c>
      <c r="I24" s="20" t="s">
        <v>72</v>
      </c>
      <c r="K24" s="11">
        <f t="shared" si="0"/>
        <v>2010</v>
      </c>
      <c r="M24" s="35" t="s">
        <v>73</v>
      </c>
      <c r="N24" s="35">
        <f t="shared" si="1"/>
        <v>43183</v>
      </c>
      <c r="P24" s="4"/>
      <c r="R24">
        <v>748.32</v>
      </c>
      <c r="S24">
        <v>750</v>
      </c>
      <c r="U24" t="s">
        <v>74</v>
      </c>
      <c r="V24" t="s">
        <v>56</v>
      </c>
      <c r="Y24">
        <v>2</v>
      </c>
      <c r="Z24">
        <v>4</v>
      </c>
      <c r="AA24" s="3">
        <v>187.08</v>
      </c>
      <c r="AB24" t="s">
        <v>75</v>
      </c>
      <c r="AC24">
        <v>187080</v>
      </c>
      <c r="AD24">
        <v>187500</v>
      </c>
      <c r="AE24">
        <v>0.67</v>
      </c>
      <c r="AF24">
        <v>0</v>
      </c>
      <c r="AG24">
        <v>0</v>
      </c>
      <c r="AH24">
        <v>0</v>
      </c>
      <c r="AI24">
        <v>0</v>
      </c>
      <c r="AJ24">
        <v>0</v>
      </c>
      <c r="AK24">
        <v>0</v>
      </c>
      <c r="AL24">
        <v>0</v>
      </c>
      <c r="AM24">
        <v>0</v>
      </c>
      <c r="AN24">
        <v>0</v>
      </c>
      <c r="AO24">
        <v>0</v>
      </c>
      <c r="AP24">
        <v>0</v>
      </c>
      <c r="AQ24">
        <v>0</v>
      </c>
      <c r="AR24">
        <v>0</v>
      </c>
      <c r="AS24">
        <v>0</v>
      </c>
      <c r="AT24">
        <v>0</v>
      </c>
      <c r="AU24">
        <v>0</v>
      </c>
      <c r="AV24">
        <v>0</v>
      </c>
      <c r="AW24">
        <v>0</v>
      </c>
      <c r="AX24">
        <v>0</v>
      </c>
      <c r="AY24">
        <v>0</v>
      </c>
      <c r="AZ24">
        <v>0</v>
      </c>
      <c r="BA24">
        <v>187080</v>
      </c>
    </row>
    <row r="25" spans="1:54" ht="15" customHeight="1" x14ac:dyDescent="0.2">
      <c r="A25" t="s">
        <v>1126</v>
      </c>
      <c r="B25" t="s">
        <v>98</v>
      </c>
      <c r="C25" t="s">
        <v>49</v>
      </c>
      <c r="D25" t="s">
        <v>1133</v>
      </c>
      <c r="E25" t="s">
        <v>140</v>
      </c>
      <c r="F25" t="s">
        <v>141</v>
      </c>
      <c r="G25" s="4" t="s">
        <v>142</v>
      </c>
      <c r="H25" t="s">
        <v>1140</v>
      </c>
      <c r="I25" s="20" t="s">
        <v>143</v>
      </c>
      <c r="K25" s="11">
        <f t="shared" si="0"/>
        <v>2012</v>
      </c>
      <c r="M25" s="35" t="s">
        <v>144</v>
      </c>
      <c r="N25" s="35">
        <f t="shared" si="1"/>
        <v>43193</v>
      </c>
      <c r="R25">
        <v>1604.67</v>
      </c>
      <c r="S25">
        <v>1609.24</v>
      </c>
      <c r="U25" t="s">
        <v>74</v>
      </c>
      <c r="V25" t="s">
        <v>56</v>
      </c>
      <c r="Y25">
        <v>142</v>
      </c>
      <c r="Z25">
        <v>4</v>
      </c>
      <c r="AA25">
        <v>402.31</v>
      </c>
      <c r="AB25" t="s">
        <v>145</v>
      </c>
      <c r="AC25">
        <v>0</v>
      </c>
      <c r="AD25">
        <v>0</v>
      </c>
      <c r="AE25">
        <v>1.1399999999999999</v>
      </c>
      <c r="AF25">
        <v>0</v>
      </c>
      <c r="AG25">
        <v>0</v>
      </c>
      <c r="AH25">
        <v>0.44</v>
      </c>
      <c r="AI25">
        <v>0</v>
      </c>
      <c r="AJ25">
        <v>0</v>
      </c>
      <c r="AK25">
        <v>0</v>
      </c>
      <c r="AL25">
        <v>0</v>
      </c>
      <c r="AM25">
        <v>0</v>
      </c>
      <c r="AN25">
        <v>0</v>
      </c>
      <c r="AO25">
        <v>0</v>
      </c>
      <c r="AP25">
        <v>0</v>
      </c>
      <c r="AQ25">
        <v>0</v>
      </c>
      <c r="AR25">
        <v>0</v>
      </c>
      <c r="AS25">
        <v>0</v>
      </c>
      <c r="AT25">
        <v>0</v>
      </c>
      <c r="AU25">
        <v>0</v>
      </c>
      <c r="AV25">
        <v>0</v>
      </c>
      <c r="AW25">
        <v>0</v>
      </c>
      <c r="AX25">
        <v>0</v>
      </c>
      <c r="AY25">
        <v>0</v>
      </c>
      <c r="AZ25">
        <v>0</v>
      </c>
      <c r="BA25">
        <v>0</v>
      </c>
    </row>
    <row r="26" spans="1:54" ht="15" customHeight="1" x14ac:dyDescent="0.2">
      <c r="A26" t="s">
        <v>115</v>
      </c>
      <c r="B26" t="s">
        <v>68</v>
      </c>
      <c r="C26" t="s">
        <v>69</v>
      </c>
      <c r="D26" t="s">
        <v>1135</v>
      </c>
      <c r="E26" t="s">
        <v>196</v>
      </c>
      <c r="F26" t="s">
        <v>765</v>
      </c>
      <c r="G26" t="s">
        <v>196</v>
      </c>
      <c r="H26" s="4" t="s">
        <v>1139</v>
      </c>
      <c r="I26" s="20" t="s">
        <v>766</v>
      </c>
      <c r="J26" s="20" t="s">
        <v>766</v>
      </c>
      <c r="K26" s="11">
        <f t="shared" si="0"/>
        <v>2011</v>
      </c>
      <c r="L26" t="s">
        <v>767</v>
      </c>
      <c r="M26" s="35" t="s">
        <v>767</v>
      </c>
      <c r="N26" s="35">
        <f t="shared" si="1"/>
        <v>41792</v>
      </c>
      <c r="R26">
        <v>349.36</v>
      </c>
      <c r="S26">
        <v>500</v>
      </c>
      <c r="T26" t="s">
        <v>307</v>
      </c>
      <c r="U26" t="s">
        <v>55</v>
      </c>
      <c r="V26" s="1" t="s">
        <v>768</v>
      </c>
      <c r="W26" t="s">
        <v>769</v>
      </c>
      <c r="X26" t="s">
        <v>1146</v>
      </c>
      <c r="Y26">
        <v>80</v>
      </c>
      <c r="Z26">
        <v>8</v>
      </c>
      <c r="AA26">
        <v>43.67</v>
      </c>
      <c r="AB26" t="s">
        <v>770</v>
      </c>
      <c r="AC26">
        <v>0</v>
      </c>
      <c r="AD26">
        <v>0.08</v>
      </c>
      <c r="AF26">
        <v>0</v>
      </c>
      <c r="AG26">
        <v>0</v>
      </c>
      <c r="AI26">
        <v>0</v>
      </c>
      <c r="AJ26">
        <v>0</v>
      </c>
      <c r="AL26">
        <v>0</v>
      </c>
      <c r="AM26">
        <v>0</v>
      </c>
      <c r="AO26">
        <v>0</v>
      </c>
      <c r="AP26">
        <v>0</v>
      </c>
      <c r="BA26">
        <v>0</v>
      </c>
      <c r="BB26">
        <v>0.69871000000000005</v>
      </c>
    </row>
    <row r="27" spans="1:54" ht="15" customHeight="1" x14ac:dyDescent="0.2">
      <c r="A27" t="s">
        <v>115</v>
      </c>
      <c r="B27" t="s">
        <v>302</v>
      </c>
      <c r="C27" t="s">
        <v>302</v>
      </c>
      <c r="D27" t="s">
        <v>1137</v>
      </c>
      <c r="E27" t="s">
        <v>196</v>
      </c>
      <c r="F27" t="s">
        <v>765</v>
      </c>
      <c r="G27" t="s">
        <v>196</v>
      </c>
      <c r="H27" s="4" t="s">
        <v>1139</v>
      </c>
      <c r="I27" s="20" t="s">
        <v>766</v>
      </c>
      <c r="J27" s="20" t="s">
        <v>766</v>
      </c>
      <c r="K27" s="11">
        <f t="shared" si="0"/>
        <v>2011</v>
      </c>
      <c r="L27" t="s">
        <v>767</v>
      </c>
      <c r="M27" s="35" t="s">
        <v>767</v>
      </c>
      <c r="N27" s="35">
        <f t="shared" si="1"/>
        <v>41792</v>
      </c>
      <c r="R27">
        <v>349.36</v>
      </c>
      <c r="S27">
        <v>500</v>
      </c>
      <c r="T27" t="s">
        <v>307</v>
      </c>
      <c r="U27" t="s">
        <v>55</v>
      </c>
      <c r="V27" s="1" t="s">
        <v>768</v>
      </c>
      <c r="W27" t="s">
        <v>769</v>
      </c>
      <c r="X27" t="s">
        <v>1146</v>
      </c>
      <c r="Y27">
        <v>80</v>
      </c>
      <c r="Z27">
        <v>8</v>
      </c>
      <c r="AA27">
        <v>43.67</v>
      </c>
      <c r="AB27" t="s">
        <v>770</v>
      </c>
      <c r="AC27">
        <v>0</v>
      </c>
      <c r="AD27">
        <v>1.24</v>
      </c>
      <c r="AF27">
        <v>0</v>
      </c>
      <c r="AG27">
        <v>0</v>
      </c>
      <c r="AI27">
        <v>0</v>
      </c>
      <c r="AJ27">
        <v>0</v>
      </c>
      <c r="AL27">
        <v>0</v>
      </c>
      <c r="AM27">
        <v>0</v>
      </c>
      <c r="AO27">
        <v>0</v>
      </c>
      <c r="AP27">
        <v>0</v>
      </c>
      <c r="BA27">
        <v>0</v>
      </c>
      <c r="BB27">
        <v>0.69871000000000005</v>
      </c>
    </row>
    <row r="28" spans="1:54" ht="15" customHeight="1" x14ac:dyDescent="0.2">
      <c r="A28" t="s">
        <v>115</v>
      </c>
      <c r="B28" t="s">
        <v>116</v>
      </c>
      <c r="C28" t="s">
        <v>49</v>
      </c>
      <c r="D28" t="s">
        <v>1133</v>
      </c>
      <c r="E28" t="s">
        <v>51</v>
      </c>
      <c r="F28" t="s">
        <v>51</v>
      </c>
      <c r="G28" t="s">
        <v>52</v>
      </c>
      <c r="H28" t="s">
        <v>1140</v>
      </c>
      <c r="I28" s="20" t="s">
        <v>578</v>
      </c>
      <c r="J28" s="20" t="s">
        <v>578</v>
      </c>
      <c r="K28" s="11">
        <f t="shared" si="0"/>
        <v>2010</v>
      </c>
      <c r="L28" t="s">
        <v>579</v>
      </c>
      <c r="M28" s="35" t="s">
        <v>579</v>
      </c>
      <c r="N28" s="35">
        <f t="shared" si="1"/>
        <v>42187</v>
      </c>
      <c r="R28">
        <v>2796.19</v>
      </c>
      <c r="S28">
        <v>3500</v>
      </c>
      <c r="T28" t="s">
        <v>120</v>
      </c>
      <c r="U28" t="s">
        <v>55</v>
      </c>
      <c r="V28" s="1" t="s">
        <v>509</v>
      </c>
      <c r="W28" t="s">
        <v>580</v>
      </c>
      <c r="X28" t="s">
        <v>1146</v>
      </c>
      <c r="Y28">
        <v>18</v>
      </c>
      <c r="Z28">
        <v>21</v>
      </c>
      <c r="AA28">
        <v>133.15</v>
      </c>
      <c r="AB28" t="s">
        <v>581</v>
      </c>
      <c r="AC28">
        <v>0</v>
      </c>
      <c r="AD28">
        <v>0.16</v>
      </c>
      <c r="AF28">
        <v>0</v>
      </c>
      <c r="AG28">
        <v>0</v>
      </c>
      <c r="AI28">
        <v>0</v>
      </c>
      <c r="AJ28">
        <v>0</v>
      </c>
      <c r="AL28">
        <v>0</v>
      </c>
      <c r="AM28">
        <v>0</v>
      </c>
      <c r="AO28">
        <v>0</v>
      </c>
      <c r="AP28">
        <v>0</v>
      </c>
      <c r="BA28">
        <v>0</v>
      </c>
      <c r="BB28">
        <v>0.79891000000000001</v>
      </c>
    </row>
    <row r="29" spans="1:54" ht="15" customHeight="1" x14ac:dyDescent="0.2">
      <c r="A29" t="s">
        <v>115</v>
      </c>
      <c r="B29" t="s">
        <v>68</v>
      </c>
      <c r="C29" t="s">
        <v>69</v>
      </c>
      <c r="D29" t="s">
        <v>1135</v>
      </c>
      <c r="E29" t="s">
        <v>51</v>
      </c>
      <c r="F29" t="s">
        <v>51</v>
      </c>
      <c r="G29" t="s">
        <v>52</v>
      </c>
      <c r="H29" t="s">
        <v>1140</v>
      </c>
      <c r="I29" s="20" t="s">
        <v>578</v>
      </c>
      <c r="J29" s="20" t="s">
        <v>578</v>
      </c>
      <c r="K29" s="11">
        <f t="shared" ref="K29:K57" si="2">YEAR(I29)</f>
        <v>2010</v>
      </c>
      <c r="L29" t="s">
        <v>579</v>
      </c>
      <c r="M29" s="35" t="s">
        <v>579</v>
      </c>
      <c r="N29" s="35">
        <f t="shared" si="1"/>
        <v>42187</v>
      </c>
      <c r="R29">
        <v>2796.19</v>
      </c>
      <c r="S29">
        <v>3500</v>
      </c>
      <c r="T29" t="s">
        <v>120</v>
      </c>
      <c r="U29" t="s">
        <v>55</v>
      </c>
      <c r="V29" s="1" t="s">
        <v>509</v>
      </c>
      <c r="W29" t="s">
        <v>580</v>
      </c>
      <c r="X29" t="s">
        <v>1146</v>
      </c>
      <c r="Y29">
        <v>18</v>
      </c>
      <c r="Z29">
        <v>21</v>
      </c>
      <c r="AA29">
        <v>133.15</v>
      </c>
      <c r="AB29" t="s">
        <v>581</v>
      </c>
      <c r="AC29">
        <v>0</v>
      </c>
      <c r="AD29">
        <v>0.16</v>
      </c>
      <c r="AF29">
        <v>0</v>
      </c>
      <c r="AG29">
        <v>0</v>
      </c>
      <c r="AI29">
        <v>0</v>
      </c>
      <c r="AJ29">
        <v>0</v>
      </c>
      <c r="AL29">
        <v>0</v>
      </c>
      <c r="AM29">
        <v>0</v>
      </c>
      <c r="AO29">
        <v>0</v>
      </c>
      <c r="AP29">
        <v>0</v>
      </c>
      <c r="BA29">
        <v>0</v>
      </c>
      <c r="BB29">
        <v>0.79891000000000001</v>
      </c>
    </row>
    <row r="30" spans="1:54" ht="15" customHeight="1" x14ac:dyDescent="0.2">
      <c r="A30" t="s">
        <v>115</v>
      </c>
      <c r="B30" t="s">
        <v>172</v>
      </c>
      <c r="C30" t="s">
        <v>77</v>
      </c>
      <c r="D30" t="s">
        <v>1135</v>
      </c>
      <c r="E30" t="s">
        <v>51</v>
      </c>
      <c r="F30" t="s">
        <v>51</v>
      </c>
      <c r="G30" t="s">
        <v>52</v>
      </c>
      <c r="H30" t="s">
        <v>1140</v>
      </c>
      <c r="I30" s="20" t="s">
        <v>578</v>
      </c>
      <c r="J30" s="20" t="s">
        <v>578</v>
      </c>
      <c r="K30" s="11">
        <f t="shared" si="2"/>
        <v>2010</v>
      </c>
      <c r="L30" t="s">
        <v>579</v>
      </c>
      <c r="M30" s="35" t="s">
        <v>579</v>
      </c>
      <c r="N30" s="35">
        <f t="shared" si="1"/>
        <v>42187</v>
      </c>
      <c r="R30">
        <v>2796.19</v>
      </c>
      <c r="S30">
        <v>3500</v>
      </c>
      <c r="T30" t="s">
        <v>120</v>
      </c>
      <c r="U30" t="s">
        <v>55</v>
      </c>
      <c r="V30" s="1" t="s">
        <v>509</v>
      </c>
      <c r="W30" t="s">
        <v>580</v>
      </c>
      <c r="X30" t="s">
        <v>1146</v>
      </c>
      <c r="Y30">
        <v>18</v>
      </c>
      <c r="Z30">
        <v>21</v>
      </c>
      <c r="AA30">
        <v>133.15</v>
      </c>
      <c r="AB30" t="s">
        <v>581</v>
      </c>
      <c r="AC30">
        <v>0</v>
      </c>
      <c r="AD30">
        <v>0.16</v>
      </c>
      <c r="AF30">
        <v>0</v>
      </c>
      <c r="AG30">
        <v>0</v>
      </c>
      <c r="AI30">
        <v>0</v>
      </c>
      <c r="AJ30">
        <v>0</v>
      </c>
      <c r="AL30">
        <v>0</v>
      </c>
      <c r="AM30">
        <v>0</v>
      </c>
      <c r="AO30">
        <v>0</v>
      </c>
      <c r="AP30">
        <v>0</v>
      </c>
      <c r="BA30">
        <v>0</v>
      </c>
      <c r="BB30">
        <v>0.79891000000000001</v>
      </c>
    </row>
    <row r="31" spans="1:54" ht="15" customHeight="1" x14ac:dyDescent="0.2">
      <c r="A31" t="s">
        <v>115</v>
      </c>
      <c r="B31" t="s">
        <v>86</v>
      </c>
      <c r="C31" t="s">
        <v>86</v>
      </c>
      <c r="D31" t="s">
        <v>1136</v>
      </c>
      <c r="E31" t="s">
        <v>51</v>
      </c>
      <c r="F31" t="s">
        <v>51</v>
      </c>
      <c r="G31" t="s">
        <v>52</v>
      </c>
      <c r="H31" t="s">
        <v>1140</v>
      </c>
      <c r="I31" s="20" t="s">
        <v>578</v>
      </c>
      <c r="J31" s="20" t="s">
        <v>578</v>
      </c>
      <c r="K31" s="11">
        <f t="shared" si="2"/>
        <v>2010</v>
      </c>
      <c r="L31" t="s">
        <v>579</v>
      </c>
      <c r="M31" s="35" t="s">
        <v>579</v>
      </c>
      <c r="N31" s="35">
        <f t="shared" si="1"/>
        <v>42187</v>
      </c>
      <c r="R31">
        <v>2796.19</v>
      </c>
      <c r="S31">
        <v>3500</v>
      </c>
      <c r="T31" t="s">
        <v>120</v>
      </c>
      <c r="U31" t="s">
        <v>55</v>
      </c>
      <c r="V31" s="1" t="s">
        <v>509</v>
      </c>
      <c r="W31" t="s">
        <v>580</v>
      </c>
      <c r="X31" t="s">
        <v>1146</v>
      </c>
      <c r="Y31">
        <v>18</v>
      </c>
      <c r="Z31">
        <v>21</v>
      </c>
      <c r="AA31">
        <v>133.15</v>
      </c>
      <c r="AB31" t="s">
        <v>581</v>
      </c>
      <c r="AC31">
        <v>0</v>
      </c>
      <c r="AD31">
        <v>0.16</v>
      </c>
      <c r="AF31">
        <v>0</v>
      </c>
      <c r="AG31">
        <v>0</v>
      </c>
      <c r="AI31">
        <v>0</v>
      </c>
      <c r="AJ31">
        <v>0</v>
      </c>
      <c r="AL31">
        <v>0</v>
      </c>
      <c r="AM31">
        <v>0</v>
      </c>
      <c r="AO31">
        <v>0</v>
      </c>
      <c r="AP31">
        <v>0</v>
      </c>
      <c r="BA31">
        <v>0</v>
      </c>
      <c r="BB31">
        <v>0.79891000000000001</v>
      </c>
    </row>
    <row r="32" spans="1:54" ht="15" customHeight="1" x14ac:dyDescent="0.2">
      <c r="A32" t="s">
        <v>115</v>
      </c>
      <c r="B32" t="s">
        <v>218</v>
      </c>
      <c r="C32" t="s">
        <v>85</v>
      </c>
      <c r="D32" t="s">
        <v>1133</v>
      </c>
      <c r="E32" t="s">
        <v>51</v>
      </c>
      <c r="F32" t="s">
        <v>51</v>
      </c>
      <c r="G32" t="s">
        <v>52</v>
      </c>
      <c r="H32" t="s">
        <v>1140</v>
      </c>
      <c r="I32" s="20" t="s">
        <v>578</v>
      </c>
      <c r="J32" s="20" t="s">
        <v>578</v>
      </c>
      <c r="K32" s="11">
        <f t="shared" si="2"/>
        <v>2010</v>
      </c>
      <c r="L32" t="s">
        <v>579</v>
      </c>
      <c r="M32" s="35" t="s">
        <v>579</v>
      </c>
      <c r="N32" s="35">
        <f t="shared" si="1"/>
        <v>42187</v>
      </c>
      <c r="R32">
        <v>2796.19</v>
      </c>
      <c r="S32">
        <v>3500</v>
      </c>
      <c r="T32" t="s">
        <v>120</v>
      </c>
      <c r="U32" t="s">
        <v>55</v>
      </c>
      <c r="V32" s="1" t="s">
        <v>509</v>
      </c>
      <c r="W32" t="s">
        <v>580</v>
      </c>
      <c r="X32" t="s">
        <v>1146</v>
      </c>
      <c r="Y32">
        <v>18</v>
      </c>
      <c r="Z32">
        <v>21</v>
      </c>
      <c r="AA32">
        <v>133.15</v>
      </c>
      <c r="AB32" t="s">
        <v>581</v>
      </c>
      <c r="AC32">
        <v>0</v>
      </c>
      <c r="AD32">
        <v>0.16</v>
      </c>
      <c r="AF32">
        <v>0</v>
      </c>
      <c r="AG32">
        <v>0</v>
      </c>
      <c r="AI32">
        <v>0</v>
      </c>
      <c r="AJ32">
        <v>0</v>
      </c>
      <c r="AL32">
        <v>0</v>
      </c>
      <c r="AM32">
        <v>0</v>
      </c>
      <c r="AO32">
        <v>0</v>
      </c>
      <c r="AP32">
        <v>0</v>
      </c>
      <c r="BA32">
        <v>0</v>
      </c>
      <c r="BB32">
        <v>0.79891000000000001</v>
      </c>
    </row>
    <row r="33" spans="1:54" ht="15" customHeight="1" x14ac:dyDescent="0.2">
      <c r="A33" t="s">
        <v>115</v>
      </c>
      <c r="B33" t="s">
        <v>393</v>
      </c>
      <c r="C33" t="s">
        <v>393</v>
      </c>
      <c r="D33" t="s">
        <v>1136</v>
      </c>
      <c r="E33" t="s">
        <v>51</v>
      </c>
      <c r="F33" t="s">
        <v>51</v>
      </c>
      <c r="G33" t="s">
        <v>52</v>
      </c>
      <c r="H33" t="s">
        <v>1140</v>
      </c>
      <c r="I33" s="20" t="s">
        <v>578</v>
      </c>
      <c r="J33" s="20" t="s">
        <v>578</v>
      </c>
      <c r="K33" s="11">
        <f t="shared" si="2"/>
        <v>2010</v>
      </c>
      <c r="L33" t="s">
        <v>579</v>
      </c>
      <c r="M33" s="35" t="s">
        <v>579</v>
      </c>
      <c r="N33" s="35">
        <f t="shared" si="1"/>
        <v>42187</v>
      </c>
      <c r="R33">
        <v>2796.19</v>
      </c>
      <c r="S33">
        <v>3500</v>
      </c>
      <c r="T33" t="s">
        <v>120</v>
      </c>
      <c r="U33" t="s">
        <v>55</v>
      </c>
      <c r="V33" s="1" t="s">
        <v>509</v>
      </c>
      <c r="W33" t="s">
        <v>580</v>
      </c>
      <c r="X33" t="s">
        <v>1146</v>
      </c>
      <c r="Y33">
        <v>18</v>
      </c>
      <c r="Z33">
        <v>21</v>
      </c>
      <c r="AA33">
        <v>133.15</v>
      </c>
      <c r="AB33" t="s">
        <v>581</v>
      </c>
      <c r="AC33">
        <v>0</v>
      </c>
      <c r="AD33">
        <v>0.16</v>
      </c>
      <c r="AF33">
        <v>0</v>
      </c>
      <c r="AG33">
        <v>0</v>
      </c>
      <c r="AI33">
        <v>0</v>
      </c>
      <c r="AJ33">
        <v>0</v>
      </c>
      <c r="AL33">
        <v>0</v>
      </c>
      <c r="AM33">
        <v>0</v>
      </c>
      <c r="AO33">
        <v>0</v>
      </c>
      <c r="AP33">
        <v>0</v>
      </c>
      <c r="BA33">
        <v>0</v>
      </c>
      <c r="BB33">
        <v>0.79891000000000001</v>
      </c>
    </row>
    <row r="34" spans="1:54" ht="15" customHeight="1" x14ac:dyDescent="0.2">
      <c r="A34" t="s">
        <v>1126</v>
      </c>
      <c r="B34" t="s">
        <v>49</v>
      </c>
      <c r="C34" t="s">
        <v>49</v>
      </c>
      <c r="D34" t="s">
        <v>1133</v>
      </c>
      <c r="E34" t="s">
        <v>985</v>
      </c>
      <c r="F34" t="s">
        <v>151</v>
      </c>
      <c r="G34" s="4" t="s">
        <v>152</v>
      </c>
      <c r="H34" t="s">
        <v>1140</v>
      </c>
      <c r="I34" s="20" t="s">
        <v>986</v>
      </c>
      <c r="K34" s="11">
        <f t="shared" si="2"/>
        <v>2010</v>
      </c>
      <c r="M34" s="35" t="s">
        <v>987</v>
      </c>
      <c r="N34" s="35">
        <f t="shared" si="1"/>
        <v>42310</v>
      </c>
      <c r="R34">
        <v>1452.64</v>
      </c>
      <c r="S34">
        <v>2000</v>
      </c>
      <c r="U34" t="s">
        <v>55</v>
      </c>
      <c r="V34" s="1" t="s">
        <v>988</v>
      </c>
      <c r="W34" s="1"/>
      <c r="X34" s="1"/>
      <c r="Y34">
        <v>187</v>
      </c>
      <c r="Z34">
        <v>21</v>
      </c>
      <c r="AA34" s="3">
        <v>108.94799999999999</v>
      </c>
      <c r="AB34" t="s">
        <v>989</v>
      </c>
      <c r="AC34">
        <v>27237</v>
      </c>
      <c r="AD34">
        <v>37500</v>
      </c>
      <c r="AE34">
        <v>0.1</v>
      </c>
      <c r="AF34">
        <v>54474</v>
      </c>
      <c r="AG34">
        <v>75000</v>
      </c>
      <c r="AH34">
        <v>0.24</v>
      </c>
      <c r="AI34">
        <v>27237</v>
      </c>
      <c r="AJ34">
        <v>37500</v>
      </c>
      <c r="AK34">
        <v>0.24</v>
      </c>
      <c r="AL34">
        <v>0</v>
      </c>
      <c r="AM34">
        <v>0</v>
      </c>
      <c r="AN34">
        <v>0</v>
      </c>
      <c r="AO34">
        <v>0</v>
      </c>
      <c r="AP34">
        <v>0</v>
      </c>
      <c r="AQ34">
        <v>0</v>
      </c>
      <c r="AR34">
        <v>0</v>
      </c>
      <c r="AS34">
        <v>0</v>
      </c>
      <c r="AT34">
        <v>0</v>
      </c>
      <c r="AU34">
        <v>0</v>
      </c>
      <c r="AV34">
        <v>0</v>
      </c>
      <c r="AW34">
        <v>0</v>
      </c>
      <c r="AX34">
        <v>0</v>
      </c>
      <c r="AY34">
        <v>0</v>
      </c>
      <c r="AZ34">
        <v>0</v>
      </c>
      <c r="BA34">
        <v>108948</v>
      </c>
    </row>
    <row r="35" spans="1:54" ht="15" customHeight="1" x14ac:dyDescent="0.2">
      <c r="A35" t="s">
        <v>1126</v>
      </c>
      <c r="B35" t="s">
        <v>68</v>
      </c>
      <c r="C35" t="s">
        <v>69</v>
      </c>
      <c r="D35" t="s">
        <v>1135</v>
      </c>
      <c r="E35" t="s">
        <v>985</v>
      </c>
      <c r="F35" t="s">
        <v>151</v>
      </c>
      <c r="G35" s="4" t="s">
        <v>152</v>
      </c>
      <c r="H35" t="s">
        <v>1140</v>
      </c>
      <c r="I35" s="20" t="s">
        <v>986</v>
      </c>
      <c r="K35" s="11">
        <f t="shared" si="2"/>
        <v>2010</v>
      </c>
      <c r="M35" s="35" t="s">
        <v>987</v>
      </c>
      <c r="N35" s="35">
        <f t="shared" si="1"/>
        <v>42310</v>
      </c>
      <c r="R35">
        <v>1452.64</v>
      </c>
      <c r="S35">
        <v>2000</v>
      </c>
      <c r="U35" t="s">
        <v>55</v>
      </c>
      <c r="V35" s="1" t="s">
        <v>988</v>
      </c>
      <c r="W35" s="1"/>
      <c r="X35" s="1"/>
      <c r="Y35">
        <v>187</v>
      </c>
      <c r="Z35">
        <v>21</v>
      </c>
      <c r="AA35" s="3">
        <v>108.94799999999999</v>
      </c>
      <c r="AB35" t="s">
        <v>989</v>
      </c>
      <c r="AC35">
        <v>27237</v>
      </c>
      <c r="AD35">
        <v>37500</v>
      </c>
      <c r="AE35">
        <v>0.1</v>
      </c>
      <c r="AF35">
        <v>54474</v>
      </c>
      <c r="AG35">
        <v>75000</v>
      </c>
      <c r="AH35">
        <v>0.24</v>
      </c>
      <c r="AI35">
        <v>27237</v>
      </c>
      <c r="AJ35">
        <v>37500</v>
      </c>
      <c r="AK35">
        <v>0.24</v>
      </c>
      <c r="AL35">
        <v>0</v>
      </c>
      <c r="AM35">
        <v>0</v>
      </c>
      <c r="AN35">
        <v>0</v>
      </c>
      <c r="AO35">
        <v>0</v>
      </c>
      <c r="AP35">
        <v>0</v>
      </c>
      <c r="AQ35">
        <v>0</v>
      </c>
      <c r="AR35">
        <v>0</v>
      </c>
      <c r="AS35">
        <v>0</v>
      </c>
      <c r="AT35">
        <v>0</v>
      </c>
      <c r="AU35">
        <v>0</v>
      </c>
      <c r="AV35">
        <v>0</v>
      </c>
      <c r="AW35">
        <v>0</v>
      </c>
      <c r="AX35">
        <v>0</v>
      </c>
      <c r="AY35">
        <v>0</v>
      </c>
      <c r="AZ35">
        <v>0</v>
      </c>
      <c r="BA35">
        <v>108948</v>
      </c>
    </row>
    <row r="36" spans="1:54" ht="15" customHeight="1" x14ac:dyDescent="0.2">
      <c r="A36" t="s">
        <v>1126</v>
      </c>
      <c r="B36" t="s">
        <v>76</v>
      </c>
      <c r="C36" t="s">
        <v>77</v>
      </c>
      <c r="D36" t="s">
        <v>1135</v>
      </c>
      <c r="E36" t="s">
        <v>985</v>
      </c>
      <c r="F36" t="s">
        <v>151</v>
      </c>
      <c r="G36" s="4" t="s">
        <v>152</v>
      </c>
      <c r="H36" t="s">
        <v>1140</v>
      </c>
      <c r="I36" s="20" t="s">
        <v>986</v>
      </c>
      <c r="K36" s="11">
        <f t="shared" si="2"/>
        <v>2010</v>
      </c>
      <c r="M36" s="35" t="s">
        <v>987</v>
      </c>
      <c r="N36" s="35">
        <f t="shared" si="1"/>
        <v>42310</v>
      </c>
      <c r="R36">
        <v>1452.64</v>
      </c>
      <c r="S36">
        <v>2000</v>
      </c>
      <c r="U36" t="s">
        <v>55</v>
      </c>
      <c r="V36" s="1" t="s">
        <v>988</v>
      </c>
      <c r="W36" s="1"/>
      <c r="X36" s="1"/>
      <c r="Y36">
        <v>187</v>
      </c>
      <c r="Z36">
        <v>21</v>
      </c>
      <c r="AA36" s="3">
        <v>108.94799999999999</v>
      </c>
      <c r="AB36" t="s">
        <v>989</v>
      </c>
      <c r="AC36">
        <v>27237</v>
      </c>
      <c r="AD36">
        <v>37500</v>
      </c>
      <c r="AE36">
        <v>0.1</v>
      </c>
      <c r="AF36">
        <v>54474</v>
      </c>
      <c r="AG36">
        <v>75000</v>
      </c>
      <c r="AH36">
        <v>0.24</v>
      </c>
      <c r="AI36">
        <v>27237</v>
      </c>
      <c r="AJ36">
        <v>37500</v>
      </c>
      <c r="AK36">
        <v>0.24</v>
      </c>
      <c r="AL36">
        <v>0</v>
      </c>
      <c r="AM36">
        <v>0</v>
      </c>
      <c r="AN36">
        <v>0</v>
      </c>
      <c r="AO36">
        <v>0</v>
      </c>
      <c r="AP36">
        <v>0</v>
      </c>
      <c r="AQ36">
        <v>0</v>
      </c>
      <c r="AR36">
        <v>0</v>
      </c>
      <c r="AS36">
        <v>0</v>
      </c>
      <c r="AT36">
        <v>0</v>
      </c>
      <c r="AU36">
        <v>0</v>
      </c>
      <c r="AV36">
        <v>0</v>
      </c>
      <c r="AW36">
        <v>0</v>
      </c>
      <c r="AX36">
        <v>0</v>
      </c>
      <c r="AY36">
        <v>0</v>
      </c>
      <c r="AZ36">
        <v>0</v>
      </c>
      <c r="BA36">
        <v>108948</v>
      </c>
    </row>
    <row r="37" spans="1:54" ht="15" customHeight="1" x14ac:dyDescent="0.2">
      <c r="A37" t="s">
        <v>1126</v>
      </c>
      <c r="B37" t="s">
        <v>86</v>
      </c>
      <c r="C37" t="s">
        <v>86</v>
      </c>
      <c r="D37" t="s">
        <v>1136</v>
      </c>
      <c r="E37" t="s">
        <v>985</v>
      </c>
      <c r="F37" t="s">
        <v>151</v>
      </c>
      <c r="G37" s="4" t="s">
        <v>152</v>
      </c>
      <c r="H37" t="s">
        <v>1140</v>
      </c>
      <c r="I37" s="20" t="s">
        <v>986</v>
      </c>
      <c r="K37" s="11">
        <f t="shared" si="2"/>
        <v>2010</v>
      </c>
      <c r="M37" s="35" t="s">
        <v>987</v>
      </c>
      <c r="N37" s="35">
        <f t="shared" si="1"/>
        <v>42310</v>
      </c>
      <c r="R37">
        <v>1452.64</v>
      </c>
      <c r="S37">
        <v>2000</v>
      </c>
      <c r="U37" t="s">
        <v>55</v>
      </c>
      <c r="V37" s="1" t="s">
        <v>988</v>
      </c>
      <c r="W37" s="1"/>
      <c r="X37" s="1"/>
      <c r="Y37">
        <v>187</v>
      </c>
      <c r="Z37">
        <v>21</v>
      </c>
      <c r="AA37" s="3">
        <v>217.89599999999999</v>
      </c>
      <c r="AB37" t="s">
        <v>989</v>
      </c>
      <c r="AC37">
        <v>54474</v>
      </c>
      <c r="AD37">
        <v>75000</v>
      </c>
      <c r="AE37">
        <v>0.19</v>
      </c>
      <c r="AF37">
        <v>108948</v>
      </c>
      <c r="AG37">
        <v>150000</v>
      </c>
      <c r="AH37">
        <v>0.49</v>
      </c>
      <c r="AI37">
        <v>54474</v>
      </c>
      <c r="AJ37">
        <v>75000</v>
      </c>
      <c r="AK37">
        <v>0.48</v>
      </c>
      <c r="AL37">
        <v>0</v>
      </c>
      <c r="AM37">
        <v>0</v>
      </c>
      <c r="AN37">
        <v>0</v>
      </c>
      <c r="AO37">
        <v>0</v>
      </c>
      <c r="AP37">
        <v>0</v>
      </c>
      <c r="AQ37">
        <v>0</v>
      </c>
      <c r="AR37">
        <v>0</v>
      </c>
      <c r="AS37">
        <v>0</v>
      </c>
      <c r="AT37">
        <v>0</v>
      </c>
      <c r="AU37">
        <v>0</v>
      </c>
      <c r="AV37">
        <v>0</v>
      </c>
      <c r="AW37">
        <v>0</v>
      </c>
      <c r="AX37">
        <v>0</v>
      </c>
      <c r="AY37">
        <v>0</v>
      </c>
      <c r="AZ37">
        <v>0</v>
      </c>
      <c r="BA37">
        <v>217896</v>
      </c>
    </row>
    <row r="38" spans="1:54" ht="15" customHeight="1" x14ac:dyDescent="0.2">
      <c r="A38" t="s">
        <v>1126</v>
      </c>
      <c r="B38" t="s">
        <v>990</v>
      </c>
      <c r="C38" t="s">
        <v>85</v>
      </c>
      <c r="D38" t="s">
        <v>1133</v>
      </c>
      <c r="E38" t="s">
        <v>985</v>
      </c>
      <c r="F38" t="s">
        <v>151</v>
      </c>
      <c r="G38" s="4" t="s">
        <v>152</v>
      </c>
      <c r="H38" t="s">
        <v>1140</v>
      </c>
      <c r="I38" s="20" t="s">
        <v>986</v>
      </c>
      <c r="K38" s="11">
        <f t="shared" si="2"/>
        <v>2010</v>
      </c>
      <c r="M38" s="35" t="s">
        <v>987</v>
      </c>
      <c r="N38" s="35">
        <f t="shared" si="1"/>
        <v>42310</v>
      </c>
      <c r="R38">
        <v>1452.64</v>
      </c>
      <c r="S38">
        <v>2000</v>
      </c>
      <c r="U38" t="s">
        <v>55</v>
      </c>
      <c r="V38" s="1" t="s">
        <v>988</v>
      </c>
      <c r="W38" s="1"/>
      <c r="X38" s="1"/>
      <c r="Y38">
        <v>187</v>
      </c>
      <c r="Z38">
        <v>21</v>
      </c>
      <c r="AA38" s="3">
        <v>108.94799999999999</v>
      </c>
      <c r="AB38" t="s">
        <v>989</v>
      </c>
      <c r="AC38">
        <v>27237</v>
      </c>
      <c r="AD38">
        <v>37500</v>
      </c>
      <c r="AE38">
        <v>0.1</v>
      </c>
      <c r="AF38">
        <v>54474</v>
      </c>
      <c r="AG38">
        <v>75000</v>
      </c>
      <c r="AH38">
        <v>0.24</v>
      </c>
      <c r="AI38">
        <v>27237</v>
      </c>
      <c r="AJ38">
        <v>37500</v>
      </c>
      <c r="AK38">
        <v>0.24</v>
      </c>
      <c r="AL38">
        <v>0</v>
      </c>
      <c r="AM38">
        <v>0</v>
      </c>
      <c r="AN38">
        <v>0</v>
      </c>
      <c r="AO38">
        <v>0</v>
      </c>
      <c r="AP38">
        <v>0</v>
      </c>
      <c r="AQ38">
        <v>0</v>
      </c>
      <c r="AR38">
        <v>0</v>
      </c>
      <c r="AS38">
        <v>0</v>
      </c>
      <c r="AT38">
        <v>0</v>
      </c>
      <c r="AU38">
        <v>0</v>
      </c>
      <c r="AV38">
        <v>0</v>
      </c>
      <c r="AW38">
        <v>0</v>
      </c>
      <c r="AX38">
        <v>0</v>
      </c>
      <c r="AY38">
        <v>0</v>
      </c>
      <c r="AZ38">
        <v>0</v>
      </c>
      <c r="BA38">
        <v>108948</v>
      </c>
    </row>
    <row r="39" spans="1:54" ht="15" customHeight="1" x14ac:dyDescent="0.2">
      <c r="A39" t="s">
        <v>1126</v>
      </c>
      <c r="B39" t="s">
        <v>392</v>
      </c>
      <c r="C39" t="s">
        <v>393</v>
      </c>
      <c r="D39" t="s">
        <v>1136</v>
      </c>
      <c r="E39" t="s">
        <v>985</v>
      </c>
      <c r="F39" t="s">
        <v>151</v>
      </c>
      <c r="G39" s="4" t="s">
        <v>152</v>
      </c>
      <c r="H39" t="s">
        <v>1140</v>
      </c>
      <c r="I39" s="20" t="s">
        <v>986</v>
      </c>
      <c r="K39" s="11">
        <f t="shared" si="2"/>
        <v>2010</v>
      </c>
      <c r="M39" s="35" t="s">
        <v>987</v>
      </c>
      <c r="N39" s="35">
        <f t="shared" si="1"/>
        <v>42310</v>
      </c>
      <c r="R39">
        <v>1452.64</v>
      </c>
      <c r="S39">
        <v>2000</v>
      </c>
      <c r="U39" t="s">
        <v>55</v>
      </c>
      <c r="V39" s="1" t="s">
        <v>988</v>
      </c>
      <c r="W39" s="1"/>
      <c r="X39" s="1"/>
      <c r="Y39">
        <v>187</v>
      </c>
      <c r="Z39">
        <v>21</v>
      </c>
      <c r="AA39" s="3">
        <v>20.751999999999999</v>
      </c>
      <c r="AB39" t="s">
        <v>989</v>
      </c>
      <c r="AC39">
        <v>5188</v>
      </c>
      <c r="AD39">
        <v>7143</v>
      </c>
      <c r="AE39">
        <v>0.02</v>
      </c>
      <c r="AF39">
        <v>10376</v>
      </c>
      <c r="AG39">
        <v>14286</v>
      </c>
      <c r="AH39">
        <v>0.05</v>
      </c>
      <c r="AI39">
        <v>5188</v>
      </c>
      <c r="AJ39">
        <v>7143</v>
      </c>
      <c r="AK39">
        <v>0.05</v>
      </c>
      <c r="AL39">
        <v>0</v>
      </c>
      <c r="AM39">
        <v>0</v>
      </c>
      <c r="AN39">
        <v>0</v>
      </c>
      <c r="AO39">
        <v>0</v>
      </c>
      <c r="AP39">
        <v>0</v>
      </c>
      <c r="AQ39">
        <v>0</v>
      </c>
      <c r="AR39">
        <v>0</v>
      </c>
      <c r="AS39">
        <v>0</v>
      </c>
      <c r="AT39">
        <v>0</v>
      </c>
      <c r="AU39">
        <v>0</v>
      </c>
      <c r="AV39">
        <v>0</v>
      </c>
      <c r="AW39">
        <v>0</v>
      </c>
      <c r="AX39">
        <v>0</v>
      </c>
      <c r="AY39">
        <v>0</v>
      </c>
      <c r="AZ39">
        <v>0</v>
      </c>
      <c r="BA39">
        <v>20752</v>
      </c>
    </row>
    <row r="40" spans="1:54" ht="15" customHeight="1" x14ac:dyDescent="0.2">
      <c r="A40" t="s">
        <v>1126</v>
      </c>
      <c r="B40" t="s">
        <v>68</v>
      </c>
      <c r="C40" t="s">
        <v>69</v>
      </c>
      <c r="D40" t="s">
        <v>1135</v>
      </c>
      <c r="E40" t="s">
        <v>140</v>
      </c>
      <c r="F40" t="s">
        <v>141</v>
      </c>
      <c r="G40" s="4" t="s">
        <v>142</v>
      </c>
      <c r="H40" t="s">
        <v>1140</v>
      </c>
      <c r="I40" s="20" t="s">
        <v>143</v>
      </c>
      <c r="K40" s="11">
        <f t="shared" si="2"/>
        <v>2012</v>
      </c>
      <c r="M40" s="35" t="s">
        <v>144</v>
      </c>
      <c r="N40" s="35">
        <f t="shared" si="1"/>
        <v>43193</v>
      </c>
      <c r="R40">
        <v>1604.67</v>
      </c>
      <c r="S40">
        <v>1609.24</v>
      </c>
      <c r="U40" t="s">
        <v>74</v>
      </c>
      <c r="V40" t="s">
        <v>56</v>
      </c>
      <c r="Y40">
        <v>142</v>
      </c>
      <c r="Z40">
        <v>4</v>
      </c>
      <c r="AA40">
        <v>402.31</v>
      </c>
      <c r="AB40" t="s">
        <v>145</v>
      </c>
      <c r="AC40">
        <v>0</v>
      </c>
      <c r="AD40">
        <v>0</v>
      </c>
      <c r="AE40">
        <v>1.1399999999999999</v>
      </c>
      <c r="AF40">
        <v>0</v>
      </c>
      <c r="AG40">
        <v>0</v>
      </c>
      <c r="AH40">
        <v>0.44</v>
      </c>
      <c r="AI40">
        <v>0</v>
      </c>
      <c r="AJ40">
        <v>0</v>
      </c>
      <c r="AK40">
        <v>0</v>
      </c>
      <c r="AL40">
        <v>0</v>
      </c>
      <c r="AM40">
        <v>0</v>
      </c>
      <c r="AN40">
        <v>0</v>
      </c>
      <c r="AO40">
        <v>0</v>
      </c>
      <c r="AP40">
        <v>0</v>
      </c>
      <c r="AQ40">
        <v>0</v>
      </c>
      <c r="AR40">
        <v>0</v>
      </c>
      <c r="AS40">
        <v>0</v>
      </c>
      <c r="AT40">
        <v>0</v>
      </c>
      <c r="AU40">
        <v>0</v>
      </c>
      <c r="AV40">
        <v>0</v>
      </c>
      <c r="AW40">
        <v>0</v>
      </c>
      <c r="AX40">
        <v>0</v>
      </c>
      <c r="AY40">
        <v>0</v>
      </c>
      <c r="AZ40">
        <v>0</v>
      </c>
      <c r="BA40">
        <v>0</v>
      </c>
    </row>
    <row r="41" spans="1:54" ht="15" customHeight="1" x14ac:dyDescent="0.2">
      <c r="A41" t="s">
        <v>1126</v>
      </c>
      <c r="B41" t="s">
        <v>302</v>
      </c>
      <c r="C41" t="s">
        <v>302</v>
      </c>
      <c r="D41" t="s">
        <v>1137</v>
      </c>
      <c r="E41" t="s">
        <v>140</v>
      </c>
      <c r="F41" t="s">
        <v>141</v>
      </c>
      <c r="G41" s="4" t="s">
        <v>142</v>
      </c>
      <c r="H41" t="s">
        <v>1140</v>
      </c>
      <c r="I41" s="20" t="s">
        <v>143</v>
      </c>
      <c r="K41" s="11">
        <f t="shared" si="2"/>
        <v>2012</v>
      </c>
      <c r="M41" s="35" t="s">
        <v>144</v>
      </c>
      <c r="N41" s="35">
        <f t="shared" si="1"/>
        <v>43193</v>
      </c>
      <c r="R41">
        <v>1604.67</v>
      </c>
      <c r="S41">
        <v>1609.24</v>
      </c>
      <c r="U41" t="s">
        <v>74</v>
      </c>
      <c r="V41" t="s">
        <v>56</v>
      </c>
      <c r="Y41">
        <v>142</v>
      </c>
      <c r="Z41">
        <v>4</v>
      </c>
      <c r="AA41">
        <v>402.31</v>
      </c>
      <c r="AB41" t="s">
        <v>145</v>
      </c>
      <c r="AC41">
        <v>0</v>
      </c>
      <c r="AD41">
        <v>0</v>
      </c>
      <c r="AE41">
        <v>1.1399999999999999</v>
      </c>
      <c r="AF41">
        <v>0</v>
      </c>
      <c r="AG41">
        <v>0</v>
      </c>
      <c r="AH41">
        <v>0.44</v>
      </c>
      <c r="AI41">
        <v>0</v>
      </c>
      <c r="AJ41">
        <v>0</v>
      </c>
      <c r="AK41">
        <v>0</v>
      </c>
      <c r="AL41">
        <v>0</v>
      </c>
      <c r="AM41">
        <v>0</v>
      </c>
      <c r="AN41">
        <v>0</v>
      </c>
      <c r="AO41">
        <v>0</v>
      </c>
      <c r="AP41">
        <v>0</v>
      </c>
      <c r="AQ41">
        <v>0</v>
      </c>
      <c r="AR41">
        <v>0</v>
      </c>
      <c r="AS41">
        <v>0</v>
      </c>
      <c r="AT41">
        <v>0</v>
      </c>
      <c r="AU41">
        <v>0</v>
      </c>
      <c r="AV41">
        <v>0</v>
      </c>
      <c r="AW41">
        <v>0</v>
      </c>
      <c r="AX41">
        <v>0</v>
      </c>
      <c r="AY41">
        <v>0</v>
      </c>
      <c r="AZ41">
        <v>0</v>
      </c>
      <c r="BA41">
        <v>0</v>
      </c>
    </row>
    <row r="42" spans="1:54" ht="15" customHeight="1" x14ac:dyDescent="0.2">
      <c r="A42" t="s">
        <v>1126</v>
      </c>
      <c r="B42" t="s">
        <v>392</v>
      </c>
      <c r="C42" t="s">
        <v>393</v>
      </c>
      <c r="D42" t="s">
        <v>1136</v>
      </c>
      <c r="E42" t="s">
        <v>208</v>
      </c>
      <c r="F42" t="s">
        <v>146</v>
      </c>
      <c r="G42" s="4" t="s">
        <v>142</v>
      </c>
      <c r="H42" t="s">
        <v>1140</v>
      </c>
      <c r="I42" s="20" t="s">
        <v>453</v>
      </c>
      <c r="K42" s="11">
        <f t="shared" si="2"/>
        <v>2015</v>
      </c>
      <c r="M42" s="35" t="s">
        <v>454</v>
      </c>
      <c r="N42" s="35">
        <f t="shared" si="1"/>
        <v>43206</v>
      </c>
      <c r="R42">
        <v>2080.8200000000002</v>
      </c>
      <c r="S42">
        <v>2250</v>
      </c>
      <c r="U42" t="s">
        <v>55</v>
      </c>
      <c r="V42" t="s">
        <v>56</v>
      </c>
      <c r="Y42">
        <v>158</v>
      </c>
      <c r="Z42">
        <v>4</v>
      </c>
      <c r="AA42">
        <v>520.21</v>
      </c>
      <c r="AB42" t="s">
        <v>455</v>
      </c>
      <c r="AC42">
        <v>0</v>
      </c>
      <c r="AD42">
        <v>0</v>
      </c>
      <c r="AE42">
        <v>0.28999999999999998</v>
      </c>
      <c r="AF42">
        <v>0</v>
      </c>
      <c r="AG42">
        <v>0</v>
      </c>
      <c r="AH42">
        <v>0.14000000000000001</v>
      </c>
      <c r="AI42">
        <v>0</v>
      </c>
      <c r="AJ42">
        <v>0</v>
      </c>
      <c r="AK42">
        <v>0.71</v>
      </c>
      <c r="AL42">
        <v>0</v>
      </c>
      <c r="AM42">
        <v>0</v>
      </c>
      <c r="AN42">
        <v>0.52</v>
      </c>
      <c r="AO42">
        <v>0</v>
      </c>
      <c r="AP42">
        <v>0</v>
      </c>
      <c r="AQ42">
        <v>0</v>
      </c>
      <c r="AR42">
        <v>0</v>
      </c>
      <c r="AS42">
        <v>0</v>
      </c>
      <c r="AT42">
        <v>0</v>
      </c>
      <c r="AU42">
        <v>0</v>
      </c>
      <c r="AV42">
        <v>0</v>
      </c>
      <c r="AW42">
        <v>0</v>
      </c>
      <c r="AX42">
        <v>0</v>
      </c>
      <c r="AY42">
        <v>0</v>
      </c>
      <c r="AZ42">
        <v>0</v>
      </c>
      <c r="BA42">
        <v>0</v>
      </c>
    </row>
    <row r="43" spans="1:54" ht="15" customHeight="1" x14ac:dyDescent="0.2">
      <c r="A43" t="s">
        <v>1126</v>
      </c>
      <c r="B43" t="s">
        <v>68</v>
      </c>
      <c r="C43" t="s">
        <v>69</v>
      </c>
      <c r="D43" t="s">
        <v>1135</v>
      </c>
      <c r="E43" t="s">
        <v>50</v>
      </c>
      <c r="F43" t="s">
        <v>51</v>
      </c>
      <c r="G43" t="s">
        <v>52</v>
      </c>
      <c r="H43" t="s">
        <v>1140</v>
      </c>
      <c r="I43" s="20" t="s">
        <v>163</v>
      </c>
      <c r="K43" s="11">
        <f t="shared" si="2"/>
        <v>2012</v>
      </c>
      <c r="M43" s="35" t="s">
        <v>164</v>
      </c>
      <c r="N43" s="35">
        <f t="shared" si="1"/>
        <v>42828</v>
      </c>
      <c r="R43">
        <v>452.11</v>
      </c>
      <c r="S43">
        <v>600</v>
      </c>
      <c r="U43" t="s">
        <v>55</v>
      </c>
      <c r="V43" t="s">
        <v>56</v>
      </c>
      <c r="Y43">
        <v>27</v>
      </c>
      <c r="Z43">
        <v>5</v>
      </c>
      <c r="AA43">
        <v>90.42</v>
      </c>
      <c r="AB43" t="s">
        <v>165</v>
      </c>
      <c r="AC43">
        <v>0</v>
      </c>
      <c r="AD43">
        <v>0</v>
      </c>
      <c r="AE43">
        <v>0.32</v>
      </c>
      <c r="AF43">
        <v>0</v>
      </c>
      <c r="AG43">
        <v>0</v>
      </c>
      <c r="AH43">
        <v>0</v>
      </c>
      <c r="AI43">
        <v>0</v>
      </c>
      <c r="AJ43">
        <v>0</v>
      </c>
      <c r="AK43">
        <v>0</v>
      </c>
      <c r="AL43">
        <v>0</v>
      </c>
      <c r="AM43">
        <v>0</v>
      </c>
      <c r="AN43">
        <v>0</v>
      </c>
      <c r="AO43">
        <v>0</v>
      </c>
      <c r="AP43">
        <v>0</v>
      </c>
      <c r="AQ43">
        <v>0</v>
      </c>
      <c r="AR43">
        <v>0</v>
      </c>
      <c r="AS43">
        <v>0</v>
      </c>
      <c r="AT43">
        <v>0</v>
      </c>
      <c r="AU43">
        <v>0</v>
      </c>
      <c r="AV43">
        <v>0</v>
      </c>
      <c r="AW43">
        <v>0</v>
      </c>
      <c r="AX43">
        <v>0</v>
      </c>
      <c r="AY43">
        <v>0</v>
      </c>
      <c r="AZ43">
        <v>0</v>
      </c>
      <c r="BA43">
        <v>0</v>
      </c>
    </row>
    <row r="44" spans="1:54" ht="15" customHeight="1" x14ac:dyDescent="0.2">
      <c r="A44" t="s">
        <v>1126</v>
      </c>
      <c r="B44" t="s">
        <v>392</v>
      </c>
      <c r="C44" t="s">
        <v>393</v>
      </c>
      <c r="D44" t="s">
        <v>1136</v>
      </c>
      <c r="E44" t="s">
        <v>50</v>
      </c>
      <c r="F44" t="s">
        <v>51</v>
      </c>
      <c r="G44" t="s">
        <v>52</v>
      </c>
      <c r="H44" t="s">
        <v>1140</v>
      </c>
      <c r="I44" s="20" t="s">
        <v>163</v>
      </c>
      <c r="K44" s="11">
        <f t="shared" si="2"/>
        <v>2012</v>
      </c>
      <c r="M44" s="35" t="s">
        <v>164</v>
      </c>
      <c r="N44" s="35">
        <f t="shared" si="1"/>
        <v>42828</v>
      </c>
      <c r="R44">
        <v>452.11</v>
      </c>
      <c r="S44">
        <v>600</v>
      </c>
      <c r="U44" t="s">
        <v>55</v>
      </c>
      <c r="V44" t="s">
        <v>56</v>
      </c>
      <c r="Y44">
        <v>27</v>
      </c>
      <c r="Z44">
        <v>5</v>
      </c>
      <c r="AA44">
        <v>90.42</v>
      </c>
      <c r="AB44" t="s">
        <v>165</v>
      </c>
      <c r="AC44">
        <v>0</v>
      </c>
      <c r="AD44">
        <v>0</v>
      </c>
      <c r="AE44">
        <v>0.32</v>
      </c>
      <c r="AF44">
        <v>0</v>
      </c>
      <c r="AG44">
        <v>0</v>
      </c>
      <c r="AH44">
        <v>0</v>
      </c>
      <c r="AI44">
        <v>0</v>
      </c>
      <c r="AJ44">
        <v>0</v>
      </c>
      <c r="AK44">
        <v>0</v>
      </c>
      <c r="AL44">
        <v>0</v>
      </c>
      <c r="AM44">
        <v>0</v>
      </c>
      <c r="AN44">
        <v>0</v>
      </c>
      <c r="AO44">
        <v>0</v>
      </c>
      <c r="AP44">
        <v>0</v>
      </c>
      <c r="AQ44">
        <v>0</v>
      </c>
      <c r="AR44">
        <v>0</v>
      </c>
      <c r="AS44">
        <v>0</v>
      </c>
      <c r="AT44">
        <v>0</v>
      </c>
      <c r="AU44">
        <v>0</v>
      </c>
      <c r="AV44">
        <v>0</v>
      </c>
      <c r="AW44">
        <v>0</v>
      </c>
      <c r="AX44">
        <v>0</v>
      </c>
      <c r="AY44">
        <v>0</v>
      </c>
      <c r="AZ44">
        <v>0</v>
      </c>
      <c r="BA44">
        <v>0</v>
      </c>
    </row>
    <row r="45" spans="1:54" ht="15" customHeight="1" x14ac:dyDescent="0.2">
      <c r="A45" t="s">
        <v>115</v>
      </c>
      <c r="B45" t="s">
        <v>68</v>
      </c>
      <c r="C45" t="s">
        <v>69</v>
      </c>
      <c r="D45" t="s">
        <v>1135</v>
      </c>
      <c r="E45" t="s">
        <v>196</v>
      </c>
      <c r="F45" t="s">
        <v>204</v>
      </c>
      <c r="G45" t="s">
        <v>196</v>
      </c>
      <c r="H45" s="4" t="s">
        <v>1139</v>
      </c>
      <c r="I45" s="20" t="s">
        <v>780</v>
      </c>
      <c r="J45" s="20" t="s">
        <v>781</v>
      </c>
      <c r="K45" s="11">
        <f t="shared" si="2"/>
        <v>2013</v>
      </c>
      <c r="L45" t="s">
        <v>782</v>
      </c>
      <c r="M45" s="35" t="s">
        <v>782</v>
      </c>
      <c r="N45" s="35">
        <f t="shared" si="1"/>
        <v>43209</v>
      </c>
      <c r="R45">
        <v>766.28</v>
      </c>
      <c r="S45">
        <v>1000</v>
      </c>
      <c r="T45" t="s">
        <v>307</v>
      </c>
      <c r="U45" t="s">
        <v>55</v>
      </c>
      <c r="V45" s="1" t="s">
        <v>592</v>
      </c>
      <c r="W45" t="s">
        <v>783</v>
      </c>
      <c r="X45" t="s">
        <v>1146</v>
      </c>
      <c r="Y45">
        <v>96</v>
      </c>
      <c r="Z45">
        <v>10</v>
      </c>
      <c r="AA45">
        <v>76.63</v>
      </c>
      <c r="AB45" t="s">
        <v>784</v>
      </c>
      <c r="AC45">
        <v>0</v>
      </c>
      <c r="AD45">
        <v>0.09</v>
      </c>
      <c r="AF45">
        <v>0</v>
      </c>
      <c r="AG45">
        <v>0.04</v>
      </c>
      <c r="AI45">
        <v>0</v>
      </c>
      <c r="AJ45">
        <v>0</v>
      </c>
      <c r="AL45">
        <v>0</v>
      </c>
      <c r="AM45">
        <v>0</v>
      </c>
      <c r="AO45">
        <v>0</v>
      </c>
      <c r="AP45">
        <v>0</v>
      </c>
      <c r="BA45">
        <v>0</v>
      </c>
      <c r="BB45">
        <v>0.76627999999999996</v>
      </c>
    </row>
    <row r="46" spans="1:54" ht="15" customHeight="1" x14ac:dyDescent="0.2">
      <c r="A46" t="s">
        <v>115</v>
      </c>
      <c r="B46" t="s">
        <v>172</v>
      </c>
      <c r="C46" t="s">
        <v>77</v>
      </c>
      <c r="D46" t="s">
        <v>1135</v>
      </c>
      <c r="E46" t="s">
        <v>196</v>
      </c>
      <c r="F46" t="s">
        <v>204</v>
      </c>
      <c r="G46" t="s">
        <v>196</v>
      </c>
      <c r="H46" s="4" t="s">
        <v>1139</v>
      </c>
      <c r="I46" s="20" t="s">
        <v>780</v>
      </c>
      <c r="J46" s="20" t="s">
        <v>781</v>
      </c>
      <c r="K46" s="11">
        <f t="shared" si="2"/>
        <v>2013</v>
      </c>
      <c r="L46" t="s">
        <v>782</v>
      </c>
      <c r="M46" s="35" t="s">
        <v>782</v>
      </c>
      <c r="N46" s="35">
        <f t="shared" si="1"/>
        <v>43209</v>
      </c>
      <c r="R46">
        <v>766.28</v>
      </c>
      <c r="S46">
        <v>1000</v>
      </c>
      <c r="T46" t="s">
        <v>307</v>
      </c>
      <c r="U46" t="s">
        <v>55</v>
      </c>
      <c r="V46" s="1" t="s">
        <v>592</v>
      </c>
      <c r="W46" t="s">
        <v>783</v>
      </c>
      <c r="X46" t="s">
        <v>1146</v>
      </c>
      <c r="Y46">
        <v>96</v>
      </c>
      <c r="Z46">
        <v>10</v>
      </c>
      <c r="AA46">
        <v>76.63</v>
      </c>
      <c r="AB46" t="s">
        <v>784</v>
      </c>
      <c r="AC46">
        <v>0</v>
      </c>
      <c r="AD46">
        <v>0.09</v>
      </c>
      <c r="AF46">
        <v>0</v>
      </c>
      <c r="AG46">
        <v>0.04</v>
      </c>
      <c r="AI46">
        <v>0</v>
      </c>
      <c r="AJ46">
        <v>0</v>
      </c>
      <c r="AL46">
        <v>0</v>
      </c>
      <c r="AM46">
        <v>0</v>
      </c>
      <c r="AO46">
        <v>0</v>
      </c>
      <c r="AP46">
        <v>0</v>
      </c>
      <c r="BA46">
        <v>0</v>
      </c>
      <c r="BB46">
        <v>0.76627999999999996</v>
      </c>
    </row>
    <row r="47" spans="1:54" ht="15" customHeight="1" x14ac:dyDescent="0.2">
      <c r="A47" t="s">
        <v>115</v>
      </c>
      <c r="B47" t="s">
        <v>218</v>
      </c>
      <c r="C47" t="s">
        <v>85</v>
      </c>
      <c r="D47" t="s">
        <v>1133</v>
      </c>
      <c r="E47" t="s">
        <v>196</v>
      </c>
      <c r="F47" t="s">
        <v>204</v>
      </c>
      <c r="G47" t="s">
        <v>196</v>
      </c>
      <c r="H47" s="4" t="s">
        <v>1139</v>
      </c>
      <c r="I47" s="20" t="s">
        <v>780</v>
      </c>
      <c r="J47" s="20" t="s">
        <v>781</v>
      </c>
      <c r="K47" s="11">
        <f t="shared" si="2"/>
        <v>2013</v>
      </c>
      <c r="L47" t="s">
        <v>782</v>
      </c>
      <c r="M47" s="35" t="s">
        <v>782</v>
      </c>
      <c r="N47" s="35">
        <f t="shared" si="1"/>
        <v>43209</v>
      </c>
      <c r="R47">
        <v>766.28</v>
      </c>
      <c r="S47">
        <v>1000</v>
      </c>
      <c r="T47" t="s">
        <v>307</v>
      </c>
      <c r="U47" t="s">
        <v>55</v>
      </c>
      <c r="V47" s="1" t="s">
        <v>592</v>
      </c>
      <c r="W47" t="s">
        <v>783</v>
      </c>
      <c r="X47" t="s">
        <v>1146</v>
      </c>
      <c r="Y47">
        <v>96</v>
      </c>
      <c r="Z47">
        <v>10</v>
      </c>
      <c r="AA47">
        <v>76.63</v>
      </c>
      <c r="AB47" t="s">
        <v>784</v>
      </c>
      <c r="AC47">
        <v>0</v>
      </c>
      <c r="AD47">
        <v>0.09</v>
      </c>
      <c r="AF47">
        <v>0</v>
      </c>
      <c r="AG47">
        <v>0.04</v>
      </c>
      <c r="AI47">
        <v>0</v>
      </c>
      <c r="AJ47">
        <v>0</v>
      </c>
      <c r="AL47">
        <v>0</v>
      </c>
      <c r="AM47">
        <v>0</v>
      </c>
      <c r="AO47">
        <v>0</v>
      </c>
      <c r="AP47">
        <v>0</v>
      </c>
      <c r="BA47">
        <v>0</v>
      </c>
      <c r="BB47">
        <v>0.76627999999999996</v>
      </c>
    </row>
    <row r="48" spans="1:54" ht="15" customHeight="1" x14ac:dyDescent="0.2">
      <c r="A48" t="s">
        <v>1126</v>
      </c>
      <c r="B48" t="s">
        <v>68</v>
      </c>
      <c r="C48" t="s">
        <v>69</v>
      </c>
      <c r="D48" t="s">
        <v>1135</v>
      </c>
      <c r="E48" t="s">
        <v>204</v>
      </c>
      <c r="F48" t="s">
        <v>196</v>
      </c>
      <c r="G48" s="4" t="s">
        <v>196</v>
      </c>
      <c r="H48" s="4" t="s">
        <v>1139</v>
      </c>
      <c r="I48" s="20" t="s">
        <v>205</v>
      </c>
      <c r="K48" s="11">
        <f t="shared" si="2"/>
        <v>2013</v>
      </c>
      <c r="M48" s="35" t="s">
        <v>206</v>
      </c>
      <c r="N48" s="35">
        <f t="shared" si="1"/>
        <v>43216</v>
      </c>
      <c r="R48">
        <v>751.55</v>
      </c>
      <c r="S48">
        <v>750</v>
      </c>
      <c r="U48" t="s">
        <v>74</v>
      </c>
      <c r="V48" t="s">
        <v>56</v>
      </c>
      <c r="Y48">
        <v>119</v>
      </c>
      <c r="Z48">
        <v>4</v>
      </c>
      <c r="AA48">
        <v>187.5</v>
      </c>
      <c r="AB48" t="s">
        <v>207</v>
      </c>
      <c r="AC48">
        <v>0</v>
      </c>
      <c r="AD48">
        <v>0</v>
      </c>
      <c r="AE48">
        <v>0.9</v>
      </c>
      <c r="AF48">
        <v>0</v>
      </c>
      <c r="AG48">
        <v>0</v>
      </c>
      <c r="AH48">
        <v>0</v>
      </c>
      <c r="AI48">
        <v>0</v>
      </c>
      <c r="AJ48">
        <v>0</v>
      </c>
      <c r="AK48">
        <v>0</v>
      </c>
      <c r="AL48">
        <v>0</v>
      </c>
      <c r="AM48">
        <v>0</v>
      </c>
      <c r="AN48">
        <v>0</v>
      </c>
      <c r="AO48">
        <v>0</v>
      </c>
      <c r="AP48">
        <v>0</v>
      </c>
      <c r="AQ48">
        <v>0</v>
      </c>
      <c r="AR48">
        <v>0</v>
      </c>
      <c r="AS48">
        <v>0</v>
      </c>
      <c r="AT48">
        <v>0</v>
      </c>
      <c r="AU48">
        <v>0</v>
      </c>
      <c r="AV48">
        <v>0</v>
      </c>
      <c r="AW48">
        <v>0</v>
      </c>
      <c r="AX48">
        <v>0</v>
      </c>
      <c r="AY48">
        <v>0</v>
      </c>
      <c r="AZ48">
        <v>0</v>
      </c>
      <c r="BA48">
        <v>0</v>
      </c>
    </row>
    <row r="49" spans="1:54" ht="15" customHeight="1" x14ac:dyDescent="0.2">
      <c r="A49" t="s">
        <v>1126</v>
      </c>
      <c r="B49" t="s">
        <v>251</v>
      </c>
      <c r="C49" t="s">
        <v>77</v>
      </c>
      <c r="D49" t="s">
        <v>1135</v>
      </c>
      <c r="E49" t="s">
        <v>204</v>
      </c>
      <c r="F49" t="s">
        <v>196</v>
      </c>
      <c r="G49" s="4" t="s">
        <v>196</v>
      </c>
      <c r="H49" s="4" t="s">
        <v>1139</v>
      </c>
      <c r="I49" s="20" t="s">
        <v>205</v>
      </c>
      <c r="K49" s="11">
        <f t="shared" si="2"/>
        <v>2013</v>
      </c>
      <c r="M49" s="35" t="s">
        <v>206</v>
      </c>
      <c r="N49" s="35">
        <f t="shared" si="1"/>
        <v>43216</v>
      </c>
      <c r="R49">
        <v>751.55</v>
      </c>
      <c r="S49">
        <v>750</v>
      </c>
      <c r="U49" t="s">
        <v>74</v>
      </c>
      <c r="V49" t="s">
        <v>56</v>
      </c>
      <c r="Y49">
        <v>119</v>
      </c>
      <c r="Z49">
        <v>4</v>
      </c>
      <c r="AA49">
        <v>187.5</v>
      </c>
      <c r="AB49" t="s">
        <v>207</v>
      </c>
      <c r="AC49">
        <v>0</v>
      </c>
      <c r="AD49">
        <v>0</v>
      </c>
      <c r="AE49">
        <v>0.9</v>
      </c>
      <c r="AF49">
        <v>0</v>
      </c>
      <c r="AG49">
        <v>0</v>
      </c>
      <c r="AH49">
        <v>0</v>
      </c>
      <c r="AI49">
        <v>0</v>
      </c>
      <c r="AJ49">
        <v>0</v>
      </c>
      <c r="AK49">
        <v>0</v>
      </c>
      <c r="AL49">
        <v>0</v>
      </c>
      <c r="AM49">
        <v>0</v>
      </c>
      <c r="AN49">
        <v>0</v>
      </c>
      <c r="AO49">
        <v>0</v>
      </c>
      <c r="AP49">
        <v>0</v>
      </c>
      <c r="AQ49">
        <v>0</v>
      </c>
      <c r="AR49">
        <v>0</v>
      </c>
      <c r="AS49">
        <v>0</v>
      </c>
      <c r="AT49">
        <v>0</v>
      </c>
      <c r="AU49">
        <v>0</v>
      </c>
      <c r="AV49">
        <v>0</v>
      </c>
      <c r="AW49">
        <v>0</v>
      </c>
      <c r="AX49">
        <v>0</v>
      </c>
      <c r="AY49">
        <v>0</v>
      </c>
      <c r="AZ49">
        <v>0</v>
      </c>
      <c r="BA49">
        <v>0</v>
      </c>
    </row>
    <row r="50" spans="1:54" ht="15" customHeight="1" x14ac:dyDescent="0.2">
      <c r="A50" t="s">
        <v>115</v>
      </c>
      <c r="B50" t="s">
        <v>317</v>
      </c>
      <c r="C50" t="s">
        <v>49</v>
      </c>
      <c r="D50" t="s">
        <v>1133</v>
      </c>
      <c r="E50" t="s">
        <v>51</v>
      </c>
      <c r="F50" t="s">
        <v>518</v>
      </c>
      <c r="G50" t="s">
        <v>52</v>
      </c>
      <c r="H50" t="s">
        <v>1140</v>
      </c>
      <c r="I50" s="20" t="s">
        <v>519</v>
      </c>
      <c r="J50" s="20" t="s">
        <v>519</v>
      </c>
      <c r="K50" s="11">
        <f t="shared" si="2"/>
        <v>2014</v>
      </c>
      <c r="L50" t="s">
        <v>520</v>
      </c>
      <c r="M50" s="35" t="s">
        <v>520</v>
      </c>
      <c r="N50" s="35">
        <f t="shared" si="1"/>
        <v>43220</v>
      </c>
      <c r="R50">
        <v>359.42</v>
      </c>
      <c r="S50">
        <v>295</v>
      </c>
      <c r="T50" t="s">
        <v>120</v>
      </c>
      <c r="U50" t="s">
        <v>372</v>
      </c>
      <c r="V50" t="s">
        <v>56</v>
      </c>
      <c r="W50" t="s">
        <v>521</v>
      </c>
      <c r="X50" t="s">
        <v>1146</v>
      </c>
      <c r="Y50">
        <v>20</v>
      </c>
      <c r="Z50">
        <v>8</v>
      </c>
      <c r="AA50">
        <v>44.93</v>
      </c>
      <c r="AB50" t="s">
        <v>522</v>
      </c>
      <c r="AC50">
        <v>0</v>
      </c>
      <c r="AD50">
        <v>0.08</v>
      </c>
      <c r="AF50">
        <v>0</v>
      </c>
      <c r="AG50">
        <v>0</v>
      </c>
      <c r="AI50">
        <v>0</v>
      </c>
      <c r="AJ50">
        <v>0</v>
      </c>
      <c r="AL50">
        <v>0</v>
      </c>
      <c r="AM50">
        <v>0</v>
      </c>
      <c r="AO50">
        <v>0</v>
      </c>
      <c r="AP50">
        <v>0</v>
      </c>
      <c r="BA50">
        <v>0</v>
      </c>
      <c r="BB50">
        <v>0.73334999999999995</v>
      </c>
    </row>
    <row r="51" spans="1:54" ht="15" customHeight="1" x14ac:dyDescent="0.2">
      <c r="A51" t="s">
        <v>115</v>
      </c>
      <c r="B51" t="s">
        <v>218</v>
      </c>
      <c r="C51" t="s">
        <v>85</v>
      </c>
      <c r="D51" t="s">
        <v>1133</v>
      </c>
      <c r="E51" t="s">
        <v>51</v>
      </c>
      <c r="F51" t="s">
        <v>518</v>
      </c>
      <c r="G51" t="s">
        <v>52</v>
      </c>
      <c r="H51" t="s">
        <v>1140</v>
      </c>
      <c r="I51" s="20" t="s">
        <v>519</v>
      </c>
      <c r="J51" s="20" t="s">
        <v>519</v>
      </c>
      <c r="K51" s="11">
        <f t="shared" si="2"/>
        <v>2014</v>
      </c>
      <c r="L51" t="s">
        <v>520</v>
      </c>
      <c r="M51" s="35" t="s">
        <v>520</v>
      </c>
      <c r="N51" s="35">
        <f t="shared" si="1"/>
        <v>43220</v>
      </c>
      <c r="R51">
        <v>359.42</v>
      </c>
      <c r="S51">
        <v>295</v>
      </c>
      <c r="T51" t="s">
        <v>120</v>
      </c>
      <c r="U51" t="s">
        <v>372</v>
      </c>
      <c r="V51" t="s">
        <v>56</v>
      </c>
      <c r="W51" t="s">
        <v>521</v>
      </c>
      <c r="X51" t="s">
        <v>1146</v>
      </c>
      <c r="Y51">
        <v>20</v>
      </c>
      <c r="Z51">
        <v>8</v>
      </c>
      <c r="AA51">
        <v>44.93</v>
      </c>
      <c r="AB51" t="s">
        <v>522</v>
      </c>
      <c r="AC51">
        <v>0</v>
      </c>
      <c r="AD51">
        <v>0.08</v>
      </c>
      <c r="AF51">
        <v>0</v>
      </c>
      <c r="AG51">
        <v>0</v>
      </c>
      <c r="AI51">
        <v>0</v>
      </c>
      <c r="AJ51">
        <v>0</v>
      </c>
      <c r="AL51">
        <v>0</v>
      </c>
      <c r="AM51">
        <v>0</v>
      </c>
      <c r="AO51">
        <v>0</v>
      </c>
      <c r="AP51">
        <v>0</v>
      </c>
      <c r="BA51">
        <v>0</v>
      </c>
      <c r="BB51">
        <v>0.73334999999999995</v>
      </c>
    </row>
    <row r="52" spans="1:54" ht="15" customHeight="1" x14ac:dyDescent="0.2">
      <c r="A52" t="s">
        <v>1126</v>
      </c>
      <c r="B52" t="s">
        <v>116</v>
      </c>
      <c r="C52" t="s">
        <v>49</v>
      </c>
      <c r="D52" t="s">
        <v>1133</v>
      </c>
      <c r="E52" t="s">
        <v>62</v>
      </c>
      <c r="F52" t="s">
        <v>62</v>
      </c>
      <c r="G52" t="s">
        <v>63</v>
      </c>
      <c r="H52" t="s">
        <v>1139</v>
      </c>
      <c r="I52" s="20" t="s">
        <v>156</v>
      </c>
      <c r="K52" s="11">
        <f t="shared" si="2"/>
        <v>2013</v>
      </c>
      <c r="M52" s="35" t="s">
        <v>157</v>
      </c>
      <c r="N52" s="35">
        <f t="shared" si="1"/>
        <v>43221</v>
      </c>
      <c r="P52">
        <v>1168581973</v>
      </c>
      <c r="R52">
        <v>1650.56</v>
      </c>
      <c r="S52">
        <v>2150</v>
      </c>
      <c r="U52" t="s">
        <v>55</v>
      </c>
      <c r="V52" s="1" t="s">
        <v>158</v>
      </c>
      <c r="W52" s="1"/>
      <c r="X52" s="1"/>
      <c r="Y52">
        <v>44</v>
      </c>
      <c r="Z52">
        <v>14</v>
      </c>
      <c r="AA52">
        <v>117.9</v>
      </c>
      <c r="AB52" t="s">
        <v>159</v>
      </c>
      <c r="AC52">
        <v>0</v>
      </c>
      <c r="AD52">
        <v>0</v>
      </c>
      <c r="AE52">
        <v>0.11</v>
      </c>
      <c r="AF52">
        <v>0</v>
      </c>
      <c r="AG52">
        <v>0</v>
      </c>
      <c r="AH52">
        <v>0.27</v>
      </c>
      <c r="AI52">
        <v>0</v>
      </c>
      <c r="AJ52">
        <v>0</v>
      </c>
      <c r="AK52">
        <v>0</v>
      </c>
      <c r="AL52">
        <v>0</v>
      </c>
      <c r="AM52">
        <v>0</v>
      </c>
      <c r="AN52">
        <v>0</v>
      </c>
      <c r="AO52">
        <v>0</v>
      </c>
      <c r="AP52">
        <v>0</v>
      </c>
      <c r="AQ52">
        <v>0</v>
      </c>
      <c r="AR52">
        <v>0</v>
      </c>
      <c r="AS52">
        <v>0</v>
      </c>
      <c r="AT52">
        <v>0</v>
      </c>
      <c r="AU52">
        <v>0</v>
      </c>
      <c r="AV52">
        <v>0</v>
      </c>
      <c r="AW52">
        <v>0</v>
      </c>
      <c r="AX52">
        <v>0</v>
      </c>
      <c r="AY52">
        <v>0</v>
      </c>
      <c r="AZ52">
        <v>0</v>
      </c>
      <c r="BA52">
        <v>0</v>
      </c>
    </row>
    <row r="53" spans="1:54" ht="15" customHeight="1" x14ac:dyDescent="0.2">
      <c r="A53" t="s">
        <v>1126</v>
      </c>
      <c r="B53" t="s">
        <v>68</v>
      </c>
      <c r="C53" t="s">
        <v>69</v>
      </c>
      <c r="D53" t="s">
        <v>1135</v>
      </c>
      <c r="E53" t="s">
        <v>62</v>
      </c>
      <c r="F53" t="s">
        <v>62</v>
      </c>
      <c r="G53" t="s">
        <v>63</v>
      </c>
      <c r="H53" s="4" t="s">
        <v>1139</v>
      </c>
      <c r="I53" s="20" t="s">
        <v>156</v>
      </c>
      <c r="K53" s="11">
        <f t="shared" si="2"/>
        <v>2013</v>
      </c>
      <c r="M53" s="35" t="s">
        <v>157</v>
      </c>
      <c r="N53" s="35">
        <f t="shared" si="1"/>
        <v>43221</v>
      </c>
      <c r="P53">
        <v>1168581973</v>
      </c>
      <c r="R53">
        <v>1650.56</v>
      </c>
      <c r="S53">
        <v>2150</v>
      </c>
      <c r="U53" t="s">
        <v>55</v>
      </c>
      <c r="V53" s="1" t="s">
        <v>158</v>
      </c>
      <c r="W53" s="1"/>
      <c r="X53" s="1"/>
      <c r="Y53">
        <v>44</v>
      </c>
      <c r="Z53">
        <v>14</v>
      </c>
      <c r="AA53">
        <v>117.9</v>
      </c>
      <c r="AB53" t="s">
        <v>159</v>
      </c>
      <c r="AC53">
        <v>0</v>
      </c>
      <c r="AD53">
        <v>0</v>
      </c>
      <c r="AE53">
        <v>0.11</v>
      </c>
      <c r="AF53">
        <v>0</v>
      </c>
      <c r="AG53">
        <v>0</v>
      </c>
      <c r="AH53">
        <v>0.27</v>
      </c>
      <c r="AI53">
        <v>0</v>
      </c>
      <c r="AJ53">
        <v>0</v>
      </c>
      <c r="AK53">
        <v>0</v>
      </c>
      <c r="AL53">
        <v>0</v>
      </c>
      <c r="AM53">
        <v>0</v>
      </c>
      <c r="AN53">
        <v>0</v>
      </c>
      <c r="AO53">
        <v>0</v>
      </c>
      <c r="AP53">
        <v>0</v>
      </c>
      <c r="AQ53">
        <v>0</v>
      </c>
      <c r="AR53">
        <v>0</v>
      </c>
      <c r="AS53">
        <v>0</v>
      </c>
      <c r="AT53">
        <v>0</v>
      </c>
      <c r="AU53">
        <v>0</v>
      </c>
      <c r="AV53">
        <v>0</v>
      </c>
      <c r="AW53">
        <v>0</v>
      </c>
      <c r="AX53">
        <v>0</v>
      </c>
      <c r="AY53">
        <v>0</v>
      </c>
      <c r="AZ53">
        <v>0</v>
      </c>
      <c r="BA53">
        <v>0</v>
      </c>
    </row>
    <row r="54" spans="1:54" ht="15" customHeight="1" x14ac:dyDescent="0.2">
      <c r="A54" t="s">
        <v>1126</v>
      </c>
      <c r="B54" t="s">
        <v>84</v>
      </c>
      <c r="C54" t="s">
        <v>85</v>
      </c>
      <c r="D54" t="s">
        <v>1133</v>
      </c>
      <c r="E54" t="s">
        <v>62</v>
      </c>
      <c r="F54" t="s">
        <v>62</v>
      </c>
      <c r="G54" t="s">
        <v>63</v>
      </c>
      <c r="H54" s="4" t="s">
        <v>1139</v>
      </c>
      <c r="I54" s="20" t="s">
        <v>156</v>
      </c>
      <c r="K54" s="11">
        <f t="shared" si="2"/>
        <v>2013</v>
      </c>
      <c r="M54" s="35" t="s">
        <v>157</v>
      </c>
      <c r="N54" s="35">
        <f t="shared" si="1"/>
        <v>43221</v>
      </c>
      <c r="P54">
        <v>163500000</v>
      </c>
      <c r="R54">
        <v>1650.56</v>
      </c>
      <c r="S54">
        <v>2150</v>
      </c>
      <c r="U54" t="s">
        <v>55</v>
      </c>
      <c r="V54" s="1" t="s">
        <v>158</v>
      </c>
      <c r="W54" s="1"/>
      <c r="X54" s="1"/>
      <c r="Y54">
        <v>44</v>
      </c>
      <c r="Z54">
        <v>14</v>
      </c>
      <c r="AA54">
        <v>117.9</v>
      </c>
      <c r="AB54" t="s">
        <v>159</v>
      </c>
      <c r="AC54">
        <v>0</v>
      </c>
      <c r="AD54">
        <v>0</v>
      </c>
      <c r="AE54">
        <v>0.11</v>
      </c>
      <c r="AF54">
        <v>0</v>
      </c>
      <c r="AG54">
        <v>0</v>
      </c>
      <c r="AH54">
        <v>0.27</v>
      </c>
      <c r="AI54">
        <v>0</v>
      </c>
      <c r="AJ54">
        <v>0</v>
      </c>
      <c r="AK54">
        <v>0</v>
      </c>
      <c r="AL54">
        <v>0</v>
      </c>
      <c r="AM54">
        <v>0</v>
      </c>
      <c r="AN54">
        <v>0</v>
      </c>
      <c r="AO54">
        <v>0</v>
      </c>
      <c r="AP54">
        <v>0</v>
      </c>
      <c r="AQ54">
        <v>0</v>
      </c>
      <c r="AR54">
        <v>0</v>
      </c>
      <c r="AS54">
        <v>0</v>
      </c>
      <c r="AT54">
        <v>0</v>
      </c>
      <c r="AU54">
        <v>0</v>
      </c>
      <c r="AV54">
        <v>0</v>
      </c>
      <c r="AW54">
        <v>0</v>
      </c>
      <c r="AX54">
        <v>0</v>
      </c>
      <c r="AY54">
        <v>0</v>
      </c>
      <c r="AZ54">
        <v>0</v>
      </c>
      <c r="BA54">
        <v>0</v>
      </c>
    </row>
    <row r="55" spans="1:54" ht="15" customHeight="1" x14ac:dyDescent="0.2">
      <c r="A55" t="s">
        <v>1126</v>
      </c>
      <c r="B55" t="s">
        <v>392</v>
      </c>
      <c r="C55" t="s">
        <v>393</v>
      </c>
      <c r="D55" t="s">
        <v>1136</v>
      </c>
      <c r="E55" t="s">
        <v>62</v>
      </c>
      <c r="F55" t="s">
        <v>62</v>
      </c>
      <c r="G55" t="s">
        <v>63</v>
      </c>
      <c r="H55" s="4" t="s">
        <v>1139</v>
      </c>
      <c r="I55" s="20" t="s">
        <v>156</v>
      </c>
      <c r="K55" s="11">
        <f t="shared" si="2"/>
        <v>2013</v>
      </c>
      <c r="M55" s="35" t="s">
        <v>157</v>
      </c>
      <c r="N55" s="35">
        <f t="shared" si="1"/>
        <v>43221</v>
      </c>
      <c r="P55">
        <v>163500000</v>
      </c>
      <c r="R55">
        <v>1650.56</v>
      </c>
      <c r="S55">
        <v>2150</v>
      </c>
      <c r="U55" t="s">
        <v>55</v>
      </c>
      <c r="V55" s="1" t="s">
        <v>158</v>
      </c>
      <c r="W55" s="1"/>
      <c r="X55" s="1"/>
      <c r="Y55">
        <v>44</v>
      </c>
      <c r="Z55">
        <v>14</v>
      </c>
      <c r="AA55">
        <v>117.9</v>
      </c>
      <c r="AB55" t="s">
        <v>159</v>
      </c>
      <c r="AC55">
        <v>0</v>
      </c>
      <c r="AD55">
        <v>0</v>
      </c>
      <c r="AE55">
        <v>0.11</v>
      </c>
      <c r="AF55">
        <v>0</v>
      </c>
      <c r="AG55">
        <v>0</v>
      </c>
      <c r="AH55">
        <v>0.27</v>
      </c>
      <c r="AI55">
        <v>0</v>
      </c>
      <c r="AJ55">
        <v>0</v>
      </c>
      <c r="AK55">
        <v>0</v>
      </c>
      <c r="AL55">
        <v>0</v>
      </c>
      <c r="AM55">
        <v>0</v>
      </c>
      <c r="AN55">
        <v>0</v>
      </c>
      <c r="AO55">
        <v>0</v>
      </c>
      <c r="AP55">
        <v>0</v>
      </c>
      <c r="AQ55">
        <v>0</v>
      </c>
      <c r="AR55">
        <v>0</v>
      </c>
      <c r="AS55">
        <v>0</v>
      </c>
      <c r="AT55">
        <v>0</v>
      </c>
      <c r="AU55">
        <v>0</v>
      </c>
      <c r="AV55">
        <v>0</v>
      </c>
      <c r="AW55">
        <v>0</v>
      </c>
      <c r="AX55">
        <v>0</v>
      </c>
      <c r="AY55">
        <v>0</v>
      </c>
      <c r="AZ55">
        <v>0</v>
      </c>
      <c r="BA55">
        <v>0</v>
      </c>
    </row>
    <row r="56" spans="1:54" ht="15" customHeight="1" x14ac:dyDescent="0.2">
      <c r="A56" t="s">
        <v>1126</v>
      </c>
      <c r="B56" t="s">
        <v>391</v>
      </c>
      <c r="C56" t="s">
        <v>179</v>
      </c>
      <c r="D56" t="s">
        <v>1134</v>
      </c>
      <c r="E56" t="s">
        <v>62</v>
      </c>
      <c r="F56" t="s">
        <v>62</v>
      </c>
      <c r="G56" t="s">
        <v>63</v>
      </c>
      <c r="H56" s="4" t="s">
        <v>1139</v>
      </c>
      <c r="I56" s="20" t="s">
        <v>156</v>
      </c>
      <c r="K56" s="11">
        <f t="shared" si="2"/>
        <v>2013</v>
      </c>
      <c r="M56" s="35" t="s">
        <v>157</v>
      </c>
      <c r="N56" s="35">
        <f t="shared" si="1"/>
        <v>43221</v>
      </c>
      <c r="P56">
        <v>163500000</v>
      </c>
      <c r="R56">
        <v>1650.56</v>
      </c>
      <c r="S56">
        <v>2150</v>
      </c>
      <c r="U56" t="s">
        <v>55</v>
      </c>
      <c r="V56" s="1" t="s">
        <v>158</v>
      </c>
      <c r="W56" s="1"/>
      <c r="X56" s="1"/>
      <c r="Y56">
        <v>44</v>
      </c>
      <c r="Z56">
        <v>14</v>
      </c>
      <c r="AA56">
        <v>117.9</v>
      </c>
      <c r="AB56" t="s">
        <v>159</v>
      </c>
      <c r="AC56">
        <v>0</v>
      </c>
      <c r="AD56">
        <v>0</v>
      </c>
      <c r="AE56">
        <v>0.11</v>
      </c>
      <c r="AF56">
        <v>0</v>
      </c>
      <c r="AG56">
        <v>0</v>
      </c>
      <c r="AH56">
        <v>0.27</v>
      </c>
      <c r="AI56">
        <v>0</v>
      </c>
      <c r="AJ56">
        <v>0</v>
      </c>
      <c r="AK56">
        <v>0</v>
      </c>
      <c r="AL56">
        <v>0</v>
      </c>
      <c r="AM56">
        <v>0</v>
      </c>
      <c r="AN56">
        <v>0</v>
      </c>
      <c r="AO56">
        <v>0</v>
      </c>
      <c r="AP56">
        <v>0</v>
      </c>
      <c r="AQ56">
        <v>0</v>
      </c>
      <c r="AR56">
        <v>0</v>
      </c>
      <c r="AS56">
        <v>0</v>
      </c>
      <c r="AT56">
        <v>0</v>
      </c>
      <c r="AU56">
        <v>0</v>
      </c>
      <c r="AV56">
        <v>0</v>
      </c>
      <c r="AW56">
        <v>0</v>
      </c>
      <c r="AX56">
        <v>0</v>
      </c>
      <c r="AY56">
        <v>0</v>
      </c>
      <c r="AZ56">
        <v>0</v>
      </c>
      <c r="BA56">
        <v>0</v>
      </c>
    </row>
    <row r="57" spans="1:54" ht="15" customHeight="1" x14ac:dyDescent="0.2">
      <c r="A57" t="s">
        <v>115</v>
      </c>
      <c r="B57" t="s">
        <v>68</v>
      </c>
      <c r="C57" t="s">
        <v>69</v>
      </c>
      <c r="D57" t="s">
        <v>1135</v>
      </c>
      <c r="E57" t="s">
        <v>815</v>
      </c>
      <c r="F57" t="s">
        <v>816</v>
      </c>
      <c r="G57" t="s">
        <v>152</v>
      </c>
      <c r="H57" t="s">
        <v>1140</v>
      </c>
      <c r="I57" s="20" t="s">
        <v>817</v>
      </c>
      <c r="J57" s="20" t="s">
        <v>817</v>
      </c>
      <c r="K57" s="11">
        <f t="shared" si="2"/>
        <v>2013</v>
      </c>
      <c r="L57" t="s">
        <v>818</v>
      </c>
      <c r="M57" s="35" t="s">
        <v>818</v>
      </c>
      <c r="N57" s="35">
        <f t="shared" si="1"/>
        <v>43222</v>
      </c>
      <c r="R57">
        <v>73.63</v>
      </c>
      <c r="S57">
        <v>100</v>
      </c>
      <c r="T57" t="s">
        <v>307</v>
      </c>
      <c r="U57" t="s">
        <v>55</v>
      </c>
      <c r="V57" s="1" t="s">
        <v>728</v>
      </c>
      <c r="W57" t="s">
        <v>819</v>
      </c>
      <c r="X57" t="s">
        <v>1145</v>
      </c>
      <c r="Y57">
        <v>176</v>
      </c>
      <c r="Z57">
        <v>3</v>
      </c>
      <c r="AA57">
        <v>24.54</v>
      </c>
      <c r="AB57" t="s">
        <v>820</v>
      </c>
      <c r="AC57">
        <v>0</v>
      </c>
      <c r="AD57">
        <v>0.28000000000000003</v>
      </c>
      <c r="AF57">
        <v>0</v>
      </c>
      <c r="AG57">
        <v>0</v>
      </c>
      <c r="AI57">
        <v>0</v>
      </c>
      <c r="AJ57">
        <v>0</v>
      </c>
      <c r="AL57">
        <v>0</v>
      </c>
      <c r="AM57">
        <v>0</v>
      </c>
      <c r="AO57">
        <v>0</v>
      </c>
      <c r="AP57">
        <v>0</v>
      </c>
      <c r="BA57">
        <v>0</v>
      </c>
      <c r="BB57">
        <v>0.73626999999999998</v>
      </c>
    </row>
    <row r="58" spans="1:54" ht="15" customHeight="1" x14ac:dyDescent="0.2">
      <c r="A58" t="s">
        <v>115</v>
      </c>
      <c r="B58" t="s">
        <v>179</v>
      </c>
      <c r="C58" t="s">
        <v>179</v>
      </c>
      <c r="D58" t="s">
        <v>1134</v>
      </c>
      <c r="E58" t="s">
        <v>146</v>
      </c>
      <c r="F58" t="s">
        <v>146</v>
      </c>
      <c r="G58" t="s">
        <v>142</v>
      </c>
      <c r="H58" t="s">
        <v>1140</v>
      </c>
      <c r="I58" s="20" t="s">
        <v>674</v>
      </c>
      <c r="J58" s="20" t="s">
        <v>675</v>
      </c>
      <c r="K58" s="11">
        <f t="shared" ref="K58:K84" si="3">YEAR(I58)</f>
        <v>2016</v>
      </c>
      <c r="L58" t="s">
        <v>676</v>
      </c>
      <c r="M58" s="35" t="s">
        <v>677</v>
      </c>
      <c r="N58" s="35">
        <f t="shared" ref="N58:N111" si="4">VALUE(M58)</f>
        <v>43237</v>
      </c>
      <c r="R58" s="13">
        <v>6674.96</v>
      </c>
      <c r="S58" s="13">
        <v>7550</v>
      </c>
      <c r="T58" t="s">
        <v>678</v>
      </c>
      <c r="U58" t="s">
        <v>55</v>
      </c>
      <c r="V58" s="1" t="s">
        <v>679</v>
      </c>
      <c r="W58" t="s">
        <v>680</v>
      </c>
      <c r="X58" t="s">
        <v>1146</v>
      </c>
      <c r="Y58">
        <v>144</v>
      </c>
      <c r="Z58">
        <v>59</v>
      </c>
      <c r="AA58" s="13">
        <v>113.13</v>
      </c>
      <c r="AB58" t="s">
        <v>681</v>
      </c>
      <c r="AC58">
        <v>0</v>
      </c>
      <c r="AD58">
        <v>0.13</v>
      </c>
      <c r="AF58">
        <v>0</v>
      </c>
      <c r="AG58">
        <v>0.1</v>
      </c>
      <c r="AI58">
        <v>0</v>
      </c>
      <c r="AJ58">
        <v>0</v>
      </c>
      <c r="AL58">
        <v>0</v>
      </c>
      <c r="AM58">
        <v>0</v>
      </c>
      <c r="AO58">
        <v>0</v>
      </c>
      <c r="AP58">
        <v>0</v>
      </c>
      <c r="BA58">
        <v>0</v>
      </c>
      <c r="BB58">
        <v>0.8841</v>
      </c>
    </row>
    <row r="59" spans="1:54" ht="15" customHeight="1" x14ac:dyDescent="0.2">
      <c r="A59" t="s">
        <v>115</v>
      </c>
      <c r="B59" t="s">
        <v>116</v>
      </c>
      <c r="C59" t="s">
        <v>49</v>
      </c>
      <c r="D59" t="s">
        <v>1133</v>
      </c>
      <c r="E59" t="s">
        <v>146</v>
      </c>
      <c r="F59" t="s">
        <v>146</v>
      </c>
      <c r="G59" t="s">
        <v>142</v>
      </c>
      <c r="H59" t="s">
        <v>1140</v>
      </c>
      <c r="I59" s="20" t="s">
        <v>674</v>
      </c>
      <c r="J59" s="20" t="s">
        <v>675</v>
      </c>
      <c r="K59" s="11">
        <f t="shared" si="3"/>
        <v>2016</v>
      </c>
      <c r="L59" t="s">
        <v>676</v>
      </c>
      <c r="M59" s="35" t="s">
        <v>677</v>
      </c>
      <c r="N59" s="35">
        <f t="shared" si="4"/>
        <v>43237</v>
      </c>
      <c r="R59" s="13">
        <v>6674.96</v>
      </c>
      <c r="S59" s="13">
        <v>7550</v>
      </c>
      <c r="T59" t="s">
        <v>678</v>
      </c>
      <c r="U59" t="s">
        <v>55</v>
      </c>
      <c r="V59" s="1" t="s">
        <v>679</v>
      </c>
      <c r="W59" t="s">
        <v>680</v>
      </c>
      <c r="X59" t="s">
        <v>1146</v>
      </c>
      <c r="Y59">
        <v>144</v>
      </c>
      <c r="Z59">
        <v>59</v>
      </c>
      <c r="AA59" s="13">
        <v>113.13</v>
      </c>
      <c r="AB59" t="s">
        <v>681</v>
      </c>
      <c r="AC59">
        <v>0</v>
      </c>
      <c r="AD59">
        <v>0.13</v>
      </c>
      <c r="AF59">
        <v>0</v>
      </c>
      <c r="AG59">
        <v>0.1</v>
      </c>
      <c r="AI59">
        <v>0</v>
      </c>
      <c r="AJ59">
        <v>0</v>
      </c>
      <c r="AL59">
        <v>0</v>
      </c>
      <c r="AM59">
        <v>0</v>
      </c>
      <c r="AO59">
        <v>0</v>
      </c>
      <c r="AP59">
        <v>0</v>
      </c>
      <c r="BA59">
        <v>0</v>
      </c>
      <c r="BB59">
        <v>0.8841</v>
      </c>
    </row>
    <row r="60" spans="1:54" ht="15" customHeight="1" x14ac:dyDescent="0.2">
      <c r="A60" t="s">
        <v>115</v>
      </c>
      <c r="B60" t="s">
        <v>172</v>
      </c>
      <c r="C60" t="s">
        <v>77</v>
      </c>
      <c r="D60" t="s">
        <v>1135</v>
      </c>
      <c r="E60" t="s">
        <v>196</v>
      </c>
      <c r="F60" t="s">
        <v>204</v>
      </c>
      <c r="G60" t="s">
        <v>196</v>
      </c>
      <c r="H60" s="4" t="s">
        <v>1139</v>
      </c>
      <c r="I60" s="20" t="s">
        <v>714</v>
      </c>
      <c r="J60" s="20" t="s">
        <v>715</v>
      </c>
      <c r="K60" s="11">
        <f t="shared" si="3"/>
        <v>2010</v>
      </c>
      <c r="L60" t="s">
        <v>716</v>
      </c>
      <c r="M60" s="35" t="s">
        <v>716</v>
      </c>
      <c r="N60" s="35">
        <f t="shared" si="4"/>
        <v>42250</v>
      </c>
      <c r="R60">
        <v>1169.5999999999999</v>
      </c>
      <c r="S60">
        <v>1500</v>
      </c>
      <c r="T60" t="s">
        <v>717</v>
      </c>
      <c r="U60" t="s">
        <v>55</v>
      </c>
      <c r="V60" s="1" t="s">
        <v>718</v>
      </c>
      <c r="W60" t="s">
        <v>719</v>
      </c>
      <c r="X60" t="s">
        <v>1146</v>
      </c>
      <c r="Y60">
        <v>75</v>
      </c>
      <c r="Z60">
        <v>19</v>
      </c>
      <c r="AA60">
        <v>61.56</v>
      </c>
      <c r="AB60" t="s">
        <v>720</v>
      </c>
      <c r="AC60">
        <v>0</v>
      </c>
      <c r="AD60">
        <v>0.05</v>
      </c>
      <c r="AF60">
        <v>0</v>
      </c>
      <c r="AG60">
        <v>0</v>
      </c>
      <c r="AI60">
        <v>0</v>
      </c>
      <c r="AJ60">
        <v>0</v>
      </c>
      <c r="AL60">
        <v>0</v>
      </c>
      <c r="AM60">
        <v>0</v>
      </c>
      <c r="AO60">
        <v>0</v>
      </c>
      <c r="AP60">
        <v>0</v>
      </c>
      <c r="BA60">
        <v>0</v>
      </c>
      <c r="BB60">
        <v>0.77973000000000003</v>
      </c>
    </row>
    <row r="61" spans="1:54" ht="15" customHeight="1" x14ac:dyDescent="0.2">
      <c r="A61" t="s">
        <v>115</v>
      </c>
      <c r="B61" t="s">
        <v>218</v>
      </c>
      <c r="C61" t="s">
        <v>85</v>
      </c>
      <c r="D61" t="s">
        <v>1133</v>
      </c>
      <c r="E61" t="s">
        <v>196</v>
      </c>
      <c r="F61" t="s">
        <v>204</v>
      </c>
      <c r="G61" t="s">
        <v>196</v>
      </c>
      <c r="H61" s="4" t="s">
        <v>1139</v>
      </c>
      <c r="I61" s="20" t="s">
        <v>714</v>
      </c>
      <c r="J61" s="20" t="s">
        <v>715</v>
      </c>
      <c r="K61" s="11">
        <f t="shared" si="3"/>
        <v>2010</v>
      </c>
      <c r="L61" t="s">
        <v>716</v>
      </c>
      <c r="M61" s="35" t="s">
        <v>716</v>
      </c>
      <c r="N61" s="35">
        <f t="shared" si="4"/>
        <v>42250</v>
      </c>
      <c r="R61">
        <v>1169.5999999999999</v>
      </c>
      <c r="S61">
        <v>1500</v>
      </c>
      <c r="T61" t="s">
        <v>717</v>
      </c>
      <c r="U61" t="s">
        <v>55</v>
      </c>
      <c r="V61" s="1" t="s">
        <v>718</v>
      </c>
      <c r="W61" t="s">
        <v>719</v>
      </c>
      <c r="X61" t="s">
        <v>1146</v>
      </c>
      <c r="Y61">
        <v>75</v>
      </c>
      <c r="Z61">
        <v>19</v>
      </c>
      <c r="AA61">
        <v>61.56</v>
      </c>
      <c r="AB61" t="s">
        <v>720</v>
      </c>
      <c r="AC61">
        <v>0</v>
      </c>
      <c r="AD61">
        <v>0.05</v>
      </c>
      <c r="AF61">
        <v>0</v>
      </c>
      <c r="AG61">
        <v>0</v>
      </c>
      <c r="AI61">
        <v>0</v>
      </c>
      <c r="AJ61">
        <v>0</v>
      </c>
      <c r="AL61">
        <v>0</v>
      </c>
      <c r="AM61">
        <v>0</v>
      </c>
      <c r="AO61">
        <v>0</v>
      </c>
      <c r="AP61">
        <v>0</v>
      </c>
      <c r="BA61">
        <v>0</v>
      </c>
      <c r="BB61">
        <v>0.77973000000000003</v>
      </c>
    </row>
    <row r="62" spans="1:54" ht="15" customHeight="1" x14ac:dyDescent="0.2">
      <c r="A62" t="s">
        <v>115</v>
      </c>
      <c r="B62" t="s">
        <v>302</v>
      </c>
      <c r="C62" t="s">
        <v>302</v>
      </c>
      <c r="D62" t="s">
        <v>1137</v>
      </c>
      <c r="E62" t="s">
        <v>196</v>
      </c>
      <c r="F62" t="s">
        <v>204</v>
      </c>
      <c r="G62" t="s">
        <v>196</v>
      </c>
      <c r="H62" s="4" t="s">
        <v>1139</v>
      </c>
      <c r="I62" s="20" t="s">
        <v>714</v>
      </c>
      <c r="J62" s="20" t="s">
        <v>715</v>
      </c>
      <c r="K62" s="11">
        <f t="shared" si="3"/>
        <v>2010</v>
      </c>
      <c r="L62" t="s">
        <v>716</v>
      </c>
      <c r="M62" s="35" t="s">
        <v>716</v>
      </c>
      <c r="N62" s="35">
        <f t="shared" si="4"/>
        <v>42250</v>
      </c>
      <c r="R62">
        <v>1169.5999999999999</v>
      </c>
      <c r="S62">
        <v>1500</v>
      </c>
      <c r="T62" t="s">
        <v>717</v>
      </c>
      <c r="U62" t="s">
        <v>55</v>
      </c>
      <c r="V62" s="1" t="s">
        <v>718</v>
      </c>
      <c r="W62" t="s">
        <v>719</v>
      </c>
      <c r="X62" t="s">
        <v>1146</v>
      </c>
      <c r="Y62">
        <v>75</v>
      </c>
      <c r="Z62">
        <v>19</v>
      </c>
      <c r="AA62">
        <v>61.56</v>
      </c>
      <c r="AB62" t="s">
        <v>720</v>
      </c>
      <c r="AC62">
        <v>0</v>
      </c>
      <c r="AD62">
        <v>0.05</v>
      </c>
      <c r="AF62">
        <v>0</v>
      </c>
      <c r="AG62">
        <v>0</v>
      </c>
      <c r="AI62">
        <v>0</v>
      </c>
      <c r="AJ62">
        <v>0</v>
      </c>
      <c r="AL62">
        <v>0</v>
      </c>
      <c r="AM62">
        <v>0</v>
      </c>
      <c r="AO62">
        <v>0</v>
      </c>
      <c r="AP62">
        <v>0</v>
      </c>
      <c r="BA62">
        <v>0</v>
      </c>
      <c r="BB62">
        <v>0.77973000000000003</v>
      </c>
    </row>
    <row r="63" spans="1:54" ht="15" customHeight="1" x14ac:dyDescent="0.2">
      <c r="A63" t="s">
        <v>115</v>
      </c>
      <c r="B63" t="s">
        <v>434</v>
      </c>
      <c r="C63" t="s">
        <v>435</v>
      </c>
      <c r="D63" t="s">
        <v>1137</v>
      </c>
      <c r="E63" t="s">
        <v>196</v>
      </c>
      <c r="F63" t="s">
        <v>204</v>
      </c>
      <c r="G63" t="s">
        <v>196</v>
      </c>
      <c r="H63" s="4" t="s">
        <v>1139</v>
      </c>
      <c r="I63" s="20" t="s">
        <v>714</v>
      </c>
      <c r="J63" s="20" t="s">
        <v>715</v>
      </c>
      <c r="K63" s="11">
        <f t="shared" si="3"/>
        <v>2010</v>
      </c>
      <c r="L63" t="s">
        <v>716</v>
      </c>
      <c r="M63" s="35" t="s">
        <v>716</v>
      </c>
      <c r="N63" s="35">
        <f t="shared" si="4"/>
        <v>42250</v>
      </c>
      <c r="R63">
        <v>1169.5999999999999</v>
      </c>
      <c r="S63">
        <v>1500</v>
      </c>
      <c r="T63" t="s">
        <v>717</v>
      </c>
      <c r="U63" t="s">
        <v>55</v>
      </c>
      <c r="V63" s="1" t="s">
        <v>718</v>
      </c>
      <c r="W63" t="s">
        <v>719</v>
      </c>
      <c r="X63" t="s">
        <v>1146</v>
      </c>
      <c r="Y63">
        <v>75</v>
      </c>
      <c r="Z63">
        <v>19</v>
      </c>
      <c r="AA63">
        <v>61.56</v>
      </c>
      <c r="AB63" t="s">
        <v>720</v>
      </c>
      <c r="AC63">
        <v>0</v>
      </c>
      <c r="AD63">
        <v>0.05</v>
      </c>
      <c r="AF63">
        <v>0</v>
      </c>
      <c r="AG63">
        <v>0</v>
      </c>
      <c r="AI63">
        <v>0</v>
      </c>
      <c r="AJ63">
        <v>0</v>
      </c>
      <c r="AL63">
        <v>0</v>
      </c>
      <c r="AM63">
        <v>0</v>
      </c>
      <c r="AO63">
        <v>0</v>
      </c>
      <c r="AP63">
        <v>0</v>
      </c>
      <c r="BA63">
        <v>0</v>
      </c>
      <c r="BB63">
        <v>0.77973000000000003</v>
      </c>
    </row>
    <row r="64" spans="1:54" ht="15" customHeight="1" x14ac:dyDescent="0.2">
      <c r="A64" t="s">
        <v>115</v>
      </c>
      <c r="B64" t="s">
        <v>217</v>
      </c>
      <c r="C64" t="s">
        <v>217</v>
      </c>
      <c r="D64" t="s">
        <v>1134</v>
      </c>
      <c r="E64" t="s">
        <v>196</v>
      </c>
      <c r="F64" t="s">
        <v>204</v>
      </c>
      <c r="G64" t="s">
        <v>196</v>
      </c>
      <c r="H64" s="4" t="s">
        <v>1139</v>
      </c>
      <c r="I64" s="20" t="s">
        <v>714</v>
      </c>
      <c r="J64" s="20" t="s">
        <v>715</v>
      </c>
      <c r="K64" s="11">
        <f t="shared" si="3"/>
        <v>2010</v>
      </c>
      <c r="L64" t="s">
        <v>716</v>
      </c>
      <c r="M64" s="35" t="s">
        <v>716</v>
      </c>
      <c r="N64" s="35">
        <f t="shared" si="4"/>
        <v>42250</v>
      </c>
      <c r="R64">
        <v>1169.5999999999999</v>
      </c>
      <c r="S64">
        <v>1500</v>
      </c>
      <c r="T64" t="s">
        <v>717</v>
      </c>
      <c r="U64" t="s">
        <v>55</v>
      </c>
      <c r="V64" s="1" t="s">
        <v>718</v>
      </c>
      <c r="W64" t="s">
        <v>719</v>
      </c>
      <c r="X64" t="s">
        <v>1146</v>
      </c>
      <c r="Y64">
        <v>75</v>
      </c>
      <c r="Z64">
        <v>19</v>
      </c>
      <c r="AA64">
        <v>61.56</v>
      </c>
      <c r="AB64" t="s">
        <v>720</v>
      </c>
      <c r="AC64">
        <v>0</v>
      </c>
      <c r="AD64">
        <v>0</v>
      </c>
      <c r="AF64">
        <v>0</v>
      </c>
      <c r="AG64">
        <v>0</v>
      </c>
      <c r="AI64">
        <v>0</v>
      </c>
      <c r="AJ64">
        <v>0</v>
      </c>
      <c r="AL64">
        <v>0</v>
      </c>
      <c r="AM64">
        <v>0</v>
      </c>
      <c r="AO64">
        <v>0</v>
      </c>
      <c r="AP64">
        <v>0</v>
      </c>
      <c r="BA64">
        <v>0</v>
      </c>
      <c r="BB64">
        <v>0.77973000000000003</v>
      </c>
    </row>
    <row r="65" spans="1:54" ht="15" customHeight="1" x14ac:dyDescent="0.2">
      <c r="A65" t="s">
        <v>115</v>
      </c>
      <c r="B65" t="s">
        <v>68</v>
      </c>
      <c r="C65" t="s">
        <v>69</v>
      </c>
      <c r="D65" t="s">
        <v>1135</v>
      </c>
      <c r="E65" t="s">
        <v>146</v>
      </c>
      <c r="F65" t="s">
        <v>146</v>
      </c>
      <c r="G65" t="s">
        <v>142</v>
      </c>
      <c r="H65" t="s">
        <v>1140</v>
      </c>
      <c r="I65" s="20" t="s">
        <v>674</v>
      </c>
      <c r="J65" s="20" t="s">
        <v>675</v>
      </c>
      <c r="K65" s="11">
        <f t="shared" si="3"/>
        <v>2016</v>
      </c>
      <c r="L65" t="s">
        <v>676</v>
      </c>
      <c r="M65" s="35" t="s">
        <v>677</v>
      </c>
      <c r="N65" s="35">
        <f t="shared" si="4"/>
        <v>43237</v>
      </c>
      <c r="R65" s="13">
        <v>6674.96</v>
      </c>
      <c r="S65" s="13">
        <v>7550</v>
      </c>
      <c r="T65" t="s">
        <v>678</v>
      </c>
      <c r="U65" t="s">
        <v>55</v>
      </c>
      <c r="V65" s="1" t="s">
        <v>679</v>
      </c>
      <c r="W65" t="s">
        <v>680</v>
      </c>
      <c r="X65" t="s">
        <v>1146</v>
      </c>
      <c r="Y65">
        <v>144</v>
      </c>
      <c r="Z65">
        <v>59</v>
      </c>
      <c r="AA65" s="13">
        <v>113.13</v>
      </c>
      <c r="AB65" t="s">
        <v>681</v>
      </c>
      <c r="AC65">
        <v>0</v>
      </c>
      <c r="AD65">
        <v>0.13</v>
      </c>
      <c r="AF65">
        <v>0</v>
      </c>
      <c r="AG65">
        <v>0.1</v>
      </c>
      <c r="AI65">
        <v>0</v>
      </c>
      <c r="AJ65">
        <v>0</v>
      </c>
      <c r="AL65">
        <v>0</v>
      </c>
      <c r="AM65">
        <v>0</v>
      </c>
      <c r="AO65">
        <v>0</v>
      </c>
      <c r="AP65">
        <v>0</v>
      </c>
      <c r="BA65">
        <v>0</v>
      </c>
      <c r="BB65">
        <v>0.8841</v>
      </c>
    </row>
    <row r="66" spans="1:54" ht="15" customHeight="1" x14ac:dyDescent="0.2">
      <c r="A66" t="s">
        <v>115</v>
      </c>
      <c r="B66" t="s">
        <v>217</v>
      </c>
      <c r="C66" t="s">
        <v>217</v>
      </c>
      <c r="D66" t="s">
        <v>1134</v>
      </c>
      <c r="E66" t="s">
        <v>146</v>
      </c>
      <c r="F66" t="s">
        <v>146</v>
      </c>
      <c r="G66" t="s">
        <v>142</v>
      </c>
      <c r="H66" t="s">
        <v>1140</v>
      </c>
      <c r="I66" s="20" t="s">
        <v>674</v>
      </c>
      <c r="J66" s="20" t="s">
        <v>675</v>
      </c>
      <c r="K66" s="11">
        <f t="shared" si="3"/>
        <v>2016</v>
      </c>
      <c r="L66" t="s">
        <v>676</v>
      </c>
      <c r="M66" s="35" t="s">
        <v>677</v>
      </c>
      <c r="N66" s="35">
        <f t="shared" si="4"/>
        <v>43237</v>
      </c>
      <c r="R66" s="13">
        <v>6674.96</v>
      </c>
      <c r="S66" s="13">
        <v>7550</v>
      </c>
      <c r="T66" t="s">
        <v>678</v>
      </c>
      <c r="U66" t="s">
        <v>55</v>
      </c>
      <c r="V66" s="1" t="s">
        <v>679</v>
      </c>
      <c r="W66" t="s">
        <v>680</v>
      </c>
      <c r="X66" t="s">
        <v>1146</v>
      </c>
      <c r="Y66">
        <v>144</v>
      </c>
      <c r="Z66">
        <v>59</v>
      </c>
      <c r="AA66" s="13">
        <v>113.13</v>
      </c>
      <c r="AB66" t="s">
        <v>681</v>
      </c>
      <c r="AC66">
        <v>0</v>
      </c>
      <c r="AD66">
        <v>0</v>
      </c>
      <c r="AF66">
        <v>0</v>
      </c>
      <c r="AG66">
        <v>0</v>
      </c>
      <c r="AI66">
        <v>0</v>
      </c>
      <c r="AJ66">
        <v>0</v>
      </c>
      <c r="AL66">
        <v>0</v>
      </c>
      <c r="AM66">
        <v>0</v>
      </c>
      <c r="AO66">
        <v>0</v>
      </c>
      <c r="AP66">
        <v>0</v>
      </c>
      <c r="BA66">
        <v>0</v>
      </c>
      <c r="BB66">
        <v>0.8841</v>
      </c>
    </row>
    <row r="67" spans="1:54" ht="15" customHeight="1" x14ac:dyDescent="0.2">
      <c r="A67" t="s">
        <v>115</v>
      </c>
      <c r="B67" t="s">
        <v>116</v>
      </c>
      <c r="C67" t="s">
        <v>49</v>
      </c>
      <c r="D67" t="s">
        <v>1133</v>
      </c>
      <c r="E67" t="s">
        <v>62</v>
      </c>
      <c r="F67" t="s">
        <v>62</v>
      </c>
      <c r="G67" t="s">
        <v>63</v>
      </c>
      <c r="H67" s="4" t="s">
        <v>1139</v>
      </c>
      <c r="I67" s="20" t="s">
        <v>414</v>
      </c>
      <c r="J67" s="20" t="s">
        <v>414</v>
      </c>
      <c r="K67" s="11">
        <f t="shared" si="3"/>
        <v>2012</v>
      </c>
      <c r="L67" t="s">
        <v>603</v>
      </c>
      <c r="M67" s="35" t="s">
        <v>603</v>
      </c>
      <c r="N67" s="35">
        <f t="shared" si="4"/>
        <v>42739</v>
      </c>
      <c r="R67">
        <v>3065.12</v>
      </c>
      <c r="S67">
        <v>4000</v>
      </c>
      <c r="T67" t="s">
        <v>120</v>
      </c>
      <c r="U67" t="s">
        <v>55</v>
      </c>
      <c r="V67" s="1" t="s">
        <v>509</v>
      </c>
      <c r="W67" t="s">
        <v>604</v>
      </c>
      <c r="X67" t="s">
        <v>1146</v>
      </c>
      <c r="Y67">
        <v>28</v>
      </c>
      <c r="Z67">
        <v>20</v>
      </c>
      <c r="AA67">
        <v>153.26</v>
      </c>
      <c r="AB67" t="s">
        <v>605</v>
      </c>
      <c r="AC67">
        <v>0</v>
      </c>
      <c r="AD67">
        <v>0</v>
      </c>
      <c r="AF67">
        <v>0</v>
      </c>
      <c r="AG67">
        <v>0</v>
      </c>
      <c r="AI67">
        <v>0</v>
      </c>
      <c r="AJ67">
        <v>0</v>
      </c>
      <c r="AL67">
        <v>0</v>
      </c>
      <c r="AM67">
        <v>0</v>
      </c>
      <c r="AO67">
        <v>0</v>
      </c>
      <c r="AP67">
        <v>0</v>
      </c>
      <c r="BA67">
        <v>0</v>
      </c>
      <c r="BB67">
        <v>0.76627999999999996</v>
      </c>
    </row>
    <row r="68" spans="1:54" ht="15" customHeight="1" x14ac:dyDescent="0.2">
      <c r="A68" t="s">
        <v>115</v>
      </c>
      <c r="B68" t="s">
        <v>68</v>
      </c>
      <c r="C68" t="s">
        <v>69</v>
      </c>
      <c r="D68" t="s">
        <v>1135</v>
      </c>
      <c r="E68" t="s">
        <v>62</v>
      </c>
      <c r="F68" t="s">
        <v>62</v>
      </c>
      <c r="G68" t="s">
        <v>63</v>
      </c>
      <c r="H68" s="4" t="s">
        <v>1139</v>
      </c>
      <c r="I68" s="20" t="s">
        <v>414</v>
      </c>
      <c r="J68" s="20" t="s">
        <v>414</v>
      </c>
      <c r="K68" s="11">
        <f t="shared" si="3"/>
        <v>2012</v>
      </c>
      <c r="L68" t="s">
        <v>603</v>
      </c>
      <c r="M68" s="35" t="s">
        <v>603</v>
      </c>
      <c r="N68" s="35">
        <f t="shared" si="4"/>
        <v>42739</v>
      </c>
      <c r="R68">
        <v>3065.12</v>
      </c>
      <c r="S68">
        <v>4000</v>
      </c>
      <c r="T68" t="s">
        <v>120</v>
      </c>
      <c r="U68" t="s">
        <v>55</v>
      </c>
      <c r="V68" s="1" t="s">
        <v>509</v>
      </c>
      <c r="W68" t="s">
        <v>604</v>
      </c>
      <c r="X68" t="s">
        <v>1146</v>
      </c>
      <c r="Y68">
        <v>28</v>
      </c>
      <c r="Z68">
        <v>20</v>
      </c>
      <c r="AA68">
        <v>153.26</v>
      </c>
      <c r="AB68" t="s">
        <v>605</v>
      </c>
      <c r="AC68">
        <v>0</v>
      </c>
      <c r="AD68">
        <v>0</v>
      </c>
      <c r="AF68">
        <v>0</v>
      </c>
      <c r="AG68">
        <v>0</v>
      </c>
      <c r="AI68">
        <v>0</v>
      </c>
      <c r="AJ68">
        <v>0</v>
      </c>
      <c r="AL68">
        <v>0</v>
      </c>
      <c r="AM68">
        <v>0</v>
      </c>
      <c r="AO68">
        <v>0</v>
      </c>
      <c r="AP68">
        <v>0</v>
      </c>
      <c r="BA68">
        <v>0</v>
      </c>
      <c r="BB68">
        <v>0.76627999999999996</v>
      </c>
    </row>
    <row r="69" spans="1:54" ht="15" customHeight="1" x14ac:dyDescent="0.2">
      <c r="A69" t="s">
        <v>115</v>
      </c>
      <c r="B69" t="s">
        <v>218</v>
      </c>
      <c r="C69" t="s">
        <v>85</v>
      </c>
      <c r="D69" t="s">
        <v>1133</v>
      </c>
      <c r="E69" t="s">
        <v>62</v>
      </c>
      <c r="F69" t="s">
        <v>62</v>
      </c>
      <c r="G69" t="s">
        <v>63</v>
      </c>
      <c r="H69" s="4" t="s">
        <v>1139</v>
      </c>
      <c r="I69" s="20" t="s">
        <v>414</v>
      </c>
      <c r="J69" s="20" t="s">
        <v>414</v>
      </c>
      <c r="K69" s="11">
        <f t="shared" si="3"/>
        <v>2012</v>
      </c>
      <c r="L69" t="s">
        <v>603</v>
      </c>
      <c r="M69" s="35" t="s">
        <v>603</v>
      </c>
      <c r="N69" s="35">
        <f t="shared" si="4"/>
        <v>42739</v>
      </c>
      <c r="R69">
        <v>3065.12</v>
      </c>
      <c r="S69">
        <v>4000</v>
      </c>
      <c r="T69" t="s">
        <v>120</v>
      </c>
      <c r="U69" t="s">
        <v>55</v>
      </c>
      <c r="V69" s="1" t="s">
        <v>509</v>
      </c>
      <c r="W69" t="s">
        <v>604</v>
      </c>
      <c r="X69" t="s">
        <v>1146</v>
      </c>
      <c r="Y69">
        <v>28</v>
      </c>
      <c r="Z69">
        <v>20</v>
      </c>
      <c r="AA69">
        <v>153.26</v>
      </c>
      <c r="AB69" t="s">
        <v>605</v>
      </c>
      <c r="AC69">
        <v>0</v>
      </c>
      <c r="AD69">
        <v>0</v>
      </c>
      <c r="AF69">
        <v>0</v>
      </c>
      <c r="AG69">
        <v>0</v>
      </c>
      <c r="AI69">
        <v>0</v>
      </c>
      <c r="AJ69">
        <v>0</v>
      </c>
      <c r="AL69">
        <v>0</v>
      </c>
      <c r="AM69">
        <v>0</v>
      </c>
      <c r="AO69">
        <v>0</v>
      </c>
      <c r="AP69">
        <v>0</v>
      </c>
      <c r="BA69">
        <v>0</v>
      </c>
      <c r="BB69">
        <v>0.76627999999999996</v>
      </c>
    </row>
    <row r="70" spans="1:54" ht="15" customHeight="1" x14ac:dyDescent="0.2">
      <c r="A70" t="s">
        <v>115</v>
      </c>
      <c r="B70" t="s">
        <v>393</v>
      </c>
      <c r="C70" t="s">
        <v>393</v>
      </c>
      <c r="D70" t="s">
        <v>1136</v>
      </c>
      <c r="E70" t="s">
        <v>62</v>
      </c>
      <c r="F70" t="s">
        <v>62</v>
      </c>
      <c r="G70" t="s">
        <v>63</v>
      </c>
      <c r="H70" s="4" t="s">
        <v>1139</v>
      </c>
      <c r="I70" s="20" t="s">
        <v>414</v>
      </c>
      <c r="J70" s="20" t="s">
        <v>414</v>
      </c>
      <c r="K70" s="11">
        <f t="shared" si="3"/>
        <v>2012</v>
      </c>
      <c r="L70" t="s">
        <v>603</v>
      </c>
      <c r="M70" s="35" t="s">
        <v>603</v>
      </c>
      <c r="N70" s="35">
        <f t="shared" si="4"/>
        <v>42739</v>
      </c>
      <c r="R70">
        <v>3065.12</v>
      </c>
      <c r="S70">
        <v>4000</v>
      </c>
      <c r="T70" t="s">
        <v>120</v>
      </c>
      <c r="U70" t="s">
        <v>55</v>
      </c>
      <c r="V70" s="1" t="s">
        <v>509</v>
      </c>
      <c r="W70" t="s">
        <v>604</v>
      </c>
      <c r="X70" t="s">
        <v>1146</v>
      </c>
      <c r="Y70">
        <v>28</v>
      </c>
      <c r="Z70">
        <v>20</v>
      </c>
      <c r="AA70">
        <v>153.26</v>
      </c>
      <c r="AB70" t="s">
        <v>605</v>
      </c>
      <c r="AC70">
        <v>0</v>
      </c>
      <c r="AD70">
        <v>0</v>
      </c>
      <c r="AF70">
        <v>0</v>
      </c>
      <c r="AG70">
        <v>0</v>
      </c>
      <c r="AI70">
        <v>0</v>
      </c>
      <c r="AJ70">
        <v>0</v>
      </c>
      <c r="AL70">
        <v>0</v>
      </c>
      <c r="AM70">
        <v>0</v>
      </c>
      <c r="AO70">
        <v>0</v>
      </c>
      <c r="AP70">
        <v>0</v>
      </c>
      <c r="BA70">
        <v>0</v>
      </c>
      <c r="BB70">
        <v>0.76627999999999996</v>
      </c>
    </row>
    <row r="71" spans="1:54" ht="15" customHeight="1" x14ac:dyDescent="0.2">
      <c r="A71" t="s">
        <v>115</v>
      </c>
      <c r="B71" t="s">
        <v>179</v>
      </c>
      <c r="C71" t="s">
        <v>179</v>
      </c>
      <c r="D71" t="s">
        <v>1134</v>
      </c>
      <c r="E71" t="s">
        <v>62</v>
      </c>
      <c r="F71" t="s">
        <v>62</v>
      </c>
      <c r="G71" t="s">
        <v>63</v>
      </c>
      <c r="H71" s="4" t="s">
        <v>1139</v>
      </c>
      <c r="I71" s="20" t="s">
        <v>414</v>
      </c>
      <c r="J71" s="20" t="s">
        <v>414</v>
      </c>
      <c r="K71" s="11">
        <f t="shared" si="3"/>
        <v>2012</v>
      </c>
      <c r="L71" t="s">
        <v>603</v>
      </c>
      <c r="M71" s="35" t="s">
        <v>603</v>
      </c>
      <c r="N71" s="35">
        <f t="shared" si="4"/>
        <v>42739</v>
      </c>
      <c r="R71">
        <v>3065.12</v>
      </c>
      <c r="S71">
        <v>4000</v>
      </c>
      <c r="T71" t="s">
        <v>120</v>
      </c>
      <c r="U71" t="s">
        <v>55</v>
      </c>
      <c r="V71" s="1" t="s">
        <v>509</v>
      </c>
      <c r="W71" t="s">
        <v>604</v>
      </c>
      <c r="X71" t="s">
        <v>1146</v>
      </c>
      <c r="Y71">
        <v>28</v>
      </c>
      <c r="Z71">
        <v>20</v>
      </c>
      <c r="AA71">
        <v>153.26</v>
      </c>
      <c r="AB71" t="s">
        <v>605</v>
      </c>
      <c r="AC71">
        <v>0</v>
      </c>
      <c r="AD71">
        <v>0</v>
      </c>
      <c r="AF71">
        <v>0</v>
      </c>
      <c r="AG71">
        <v>0</v>
      </c>
      <c r="AI71">
        <v>0</v>
      </c>
      <c r="AJ71">
        <v>0</v>
      </c>
      <c r="AL71">
        <v>0</v>
      </c>
      <c r="AM71">
        <v>0</v>
      </c>
      <c r="AO71">
        <v>0</v>
      </c>
      <c r="AP71">
        <v>0</v>
      </c>
      <c r="BA71">
        <v>0</v>
      </c>
      <c r="BB71">
        <v>0.76627999999999996</v>
      </c>
    </row>
    <row r="72" spans="1:54" ht="15" customHeight="1" x14ac:dyDescent="0.2">
      <c r="A72" t="s">
        <v>115</v>
      </c>
      <c r="B72" t="s">
        <v>227</v>
      </c>
      <c r="C72" t="s">
        <v>77</v>
      </c>
      <c r="D72" t="s">
        <v>1135</v>
      </c>
      <c r="E72" t="s">
        <v>146</v>
      </c>
      <c r="F72" t="s">
        <v>146</v>
      </c>
      <c r="G72" t="s">
        <v>142</v>
      </c>
      <c r="H72" t="s">
        <v>1140</v>
      </c>
      <c r="I72" s="20" t="s">
        <v>674</v>
      </c>
      <c r="J72" s="20" t="s">
        <v>675</v>
      </c>
      <c r="K72" s="11">
        <f t="shared" si="3"/>
        <v>2016</v>
      </c>
      <c r="L72" t="s">
        <v>676</v>
      </c>
      <c r="M72" s="35" t="s">
        <v>677</v>
      </c>
      <c r="N72" s="35">
        <f t="shared" si="4"/>
        <v>43237</v>
      </c>
      <c r="R72" s="13">
        <v>6674.96</v>
      </c>
      <c r="S72" s="13">
        <v>7550</v>
      </c>
      <c r="T72" t="s">
        <v>678</v>
      </c>
      <c r="U72" t="s">
        <v>55</v>
      </c>
      <c r="V72" s="1" t="s">
        <v>679</v>
      </c>
      <c r="W72" t="s">
        <v>680</v>
      </c>
      <c r="X72" t="s">
        <v>1146</v>
      </c>
      <c r="Y72">
        <v>144</v>
      </c>
      <c r="Z72">
        <v>59</v>
      </c>
      <c r="AA72" s="13">
        <v>113.13</v>
      </c>
      <c r="AB72" t="s">
        <v>681</v>
      </c>
      <c r="AC72">
        <v>0</v>
      </c>
      <c r="AD72">
        <v>0.13</v>
      </c>
      <c r="AF72">
        <v>0</v>
      </c>
      <c r="AG72">
        <v>0.1</v>
      </c>
      <c r="AI72">
        <v>0</v>
      </c>
      <c r="AJ72">
        <v>0</v>
      </c>
      <c r="AL72">
        <v>0</v>
      </c>
      <c r="AM72">
        <v>0</v>
      </c>
      <c r="AO72">
        <v>0</v>
      </c>
      <c r="AP72">
        <v>0</v>
      </c>
      <c r="BA72">
        <v>0</v>
      </c>
      <c r="BB72">
        <v>0.8841</v>
      </c>
    </row>
    <row r="73" spans="1:54" ht="15" customHeight="1" x14ac:dyDescent="0.2">
      <c r="A73" t="s">
        <v>115</v>
      </c>
      <c r="B73" t="s">
        <v>885</v>
      </c>
      <c r="C73" t="s">
        <v>86</v>
      </c>
      <c r="D73" t="s">
        <v>1136</v>
      </c>
      <c r="E73" t="s">
        <v>146</v>
      </c>
      <c r="F73" t="s">
        <v>146</v>
      </c>
      <c r="G73" t="s">
        <v>142</v>
      </c>
      <c r="H73" t="s">
        <v>1140</v>
      </c>
      <c r="I73" s="20" t="s">
        <v>674</v>
      </c>
      <c r="J73" s="20" t="s">
        <v>675</v>
      </c>
      <c r="K73" s="11">
        <f t="shared" si="3"/>
        <v>2016</v>
      </c>
      <c r="L73" t="s">
        <v>676</v>
      </c>
      <c r="M73" s="35" t="s">
        <v>677</v>
      </c>
      <c r="N73" s="35">
        <f t="shared" si="4"/>
        <v>43237</v>
      </c>
      <c r="R73" s="13">
        <v>6674.96</v>
      </c>
      <c r="S73" s="13">
        <v>7550</v>
      </c>
      <c r="T73" t="s">
        <v>678</v>
      </c>
      <c r="U73" t="s">
        <v>55</v>
      </c>
      <c r="V73" s="1" t="s">
        <v>679</v>
      </c>
      <c r="W73" t="s">
        <v>680</v>
      </c>
      <c r="X73" t="s">
        <v>1146</v>
      </c>
      <c r="Y73">
        <v>144</v>
      </c>
      <c r="Z73">
        <v>59</v>
      </c>
      <c r="AA73" s="13">
        <v>113.13</v>
      </c>
      <c r="AB73" t="s">
        <v>681</v>
      </c>
      <c r="AC73">
        <v>0</v>
      </c>
      <c r="AD73">
        <v>0.13</v>
      </c>
      <c r="AF73">
        <v>0</v>
      </c>
      <c r="AG73">
        <v>0.1</v>
      </c>
      <c r="AI73">
        <v>0</v>
      </c>
      <c r="AJ73">
        <v>0</v>
      </c>
      <c r="AL73">
        <v>0</v>
      </c>
      <c r="AM73">
        <v>0</v>
      </c>
      <c r="AO73">
        <v>0</v>
      </c>
      <c r="AP73">
        <v>0</v>
      </c>
      <c r="BA73">
        <v>0</v>
      </c>
      <c r="BB73">
        <v>0.8841</v>
      </c>
    </row>
    <row r="74" spans="1:54" ht="15" customHeight="1" x14ac:dyDescent="0.2">
      <c r="A74" t="s">
        <v>115</v>
      </c>
      <c r="B74" t="s">
        <v>218</v>
      </c>
      <c r="C74" t="s">
        <v>85</v>
      </c>
      <c r="D74" t="s">
        <v>1133</v>
      </c>
      <c r="E74" t="s">
        <v>146</v>
      </c>
      <c r="F74" t="s">
        <v>146</v>
      </c>
      <c r="G74" t="s">
        <v>142</v>
      </c>
      <c r="H74" t="s">
        <v>1140</v>
      </c>
      <c r="I74" s="20" t="s">
        <v>674</v>
      </c>
      <c r="J74" s="20" t="s">
        <v>675</v>
      </c>
      <c r="K74" s="11">
        <f t="shared" si="3"/>
        <v>2016</v>
      </c>
      <c r="L74" t="s">
        <v>676</v>
      </c>
      <c r="M74" s="35" t="s">
        <v>677</v>
      </c>
      <c r="N74" s="35">
        <f t="shared" si="4"/>
        <v>43237</v>
      </c>
      <c r="R74" s="13">
        <v>6674.96</v>
      </c>
      <c r="S74" s="13">
        <v>7550</v>
      </c>
      <c r="T74" t="s">
        <v>678</v>
      </c>
      <c r="U74" t="s">
        <v>55</v>
      </c>
      <c r="V74" s="1" t="s">
        <v>679</v>
      </c>
      <c r="W74" t="s">
        <v>680</v>
      </c>
      <c r="X74" t="s">
        <v>1146</v>
      </c>
      <c r="Y74">
        <v>144</v>
      </c>
      <c r="Z74">
        <v>59</v>
      </c>
      <c r="AA74" s="13">
        <v>113.13</v>
      </c>
      <c r="AB74" t="s">
        <v>681</v>
      </c>
      <c r="AC74">
        <v>0</v>
      </c>
      <c r="AD74">
        <v>0.13</v>
      </c>
      <c r="AF74">
        <v>0</v>
      </c>
      <c r="AG74">
        <v>0.1</v>
      </c>
      <c r="AI74">
        <v>0</v>
      </c>
      <c r="AJ74">
        <v>0</v>
      </c>
      <c r="AL74">
        <v>0</v>
      </c>
      <c r="AM74">
        <v>0</v>
      </c>
      <c r="AO74">
        <v>0</v>
      </c>
      <c r="AP74">
        <v>0</v>
      </c>
      <c r="BA74">
        <v>0</v>
      </c>
      <c r="BB74">
        <v>0.8841</v>
      </c>
    </row>
    <row r="75" spans="1:54" ht="15" customHeight="1" x14ac:dyDescent="0.2">
      <c r="A75" t="s">
        <v>115</v>
      </c>
      <c r="B75" t="s">
        <v>302</v>
      </c>
      <c r="C75" t="s">
        <v>302</v>
      </c>
      <c r="D75" t="s">
        <v>1137</v>
      </c>
      <c r="E75" t="s">
        <v>146</v>
      </c>
      <c r="F75" t="s">
        <v>146</v>
      </c>
      <c r="G75" t="s">
        <v>142</v>
      </c>
      <c r="H75" t="s">
        <v>1140</v>
      </c>
      <c r="I75" s="20" t="s">
        <v>674</v>
      </c>
      <c r="J75" s="20" t="s">
        <v>675</v>
      </c>
      <c r="K75" s="11">
        <f t="shared" si="3"/>
        <v>2016</v>
      </c>
      <c r="L75" t="s">
        <v>676</v>
      </c>
      <c r="M75" s="35" t="s">
        <v>677</v>
      </c>
      <c r="N75" s="35">
        <f t="shared" si="4"/>
        <v>43237</v>
      </c>
      <c r="R75" s="13">
        <v>6674.96</v>
      </c>
      <c r="S75" s="13">
        <v>7550</v>
      </c>
      <c r="T75" t="s">
        <v>678</v>
      </c>
      <c r="U75" t="s">
        <v>55</v>
      </c>
      <c r="V75" s="1" t="s">
        <v>679</v>
      </c>
      <c r="W75" t="s">
        <v>680</v>
      </c>
      <c r="X75" t="s">
        <v>1146</v>
      </c>
      <c r="Y75">
        <v>144</v>
      </c>
      <c r="Z75">
        <v>59</v>
      </c>
      <c r="AA75" s="13">
        <v>113.13</v>
      </c>
      <c r="AB75" t="s">
        <v>681</v>
      </c>
      <c r="AC75">
        <v>0</v>
      </c>
      <c r="AD75">
        <v>0.13</v>
      </c>
      <c r="AF75">
        <v>0</v>
      </c>
      <c r="AG75">
        <v>0.1</v>
      </c>
      <c r="AI75">
        <v>0</v>
      </c>
      <c r="AJ75">
        <v>0</v>
      </c>
      <c r="AL75">
        <v>0</v>
      </c>
      <c r="AM75">
        <v>0</v>
      </c>
      <c r="AO75">
        <v>0</v>
      </c>
      <c r="AP75">
        <v>0</v>
      </c>
      <c r="BA75">
        <v>0</v>
      </c>
      <c r="BB75">
        <v>0.8841</v>
      </c>
    </row>
    <row r="76" spans="1:54" ht="15" customHeight="1" x14ac:dyDescent="0.2">
      <c r="A76" t="s">
        <v>115</v>
      </c>
      <c r="B76" t="s">
        <v>434</v>
      </c>
      <c r="C76" t="s">
        <v>435</v>
      </c>
      <c r="D76" t="s">
        <v>1137</v>
      </c>
      <c r="E76" t="s">
        <v>146</v>
      </c>
      <c r="F76" t="s">
        <v>146</v>
      </c>
      <c r="G76" t="s">
        <v>142</v>
      </c>
      <c r="H76" t="s">
        <v>1140</v>
      </c>
      <c r="I76" s="20" t="s">
        <v>674</v>
      </c>
      <c r="J76" s="20" t="s">
        <v>675</v>
      </c>
      <c r="K76" s="11">
        <f t="shared" si="3"/>
        <v>2016</v>
      </c>
      <c r="L76" t="s">
        <v>676</v>
      </c>
      <c r="M76" s="35" t="s">
        <v>677</v>
      </c>
      <c r="N76" s="35">
        <f t="shared" si="4"/>
        <v>43237</v>
      </c>
      <c r="R76" s="13">
        <v>6674.96</v>
      </c>
      <c r="S76" s="13">
        <v>7550</v>
      </c>
      <c r="T76" t="s">
        <v>678</v>
      </c>
      <c r="U76" t="s">
        <v>55</v>
      </c>
      <c r="V76" s="1" t="s">
        <v>679</v>
      </c>
      <c r="W76" t="s">
        <v>680</v>
      </c>
      <c r="X76" t="s">
        <v>1146</v>
      </c>
      <c r="Y76">
        <v>144</v>
      </c>
      <c r="Z76">
        <v>59</v>
      </c>
      <c r="AA76" s="13">
        <v>113.13</v>
      </c>
      <c r="AB76" t="s">
        <v>681</v>
      </c>
      <c r="AC76">
        <v>0</v>
      </c>
      <c r="AD76">
        <v>0.13</v>
      </c>
      <c r="AF76">
        <v>0</v>
      </c>
      <c r="AG76">
        <v>0.1</v>
      </c>
      <c r="AI76">
        <v>0</v>
      </c>
      <c r="AJ76">
        <v>0</v>
      </c>
      <c r="AL76">
        <v>0</v>
      </c>
      <c r="AM76">
        <v>0</v>
      </c>
      <c r="AO76">
        <v>0</v>
      </c>
      <c r="AP76">
        <v>0</v>
      </c>
      <c r="BA76">
        <v>0</v>
      </c>
      <c r="BB76">
        <v>0.8841</v>
      </c>
    </row>
    <row r="77" spans="1:54" ht="15" customHeight="1" x14ac:dyDescent="0.2">
      <c r="A77" t="s">
        <v>115</v>
      </c>
      <c r="B77" t="s">
        <v>790</v>
      </c>
      <c r="C77" t="s">
        <v>393</v>
      </c>
      <c r="D77" t="s">
        <v>1136</v>
      </c>
      <c r="E77" t="s">
        <v>146</v>
      </c>
      <c r="F77" t="s">
        <v>146</v>
      </c>
      <c r="G77" t="s">
        <v>142</v>
      </c>
      <c r="H77" t="s">
        <v>1140</v>
      </c>
      <c r="I77" s="20" t="s">
        <v>674</v>
      </c>
      <c r="J77" s="20" t="s">
        <v>675</v>
      </c>
      <c r="K77" s="11">
        <f t="shared" si="3"/>
        <v>2016</v>
      </c>
      <c r="L77" t="s">
        <v>676</v>
      </c>
      <c r="M77" s="35" t="s">
        <v>677</v>
      </c>
      <c r="N77" s="35">
        <f t="shared" si="4"/>
        <v>43237</v>
      </c>
      <c r="R77" s="13">
        <v>6674.96</v>
      </c>
      <c r="S77" s="13">
        <v>7550</v>
      </c>
      <c r="T77" t="s">
        <v>678</v>
      </c>
      <c r="U77" t="s">
        <v>55</v>
      </c>
      <c r="V77" s="1" t="s">
        <v>679</v>
      </c>
      <c r="W77" t="s">
        <v>680</v>
      </c>
      <c r="X77" t="s">
        <v>1146</v>
      </c>
      <c r="Y77">
        <v>144</v>
      </c>
      <c r="Z77">
        <v>59</v>
      </c>
      <c r="AA77" s="13">
        <v>113.13</v>
      </c>
      <c r="AB77" t="s">
        <v>681</v>
      </c>
      <c r="AC77">
        <v>0</v>
      </c>
      <c r="AD77">
        <v>0.13</v>
      </c>
      <c r="AF77">
        <v>0</v>
      </c>
      <c r="AG77">
        <v>0.1</v>
      </c>
      <c r="AI77">
        <v>0</v>
      </c>
      <c r="AJ77">
        <v>0</v>
      </c>
      <c r="AL77">
        <v>0</v>
      </c>
      <c r="AM77">
        <v>0</v>
      </c>
      <c r="AO77">
        <v>0</v>
      </c>
      <c r="AP77">
        <v>0</v>
      </c>
      <c r="BA77">
        <v>0</v>
      </c>
      <c r="BB77">
        <v>0.8841</v>
      </c>
    </row>
    <row r="78" spans="1:54" ht="15" customHeight="1" x14ac:dyDescent="0.2">
      <c r="A78" t="s">
        <v>115</v>
      </c>
      <c r="B78" t="s">
        <v>179</v>
      </c>
      <c r="C78" t="s">
        <v>179</v>
      </c>
      <c r="D78" t="s">
        <v>1134</v>
      </c>
      <c r="E78" t="s">
        <v>146</v>
      </c>
      <c r="F78" t="s">
        <v>568</v>
      </c>
      <c r="G78" t="s">
        <v>142</v>
      </c>
      <c r="H78" t="s">
        <v>1140</v>
      </c>
      <c r="I78" s="20" t="s">
        <v>859</v>
      </c>
      <c r="J78" s="20" t="s">
        <v>860</v>
      </c>
      <c r="K78" s="11">
        <f t="shared" si="3"/>
        <v>2014</v>
      </c>
      <c r="L78" t="s">
        <v>861</v>
      </c>
      <c r="M78" s="35" t="s">
        <v>861</v>
      </c>
      <c r="N78" s="35">
        <f t="shared" si="4"/>
        <v>43278</v>
      </c>
      <c r="R78" s="13">
        <v>958.78</v>
      </c>
      <c r="S78" s="13">
        <v>1305</v>
      </c>
      <c r="T78" t="s">
        <v>862</v>
      </c>
      <c r="U78" t="s">
        <v>55</v>
      </c>
      <c r="V78" t="s">
        <v>863</v>
      </c>
      <c r="W78" t="s">
        <v>864</v>
      </c>
      <c r="X78" t="s">
        <v>1146</v>
      </c>
      <c r="Y78">
        <v>138</v>
      </c>
      <c r="Z78">
        <v>8</v>
      </c>
      <c r="AA78" s="13">
        <v>73.47</v>
      </c>
      <c r="AB78" t="s">
        <v>865</v>
      </c>
      <c r="AC78">
        <v>100000</v>
      </c>
      <c r="AD78">
        <v>0.63</v>
      </c>
      <c r="AF78">
        <v>0</v>
      </c>
      <c r="AG78">
        <v>0</v>
      </c>
      <c r="AI78">
        <v>0</v>
      </c>
      <c r="AJ78">
        <v>0</v>
      </c>
      <c r="AL78">
        <v>0</v>
      </c>
      <c r="AM78">
        <v>0</v>
      </c>
      <c r="AO78">
        <v>0</v>
      </c>
      <c r="AP78">
        <v>0</v>
      </c>
      <c r="BA78">
        <v>73470</v>
      </c>
      <c r="BB78">
        <v>0.73470000000000002</v>
      </c>
    </row>
    <row r="79" spans="1:54" ht="15" customHeight="1" x14ac:dyDescent="0.2">
      <c r="A79" t="s">
        <v>115</v>
      </c>
      <c r="B79" t="s">
        <v>227</v>
      </c>
      <c r="C79" t="s">
        <v>77</v>
      </c>
      <c r="D79" t="s">
        <v>1135</v>
      </c>
      <c r="E79" t="s">
        <v>146</v>
      </c>
      <c r="F79" t="s">
        <v>568</v>
      </c>
      <c r="G79" t="s">
        <v>142</v>
      </c>
      <c r="H79" t="s">
        <v>1140</v>
      </c>
      <c r="I79" s="20" t="s">
        <v>859</v>
      </c>
      <c r="J79" s="20" t="s">
        <v>860</v>
      </c>
      <c r="K79" s="11">
        <f t="shared" si="3"/>
        <v>2014</v>
      </c>
      <c r="L79" t="s">
        <v>861</v>
      </c>
      <c r="M79" s="35" t="s">
        <v>861</v>
      </c>
      <c r="N79" s="35">
        <f t="shared" si="4"/>
        <v>43278</v>
      </c>
      <c r="R79" s="13">
        <v>958.78</v>
      </c>
      <c r="S79" s="13">
        <v>1305</v>
      </c>
      <c r="T79" t="s">
        <v>862</v>
      </c>
      <c r="U79" t="s">
        <v>55</v>
      </c>
      <c r="V79" t="s">
        <v>863</v>
      </c>
      <c r="W79" t="s">
        <v>864</v>
      </c>
      <c r="X79" t="s">
        <v>1146</v>
      </c>
      <c r="Y79">
        <v>138</v>
      </c>
      <c r="Z79">
        <v>8</v>
      </c>
      <c r="AA79" s="13">
        <v>55.102499999999999</v>
      </c>
      <c r="AB79" t="s">
        <v>865</v>
      </c>
      <c r="AC79">
        <v>75000</v>
      </c>
      <c r="AD79">
        <v>0.47</v>
      </c>
      <c r="AF79">
        <v>0</v>
      </c>
      <c r="AG79">
        <v>0</v>
      </c>
      <c r="AI79">
        <v>0</v>
      </c>
      <c r="AJ79">
        <v>0</v>
      </c>
      <c r="AL79">
        <v>0</v>
      </c>
      <c r="AM79">
        <v>0</v>
      </c>
      <c r="AO79">
        <v>0</v>
      </c>
      <c r="AP79">
        <v>0</v>
      </c>
      <c r="BA79">
        <v>55102.5</v>
      </c>
      <c r="BB79">
        <v>0.73470000000000002</v>
      </c>
    </row>
    <row r="80" spans="1:54" ht="15" customHeight="1" x14ac:dyDescent="0.2">
      <c r="A80" t="s">
        <v>115</v>
      </c>
      <c r="B80" t="s">
        <v>433</v>
      </c>
      <c r="C80" t="s">
        <v>302</v>
      </c>
      <c r="D80" t="s">
        <v>1137</v>
      </c>
      <c r="E80" t="s">
        <v>146</v>
      </c>
      <c r="F80" t="s">
        <v>568</v>
      </c>
      <c r="G80" t="s">
        <v>142</v>
      </c>
      <c r="H80" t="s">
        <v>1140</v>
      </c>
      <c r="I80" s="20" t="s">
        <v>859</v>
      </c>
      <c r="J80" s="20" t="s">
        <v>860</v>
      </c>
      <c r="K80" s="11">
        <f t="shared" si="3"/>
        <v>2014</v>
      </c>
      <c r="L80" t="s">
        <v>861</v>
      </c>
      <c r="M80" s="35" t="s">
        <v>861</v>
      </c>
      <c r="N80" s="35">
        <f t="shared" si="4"/>
        <v>43278</v>
      </c>
      <c r="R80" s="13">
        <v>958.78</v>
      </c>
      <c r="S80" s="13">
        <v>1305</v>
      </c>
      <c r="T80" t="s">
        <v>862</v>
      </c>
      <c r="U80" t="s">
        <v>55</v>
      </c>
      <c r="V80" t="s">
        <v>863</v>
      </c>
      <c r="W80" t="s">
        <v>864</v>
      </c>
      <c r="X80" t="s">
        <v>1146</v>
      </c>
      <c r="Y80">
        <v>138</v>
      </c>
      <c r="Z80">
        <v>8</v>
      </c>
      <c r="AA80" s="13">
        <v>73.47</v>
      </c>
      <c r="AB80" t="s">
        <v>865</v>
      </c>
      <c r="AC80">
        <v>100000</v>
      </c>
      <c r="AD80">
        <v>0.63</v>
      </c>
      <c r="AF80">
        <v>0</v>
      </c>
      <c r="AG80">
        <v>0</v>
      </c>
      <c r="AI80">
        <v>0</v>
      </c>
      <c r="AJ80">
        <v>0</v>
      </c>
      <c r="AL80">
        <v>0</v>
      </c>
      <c r="AM80">
        <v>0</v>
      </c>
      <c r="AO80">
        <v>0</v>
      </c>
      <c r="AP80">
        <v>0</v>
      </c>
      <c r="BA80">
        <v>73470</v>
      </c>
      <c r="BB80">
        <v>0.73470000000000002</v>
      </c>
    </row>
    <row r="81" spans="1:54" ht="15" customHeight="1" x14ac:dyDescent="0.2">
      <c r="A81" t="s">
        <v>1126</v>
      </c>
      <c r="B81" t="s">
        <v>179</v>
      </c>
      <c r="C81" t="s">
        <v>179</v>
      </c>
      <c r="D81" t="s">
        <v>1134</v>
      </c>
      <c r="E81" t="s">
        <v>196</v>
      </c>
      <c r="F81" t="s">
        <v>196</v>
      </c>
      <c r="G81" s="4" t="s">
        <v>196</v>
      </c>
      <c r="H81" s="4" t="s">
        <v>1139</v>
      </c>
      <c r="I81" s="20" t="s">
        <v>368</v>
      </c>
      <c r="K81" s="11">
        <f t="shared" si="3"/>
        <v>2013</v>
      </c>
      <c r="M81" s="35" t="s">
        <v>369</v>
      </c>
      <c r="N81" s="35">
        <f t="shared" si="4"/>
        <v>43306</v>
      </c>
      <c r="R81">
        <v>897.54</v>
      </c>
      <c r="S81">
        <v>900</v>
      </c>
      <c r="U81" t="s">
        <v>74</v>
      </c>
      <c r="V81" t="s">
        <v>56</v>
      </c>
      <c r="Y81">
        <v>120</v>
      </c>
      <c r="Z81">
        <v>4</v>
      </c>
      <c r="AA81">
        <v>225</v>
      </c>
      <c r="AB81" t="s">
        <v>370</v>
      </c>
      <c r="AC81">
        <v>0</v>
      </c>
      <c r="AD81">
        <v>0</v>
      </c>
      <c r="AE81">
        <v>1.6</v>
      </c>
      <c r="AF81">
        <v>0</v>
      </c>
      <c r="AG81">
        <v>0</v>
      </c>
      <c r="AH81">
        <v>0</v>
      </c>
      <c r="AI81">
        <v>0</v>
      </c>
      <c r="AJ81">
        <v>0</v>
      </c>
      <c r="AK81">
        <v>0</v>
      </c>
      <c r="AL81">
        <v>0</v>
      </c>
      <c r="AM81">
        <v>0</v>
      </c>
      <c r="AN81">
        <v>0</v>
      </c>
      <c r="AO81">
        <v>0</v>
      </c>
      <c r="AP81">
        <v>0</v>
      </c>
      <c r="AQ81">
        <v>0</v>
      </c>
      <c r="AR81">
        <v>0</v>
      </c>
      <c r="AS81">
        <v>0</v>
      </c>
      <c r="AT81">
        <v>0</v>
      </c>
      <c r="AU81">
        <v>0</v>
      </c>
      <c r="AV81">
        <v>0</v>
      </c>
      <c r="AW81">
        <v>0</v>
      </c>
      <c r="AX81">
        <v>0</v>
      </c>
      <c r="AY81">
        <v>0</v>
      </c>
      <c r="AZ81">
        <v>0</v>
      </c>
      <c r="BA81">
        <v>0</v>
      </c>
    </row>
    <row r="82" spans="1:54" ht="15" customHeight="1" x14ac:dyDescent="0.2">
      <c r="A82" t="s">
        <v>115</v>
      </c>
      <c r="B82" t="s">
        <v>218</v>
      </c>
      <c r="C82" t="s">
        <v>85</v>
      </c>
      <c r="D82" t="s">
        <v>1133</v>
      </c>
      <c r="E82" t="s">
        <v>80</v>
      </c>
      <c r="F82" t="s">
        <v>228</v>
      </c>
      <c r="G82" t="s">
        <v>80</v>
      </c>
      <c r="H82" s="4" t="s">
        <v>1141</v>
      </c>
      <c r="I82" s="20" t="s">
        <v>949</v>
      </c>
      <c r="J82" s="20" t="s">
        <v>949</v>
      </c>
      <c r="K82" s="11">
        <f t="shared" si="3"/>
        <v>2011</v>
      </c>
      <c r="L82" t="s">
        <v>950</v>
      </c>
      <c r="M82" s="35" t="s">
        <v>950</v>
      </c>
      <c r="N82" s="35">
        <f t="shared" si="4"/>
        <v>43342</v>
      </c>
      <c r="R82">
        <v>115.455</v>
      </c>
      <c r="S82">
        <v>335</v>
      </c>
      <c r="T82" t="s">
        <v>307</v>
      </c>
      <c r="U82" t="s">
        <v>55</v>
      </c>
      <c r="V82" t="s">
        <v>572</v>
      </c>
      <c r="W82" t="s">
        <v>951</v>
      </c>
      <c r="X82" t="s">
        <v>1146</v>
      </c>
      <c r="Y82">
        <v>40</v>
      </c>
      <c r="Z82">
        <v>5</v>
      </c>
      <c r="AA82">
        <v>23.09</v>
      </c>
      <c r="AB82" t="s">
        <v>952</v>
      </c>
      <c r="AC82">
        <v>0</v>
      </c>
      <c r="AD82">
        <v>0.04</v>
      </c>
      <c r="AF82">
        <v>0</v>
      </c>
      <c r="AG82">
        <v>0</v>
      </c>
      <c r="AI82">
        <v>0</v>
      </c>
      <c r="AJ82">
        <v>0</v>
      </c>
      <c r="AL82">
        <v>0</v>
      </c>
      <c r="AM82">
        <v>0</v>
      </c>
      <c r="AO82">
        <v>0</v>
      </c>
      <c r="AP82">
        <v>0</v>
      </c>
      <c r="BA82">
        <v>0</v>
      </c>
      <c r="BB82">
        <v>0.68927000000000005</v>
      </c>
    </row>
    <row r="83" spans="1:54" ht="15" customHeight="1" x14ac:dyDescent="0.2">
      <c r="A83" t="s">
        <v>115</v>
      </c>
      <c r="B83" t="s">
        <v>218</v>
      </c>
      <c r="C83" t="s">
        <v>85</v>
      </c>
      <c r="D83" t="s">
        <v>1133</v>
      </c>
      <c r="E83" t="s">
        <v>70</v>
      </c>
      <c r="F83" t="s">
        <v>228</v>
      </c>
      <c r="G83" t="s">
        <v>71</v>
      </c>
      <c r="H83" t="s">
        <v>1140</v>
      </c>
      <c r="I83" s="20" t="s">
        <v>949</v>
      </c>
      <c r="J83" s="20" t="s">
        <v>949</v>
      </c>
      <c r="K83" s="11">
        <f t="shared" si="3"/>
        <v>2011</v>
      </c>
      <c r="L83" t="s">
        <v>950</v>
      </c>
      <c r="M83" s="35" t="s">
        <v>950</v>
      </c>
      <c r="N83" s="35">
        <f t="shared" si="4"/>
        <v>43342</v>
      </c>
      <c r="R83">
        <v>115.455</v>
      </c>
      <c r="S83">
        <v>335</v>
      </c>
      <c r="T83" t="s">
        <v>307</v>
      </c>
      <c r="U83" t="s">
        <v>55</v>
      </c>
      <c r="V83" t="s">
        <v>572</v>
      </c>
      <c r="W83" t="s">
        <v>951</v>
      </c>
      <c r="X83" t="s">
        <v>1146</v>
      </c>
      <c r="Y83">
        <v>40</v>
      </c>
      <c r="Z83">
        <v>5</v>
      </c>
      <c r="AA83">
        <v>23.09</v>
      </c>
      <c r="AB83" t="s">
        <v>952</v>
      </c>
      <c r="AC83">
        <v>0</v>
      </c>
      <c r="AD83">
        <v>0.04</v>
      </c>
      <c r="AF83">
        <v>0</v>
      </c>
      <c r="AG83">
        <v>0</v>
      </c>
      <c r="AI83">
        <v>0</v>
      </c>
      <c r="AJ83">
        <v>0</v>
      </c>
      <c r="AL83">
        <v>0</v>
      </c>
      <c r="AM83">
        <v>0</v>
      </c>
      <c r="AO83">
        <v>0</v>
      </c>
      <c r="AP83">
        <v>0</v>
      </c>
      <c r="BA83">
        <v>0</v>
      </c>
      <c r="BB83">
        <v>0.68927000000000005</v>
      </c>
    </row>
    <row r="84" spans="1:54" ht="15" customHeight="1" x14ac:dyDescent="0.2">
      <c r="A84" t="s">
        <v>1126</v>
      </c>
      <c r="B84" t="s">
        <v>68</v>
      </c>
      <c r="C84" t="s">
        <v>69</v>
      </c>
      <c r="D84" t="s">
        <v>1135</v>
      </c>
      <c r="E84" t="s">
        <v>50</v>
      </c>
      <c r="F84" t="s">
        <v>51</v>
      </c>
      <c r="G84" t="s">
        <v>52</v>
      </c>
      <c r="H84" t="s">
        <v>1140</v>
      </c>
      <c r="I84" s="20" t="s">
        <v>166</v>
      </c>
      <c r="K84" s="11">
        <f t="shared" si="3"/>
        <v>2012</v>
      </c>
      <c r="M84" s="35" t="s">
        <v>167</v>
      </c>
      <c r="N84" s="35">
        <f t="shared" si="4"/>
        <v>43361</v>
      </c>
      <c r="R84">
        <v>755.67</v>
      </c>
      <c r="S84">
        <v>750</v>
      </c>
      <c r="U84" t="s">
        <v>74</v>
      </c>
      <c r="V84" t="s">
        <v>56</v>
      </c>
      <c r="Y84">
        <v>29</v>
      </c>
      <c r="Z84">
        <v>9</v>
      </c>
      <c r="AA84">
        <v>83.33</v>
      </c>
      <c r="AB84" t="s">
        <v>168</v>
      </c>
      <c r="AC84">
        <v>0</v>
      </c>
      <c r="AD84">
        <v>0</v>
      </c>
      <c r="AE84">
        <v>0.44</v>
      </c>
      <c r="AF84">
        <v>0</v>
      </c>
      <c r="AG84">
        <v>0</v>
      </c>
      <c r="AH84">
        <v>0</v>
      </c>
      <c r="AI84">
        <v>0</v>
      </c>
      <c r="AJ84">
        <v>0</v>
      </c>
      <c r="AK84">
        <v>0</v>
      </c>
      <c r="AL84">
        <v>0</v>
      </c>
      <c r="AM84">
        <v>0</v>
      </c>
      <c r="AN84">
        <v>0</v>
      </c>
      <c r="AO84">
        <v>0</v>
      </c>
      <c r="AP84">
        <v>0</v>
      </c>
      <c r="AQ84">
        <v>0</v>
      </c>
      <c r="AR84">
        <v>0</v>
      </c>
      <c r="AS84">
        <v>0</v>
      </c>
      <c r="AT84">
        <v>0</v>
      </c>
      <c r="AU84">
        <v>0</v>
      </c>
      <c r="AV84">
        <v>0</v>
      </c>
      <c r="AW84">
        <v>0</v>
      </c>
      <c r="AX84">
        <v>0</v>
      </c>
      <c r="AY84">
        <v>0</v>
      </c>
      <c r="AZ84">
        <v>0</v>
      </c>
      <c r="BA84">
        <v>0</v>
      </c>
    </row>
    <row r="85" spans="1:54" ht="15" customHeight="1" x14ac:dyDescent="0.2">
      <c r="A85" t="s">
        <v>1126</v>
      </c>
      <c r="B85" t="s">
        <v>84</v>
      </c>
      <c r="C85" t="s">
        <v>85</v>
      </c>
      <c r="D85" t="s">
        <v>1133</v>
      </c>
      <c r="E85" t="s">
        <v>50</v>
      </c>
      <c r="F85" t="s">
        <v>51</v>
      </c>
      <c r="G85" t="s">
        <v>52</v>
      </c>
      <c r="H85" t="s">
        <v>1140</v>
      </c>
      <c r="I85" s="20" t="s">
        <v>166</v>
      </c>
      <c r="K85" s="11">
        <f t="shared" ref="K85:K111" si="5">YEAR(I85)</f>
        <v>2012</v>
      </c>
      <c r="M85" s="35" t="s">
        <v>167</v>
      </c>
      <c r="N85" s="35">
        <f t="shared" si="4"/>
        <v>43361</v>
      </c>
      <c r="R85">
        <v>755.67</v>
      </c>
      <c r="S85">
        <v>750</v>
      </c>
      <c r="U85" t="s">
        <v>74</v>
      </c>
      <c r="V85" t="s">
        <v>56</v>
      </c>
      <c r="Y85">
        <v>29</v>
      </c>
      <c r="Z85">
        <v>9</v>
      </c>
      <c r="AA85">
        <v>83.33</v>
      </c>
      <c r="AB85" t="s">
        <v>168</v>
      </c>
      <c r="AC85">
        <v>0</v>
      </c>
      <c r="AD85">
        <v>0</v>
      </c>
      <c r="AE85">
        <v>0.44</v>
      </c>
      <c r="AF85">
        <v>0</v>
      </c>
      <c r="AG85">
        <v>0</v>
      </c>
      <c r="AH85">
        <v>0</v>
      </c>
      <c r="AI85">
        <v>0</v>
      </c>
      <c r="AJ85">
        <v>0</v>
      </c>
      <c r="AK85">
        <v>0</v>
      </c>
      <c r="AL85">
        <v>0</v>
      </c>
      <c r="AM85">
        <v>0</v>
      </c>
      <c r="AN85">
        <v>0</v>
      </c>
      <c r="AO85">
        <v>0</v>
      </c>
      <c r="AP85">
        <v>0</v>
      </c>
      <c r="AQ85">
        <v>0</v>
      </c>
      <c r="AR85">
        <v>0</v>
      </c>
      <c r="AS85">
        <v>0</v>
      </c>
      <c r="AT85">
        <v>0</v>
      </c>
      <c r="AU85">
        <v>0</v>
      </c>
      <c r="AV85">
        <v>0</v>
      </c>
      <c r="AW85">
        <v>0</v>
      </c>
      <c r="AX85">
        <v>0</v>
      </c>
      <c r="AY85">
        <v>0</v>
      </c>
      <c r="AZ85">
        <v>0</v>
      </c>
      <c r="BA85">
        <v>0</v>
      </c>
    </row>
    <row r="86" spans="1:54" ht="15" customHeight="1" x14ac:dyDescent="0.2">
      <c r="A86" t="s">
        <v>115</v>
      </c>
      <c r="B86" t="s">
        <v>179</v>
      </c>
      <c r="C86" t="s">
        <v>179</v>
      </c>
      <c r="D86" t="s">
        <v>1134</v>
      </c>
      <c r="E86" t="s">
        <v>151</v>
      </c>
      <c r="F86" t="s">
        <v>151</v>
      </c>
      <c r="G86" t="s">
        <v>152</v>
      </c>
      <c r="H86" t="s">
        <v>1140</v>
      </c>
      <c r="I86" s="20" t="s">
        <v>686</v>
      </c>
      <c r="J86" s="20" t="s">
        <v>687</v>
      </c>
      <c r="K86" s="11">
        <f t="shared" si="5"/>
        <v>2013</v>
      </c>
      <c r="L86" t="s">
        <v>688</v>
      </c>
      <c r="M86" s="35" t="s">
        <v>689</v>
      </c>
      <c r="N86" s="35">
        <f t="shared" si="4"/>
        <v>43419</v>
      </c>
      <c r="R86">
        <v>5573.33</v>
      </c>
      <c r="S86">
        <v>7500</v>
      </c>
      <c r="T86" t="s">
        <v>120</v>
      </c>
      <c r="U86" t="s">
        <v>55</v>
      </c>
      <c r="V86" t="s">
        <v>56</v>
      </c>
      <c r="W86" t="s">
        <v>690</v>
      </c>
      <c r="X86" t="s">
        <v>1146</v>
      </c>
      <c r="Y86">
        <v>177</v>
      </c>
      <c r="Z86">
        <v>28</v>
      </c>
      <c r="AA86">
        <v>199.05</v>
      </c>
      <c r="AB86" t="s">
        <v>691</v>
      </c>
      <c r="AC86">
        <v>0</v>
      </c>
      <c r="AD86">
        <v>0</v>
      </c>
      <c r="AF86">
        <v>0</v>
      </c>
      <c r="AG86">
        <v>0</v>
      </c>
      <c r="AI86">
        <v>0</v>
      </c>
      <c r="AJ86">
        <v>0</v>
      </c>
      <c r="AL86">
        <v>0</v>
      </c>
      <c r="AM86">
        <v>0</v>
      </c>
      <c r="AO86">
        <v>0</v>
      </c>
      <c r="AP86">
        <v>0</v>
      </c>
      <c r="BA86">
        <v>0</v>
      </c>
      <c r="BB86">
        <v>0.74311000000000005</v>
      </c>
    </row>
    <row r="87" spans="1:54" ht="15" customHeight="1" x14ac:dyDescent="0.2">
      <c r="A87" t="s">
        <v>115</v>
      </c>
      <c r="B87" t="s">
        <v>116</v>
      </c>
      <c r="C87" t="s">
        <v>49</v>
      </c>
      <c r="D87" t="s">
        <v>1133</v>
      </c>
      <c r="E87" t="s">
        <v>151</v>
      </c>
      <c r="F87" t="s">
        <v>151</v>
      </c>
      <c r="G87" t="s">
        <v>152</v>
      </c>
      <c r="H87" t="s">
        <v>1140</v>
      </c>
      <c r="I87" s="20" t="s">
        <v>686</v>
      </c>
      <c r="J87" s="20" t="s">
        <v>687</v>
      </c>
      <c r="K87" s="11">
        <f t="shared" si="5"/>
        <v>2013</v>
      </c>
      <c r="L87" t="s">
        <v>688</v>
      </c>
      <c r="M87" s="35" t="s">
        <v>689</v>
      </c>
      <c r="N87" s="35">
        <f t="shared" si="4"/>
        <v>43419</v>
      </c>
      <c r="R87">
        <v>5573.33</v>
      </c>
      <c r="S87">
        <v>7500</v>
      </c>
      <c r="T87" t="s">
        <v>120</v>
      </c>
      <c r="U87" t="s">
        <v>55</v>
      </c>
      <c r="V87" t="s">
        <v>56</v>
      </c>
      <c r="W87" t="s">
        <v>690</v>
      </c>
      <c r="X87" t="s">
        <v>1146</v>
      </c>
      <c r="Y87">
        <v>177</v>
      </c>
      <c r="Z87">
        <v>28</v>
      </c>
      <c r="AA87">
        <v>199.05</v>
      </c>
      <c r="AB87" t="s">
        <v>691</v>
      </c>
      <c r="AC87">
        <v>0</v>
      </c>
      <c r="AD87">
        <v>0</v>
      </c>
      <c r="AF87">
        <v>0</v>
      </c>
      <c r="AG87">
        <v>0</v>
      </c>
      <c r="AI87">
        <v>0</v>
      </c>
      <c r="AJ87">
        <v>0</v>
      </c>
      <c r="AL87">
        <v>0</v>
      </c>
      <c r="AM87">
        <v>0</v>
      </c>
      <c r="AO87">
        <v>0</v>
      </c>
      <c r="AP87">
        <v>0</v>
      </c>
      <c r="BA87">
        <v>0</v>
      </c>
      <c r="BB87">
        <v>0.74311000000000005</v>
      </c>
    </row>
    <row r="88" spans="1:54" ht="15" customHeight="1" x14ac:dyDescent="0.2">
      <c r="A88" t="s">
        <v>115</v>
      </c>
      <c r="B88" t="s">
        <v>68</v>
      </c>
      <c r="C88" t="s">
        <v>69</v>
      </c>
      <c r="D88" t="s">
        <v>1135</v>
      </c>
      <c r="E88" t="s">
        <v>151</v>
      </c>
      <c r="F88" t="s">
        <v>151</v>
      </c>
      <c r="G88" t="s">
        <v>152</v>
      </c>
      <c r="H88" t="s">
        <v>1140</v>
      </c>
      <c r="I88" s="20" t="s">
        <v>686</v>
      </c>
      <c r="J88" s="20" t="s">
        <v>687</v>
      </c>
      <c r="K88" s="11">
        <f t="shared" si="5"/>
        <v>2013</v>
      </c>
      <c r="L88" t="s">
        <v>688</v>
      </c>
      <c r="M88" s="35" t="s">
        <v>689</v>
      </c>
      <c r="N88" s="35">
        <f t="shared" si="4"/>
        <v>43419</v>
      </c>
      <c r="R88">
        <v>5573.33</v>
      </c>
      <c r="S88">
        <v>7500</v>
      </c>
      <c r="T88" t="s">
        <v>120</v>
      </c>
      <c r="U88" t="s">
        <v>55</v>
      </c>
      <c r="V88" t="s">
        <v>56</v>
      </c>
      <c r="W88" t="s">
        <v>690</v>
      </c>
      <c r="X88" t="s">
        <v>1146</v>
      </c>
      <c r="Y88">
        <v>177</v>
      </c>
      <c r="Z88">
        <v>28</v>
      </c>
      <c r="AA88">
        <v>199.05</v>
      </c>
      <c r="AB88" t="s">
        <v>691</v>
      </c>
      <c r="AC88">
        <v>0</v>
      </c>
      <c r="AD88">
        <v>0</v>
      </c>
      <c r="AF88">
        <v>0</v>
      </c>
      <c r="AG88">
        <v>0</v>
      </c>
      <c r="AI88">
        <v>0</v>
      </c>
      <c r="AJ88">
        <v>0</v>
      </c>
      <c r="AL88">
        <v>0</v>
      </c>
      <c r="AM88">
        <v>0</v>
      </c>
      <c r="AO88">
        <v>0</v>
      </c>
      <c r="AP88">
        <v>0</v>
      </c>
      <c r="BA88">
        <v>0</v>
      </c>
      <c r="BB88">
        <v>0.74311000000000005</v>
      </c>
    </row>
    <row r="89" spans="1:54" ht="15" customHeight="1" x14ac:dyDescent="0.2">
      <c r="A89" t="s">
        <v>115</v>
      </c>
      <c r="B89" t="s">
        <v>227</v>
      </c>
      <c r="C89" t="s">
        <v>77</v>
      </c>
      <c r="D89" t="s">
        <v>1135</v>
      </c>
      <c r="E89" t="s">
        <v>151</v>
      </c>
      <c r="F89" t="s">
        <v>151</v>
      </c>
      <c r="G89" t="s">
        <v>152</v>
      </c>
      <c r="H89" t="s">
        <v>1140</v>
      </c>
      <c r="I89" s="20" t="s">
        <v>686</v>
      </c>
      <c r="J89" s="20" t="s">
        <v>687</v>
      </c>
      <c r="K89" s="11">
        <f t="shared" si="5"/>
        <v>2013</v>
      </c>
      <c r="L89" t="s">
        <v>688</v>
      </c>
      <c r="M89" s="35" t="s">
        <v>689</v>
      </c>
      <c r="N89" s="35">
        <f t="shared" si="4"/>
        <v>43419</v>
      </c>
      <c r="R89">
        <v>5573.33</v>
      </c>
      <c r="S89">
        <v>7500</v>
      </c>
      <c r="T89" t="s">
        <v>120</v>
      </c>
      <c r="U89" t="s">
        <v>55</v>
      </c>
      <c r="V89" t="s">
        <v>56</v>
      </c>
      <c r="W89" t="s">
        <v>690</v>
      </c>
      <c r="X89" t="s">
        <v>1146</v>
      </c>
      <c r="Y89">
        <v>177</v>
      </c>
      <c r="Z89">
        <v>28</v>
      </c>
      <c r="AA89">
        <v>199.05</v>
      </c>
      <c r="AB89" t="s">
        <v>691</v>
      </c>
      <c r="AC89">
        <v>0</v>
      </c>
      <c r="AD89">
        <v>0</v>
      </c>
      <c r="AF89">
        <v>0</v>
      </c>
      <c r="AG89">
        <v>0</v>
      </c>
      <c r="AI89">
        <v>0</v>
      </c>
      <c r="AJ89">
        <v>0</v>
      </c>
      <c r="AL89">
        <v>0</v>
      </c>
      <c r="AM89">
        <v>0</v>
      </c>
      <c r="AO89">
        <v>0</v>
      </c>
      <c r="AP89">
        <v>0</v>
      </c>
      <c r="BA89">
        <v>0</v>
      </c>
      <c r="BB89">
        <v>0.74311000000000005</v>
      </c>
    </row>
    <row r="90" spans="1:54" ht="15" customHeight="1" x14ac:dyDescent="0.2">
      <c r="A90" t="s">
        <v>115</v>
      </c>
      <c r="B90" t="s">
        <v>885</v>
      </c>
      <c r="C90" t="s">
        <v>86</v>
      </c>
      <c r="D90" t="s">
        <v>1136</v>
      </c>
      <c r="E90" t="s">
        <v>151</v>
      </c>
      <c r="F90" t="s">
        <v>151</v>
      </c>
      <c r="G90" t="s">
        <v>152</v>
      </c>
      <c r="H90" t="s">
        <v>1140</v>
      </c>
      <c r="I90" s="20" t="s">
        <v>686</v>
      </c>
      <c r="J90" s="20" t="s">
        <v>687</v>
      </c>
      <c r="K90" s="11">
        <f t="shared" si="5"/>
        <v>2013</v>
      </c>
      <c r="L90" t="s">
        <v>688</v>
      </c>
      <c r="M90" s="35" t="s">
        <v>689</v>
      </c>
      <c r="N90" s="35">
        <f t="shared" si="4"/>
        <v>43419</v>
      </c>
      <c r="R90">
        <v>5573.33</v>
      </c>
      <c r="S90">
        <v>7500</v>
      </c>
      <c r="T90" t="s">
        <v>120</v>
      </c>
      <c r="U90" t="s">
        <v>55</v>
      </c>
      <c r="V90" t="s">
        <v>56</v>
      </c>
      <c r="W90" t="s">
        <v>690</v>
      </c>
      <c r="X90" t="s">
        <v>1146</v>
      </c>
      <c r="Y90">
        <v>177</v>
      </c>
      <c r="Z90">
        <v>28</v>
      </c>
      <c r="AA90">
        <v>199.05</v>
      </c>
      <c r="AB90" t="s">
        <v>691</v>
      </c>
      <c r="AC90">
        <v>0</v>
      </c>
      <c r="AD90">
        <v>0</v>
      </c>
      <c r="AF90">
        <v>0</v>
      </c>
      <c r="AG90">
        <v>0</v>
      </c>
      <c r="AI90">
        <v>0</v>
      </c>
      <c r="AJ90">
        <v>0</v>
      </c>
      <c r="AL90">
        <v>0</v>
      </c>
      <c r="AM90">
        <v>0</v>
      </c>
      <c r="AO90">
        <v>0</v>
      </c>
      <c r="AP90">
        <v>0</v>
      </c>
      <c r="BA90">
        <v>0</v>
      </c>
      <c r="BB90">
        <v>0.74311000000000005</v>
      </c>
    </row>
    <row r="91" spans="1:54" ht="15" customHeight="1" x14ac:dyDescent="0.2">
      <c r="A91" t="s">
        <v>115</v>
      </c>
      <c r="B91" t="s">
        <v>403</v>
      </c>
      <c r="C91" t="s">
        <v>85</v>
      </c>
      <c r="D91" t="s">
        <v>1133</v>
      </c>
      <c r="E91" t="s">
        <v>151</v>
      </c>
      <c r="F91" t="s">
        <v>151</v>
      </c>
      <c r="G91" t="s">
        <v>152</v>
      </c>
      <c r="H91" t="s">
        <v>1140</v>
      </c>
      <c r="I91" s="20" t="s">
        <v>686</v>
      </c>
      <c r="J91" s="20" t="s">
        <v>687</v>
      </c>
      <c r="K91" s="11">
        <f t="shared" si="5"/>
        <v>2013</v>
      </c>
      <c r="L91" t="s">
        <v>688</v>
      </c>
      <c r="M91" s="35" t="s">
        <v>689</v>
      </c>
      <c r="N91" s="35">
        <f t="shared" si="4"/>
        <v>43419</v>
      </c>
      <c r="R91">
        <v>5573.33</v>
      </c>
      <c r="S91">
        <v>7500</v>
      </c>
      <c r="T91" t="s">
        <v>120</v>
      </c>
      <c r="U91" t="s">
        <v>55</v>
      </c>
      <c r="V91" t="s">
        <v>56</v>
      </c>
      <c r="W91" t="s">
        <v>690</v>
      </c>
      <c r="X91" t="s">
        <v>1146</v>
      </c>
      <c r="Y91">
        <v>177</v>
      </c>
      <c r="Z91">
        <v>28</v>
      </c>
      <c r="AA91">
        <v>199.05</v>
      </c>
      <c r="AB91" t="s">
        <v>691</v>
      </c>
      <c r="AC91">
        <v>0</v>
      </c>
      <c r="AD91">
        <v>0</v>
      </c>
      <c r="AF91">
        <v>0</v>
      </c>
      <c r="AG91">
        <v>0</v>
      </c>
      <c r="AI91">
        <v>0</v>
      </c>
      <c r="AJ91">
        <v>0</v>
      </c>
      <c r="AL91">
        <v>0</v>
      </c>
      <c r="AM91">
        <v>0</v>
      </c>
      <c r="AO91">
        <v>0</v>
      </c>
      <c r="AP91">
        <v>0</v>
      </c>
      <c r="BA91">
        <v>0</v>
      </c>
      <c r="BB91">
        <v>0.74311000000000005</v>
      </c>
    </row>
    <row r="92" spans="1:54" ht="15" customHeight="1" x14ac:dyDescent="0.2">
      <c r="A92" t="s">
        <v>115</v>
      </c>
      <c r="B92" t="s">
        <v>68</v>
      </c>
      <c r="C92" t="s">
        <v>69</v>
      </c>
      <c r="D92" t="s">
        <v>1135</v>
      </c>
      <c r="E92" t="s">
        <v>824</v>
      </c>
      <c r="F92" t="s">
        <v>825</v>
      </c>
      <c r="G92" t="s">
        <v>142</v>
      </c>
      <c r="H92" t="s">
        <v>1140</v>
      </c>
      <c r="I92" s="20" t="s">
        <v>375</v>
      </c>
      <c r="J92" s="20" t="s">
        <v>826</v>
      </c>
      <c r="K92" s="11">
        <f t="shared" si="5"/>
        <v>2013</v>
      </c>
      <c r="L92" t="s">
        <v>827</v>
      </c>
      <c r="M92" s="35" t="s">
        <v>827</v>
      </c>
      <c r="N92" s="35">
        <f t="shared" si="4"/>
        <v>43429</v>
      </c>
      <c r="R92" s="13">
        <v>432.72</v>
      </c>
      <c r="S92" s="13">
        <v>586.69000000000005</v>
      </c>
      <c r="T92" t="s">
        <v>307</v>
      </c>
      <c r="U92" t="s">
        <v>55</v>
      </c>
      <c r="V92" s="1" t="s">
        <v>828</v>
      </c>
      <c r="W92" t="s">
        <v>829</v>
      </c>
      <c r="X92" t="s">
        <v>1146</v>
      </c>
      <c r="Y92">
        <v>133</v>
      </c>
      <c r="Z92">
        <v>10</v>
      </c>
      <c r="AA92" s="13">
        <v>55.317749999999997</v>
      </c>
      <c r="AB92" t="s">
        <v>830</v>
      </c>
      <c r="AC92">
        <v>55000</v>
      </c>
      <c r="AD92">
        <v>0.67</v>
      </c>
      <c r="AF92">
        <v>20000</v>
      </c>
      <c r="AG92">
        <v>0.17</v>
      </c>
      <c r="AI92">
        <v>0</v>
      </c>
      <c r="AJ92">
        <v>0</v>
      </c>
      <c r="AL92">
        <v>0</v>
      </c>
      <c r="AM92">
        <v>0</v>
      </c>
      <c r="AO92">
        <v>0</v>
      </c>
      <c r="AP92">
        <v>0</v>
      </c>
      <c r="BA92">
        <v>55317.749999999993</v>
      </c>
      <c r="BB92">
        <v>0.73756999999999995</v>
      </c>
    </row>
    <row r="93" spans="1:54" ht="15" customHeight="1" x14ac:dyDescent="0.2">
      <c r="A93" t="s">
        <v>115</v>
      </c>
      <c r="B93" t="s">
        <v>227</v>
      </c>
      <c r="C93" t="s">
        <v>77</v>
      </c>
      <c r="D93" t="s">
        <v>1135</v>
      </c>
      <c r="E93" t="s">
        <v>824</v>
      </c>
      <c r="F93" t="s">
        <v>825</v>
      </c>
      <c r="G93" t="s">
        <v>142</v>
      </c>
      <c r="H93" t="s">
        <v>1140</v>
      </c>
      <c r="I93" s="20" t="s">
        <v>375</v>
      </c>
      <c r="J93" s="20" t="s">
        <v>826</v>
      </c>
      <c r="K93" s="11">
        <f t="shared" si="5"/>
        <v>2013</v>
      </c>
      <c r="L93" t="s">
        <v>827</v>
      </c>
      <c r="M93" s="35" t="s">
        <v>827</v>
      </c>
      <c r="N93" s="35">
        <f t="shared" si="4"/>
        <v>43429</v>
      </c>
      <c r="R93" s="13">
        <v>432.72</v>
      </c>
      <c r="S93" s="13">
        <v>586.69000000000005</v>
      </c>
      <c r="T93" t="s">
        <v>307</v>
      </c>
      <c r="U93" t="s">
        <v>55</v>
      </c>
      <c r="V93" s="1" t="s">
        <v>828</v>
      </c>
      <c r="W93" t="s">
        <v>829</v>
      </c>
      <c r="X93" t="s">
        <v>1146</v>
      </c>
      <c r="Y93">
        <v>133</v>
      </c>
      <c r="Z93">
        <v>10</v>
      </c>
      <c r="AA93" s="13">
        <v>40.56635</v>
      </c>
      <c r="AB93" t="s">
        <v>830</v>
      </c>
      <c r="AC93">
        <v>55000</v>
      </c>
      <c r="AD93">
        <v>0.67</v>
      </c>
      <c r="AF93">
        <v>0</v>
      </c>
      <c r="AG93">
        <v>0</v>
      </c>
      <c r="AI93">
        <v>0</v>
      </c>
      <c r="AJ93">
        <v>0</v>
      </c>
      <c r="AL93">
        <v>0</v>
      </c>
      <c r="AM93">
        <v>0</v>
      </c>
      <c r="AO93">
        <v>0</v>
      </c>
      <c r="AP93">
        <v>0</v>
      </c>
      <c r="BA93">
        <v>40566.35</v>
      </c>
      <c r="BB93">
        <v>0.73756999999999995</v>
      </c>
    </row>
    <row r="94" spans="1:54" ht="15" customHeight="1" x14ac:dyDescent="0.2">
      <c r="A94" t="s">
        <v>115</v>
      </c>
      <c r="B94" t="s">
        <v>433</v>
      </c>
      <c r="C94" t="s">
        <v>302</v>
      </c>
      <c r="D94" t="s">
        <v>1137</v>
      </c>
      <c r="E94" t="s">
        <v>824</v>
      </c>
      <c r="F94" t="s">
        <v>825</v>
      </c>
      <c r="G94" t="s">
        <v>142</v>
      </c>
      <c r="H94" t="s">
        <v>1140</v>
      </c>
      <c r="I94" s="20" t="s">
        <v>375</v>
      </c>
      <c r="J94" s="20" t="s">
        <v>826</v>
      </c>
      <c r="K94" s="11">
        <f t="shared" si="5"/>
        <v>2013</v>
      </c>
      <c r="L94" t="s">
        <v>827</v>
      </c>
      <c r="M94" s="35" t="s">
        <v>827</v>
      </c>
      <c r="N94" s="35">
        <f t="shared" si="4"/>
        <v>43429</v>
      </c>
      <c r="R94" s="13">
        <v>432.72</v>
      </c>
      <c r="S94" s="13">
        <v>586.69000000000005</v>
      </c>
      <c r="T94" t="s">
        <v>307</v>
      </c>
      <c r="U94" t="s">
        <v>55</v>
      </c>
      <c r="V94" s="1" t="s">
        <v>828</v>
      </c>
      <c r="W94" t="s">
        <v>829</v>
      </c>
      <c r="X94" t="s">
        <v>1146</v>
      </c>
      <c r="Y94">
        <v>133</v>
      </c>
      <c r="Z94">
        <v>10</v>
      </c>
      <c r="AA94" s="13">
        <v>40.56635</v>
      </c>
      <c r="AB94" t="s">
        <v>830</v>
      </c>
      <c r="AC94">
        <v>55000</v>
      </c>
      <c r="AD94">
        <v>0.26</v>
      </c>
      <c r="AF94">
        <v>0</v>
      </c>
      <c r="AG94">
        <v>0.01</v>
      </c>
      <c r="AI94">
        <v>0</v>
      </c>
      <c r="AJ94">
        <v>0</v>
      </c>
      <c r="AL94">
        <v>0</v>
      </c>
      <c r="AM94">
        <v>0</v>
      </c>
      <c r="AO94">
        <v>0</v>
      </c>
      <c r="AP94">
        <v>0</v>
      </c>
      <c r="BA94">
        <v>40566.35</v>
      </c>
      <c r="BB94">
        <v>0.73756999999999995</v>
      </c>
    </row>
    <row r="95" spans="1:54" ht="15" customHeight="1" x14ac:dyDescent="0.2">
      <c r="A95" t="s">
        <v>1126</v>
      </c>
      <c r="B95" t="s">
        <v>392</v>
      </c>
      <c r="C95" t="s">
        <v>393</v>
      </c>
      <c r="D95" t="s">
        <v>1136</v>
      </c>
      <c r="E95" t="s">
        <v>50</v>
      </c>
      <c r="F95" t="s">
        <v>51</v>
      </c>
      <c r="G95" t="s">
        <v>52</v>
      </c>
      <c r="H95" t="s">
        <v>1140</v>
      </c>
      <c r="I95" s="20" t="s">
        <v>285</v>
      </c>
      <c r="K95" s="11">
        <f t="shared" si="5"/>
        <v>2013</v>
      </c>
      <c r="M95" s="35" t="s">
        <v>441</v>
      </c>
      <c r="N95" s="35">
        <f t="shared" si="4"/>
        <v>43431</v>
      </c>
      <c r="R95">
        <v>344.7</v>
      </c>
      <c r="S95">
        <v>500</v>
      </c>
      <c r="U95" t="s">
        <v>439</v>
      </c>
      <c r="V95" t="s">
        <v>56</v>
      </c>
      <c r="Y95">
        <v>33</v>
      </c>
      <c r="Z95">
        <v>3</v>
      </c>
      <c r="AA95">
        <v>114.9</v>
      </c>
      <c r="AB95" t="s">
        <v>442</v>
      </c>
      <c r="AC95">
        <v>0</v>
      </c>
      <c r="AD95">
        <v>0</v>
      </c>
      <c r="AE95">
        <v>0.4</v>
      </c>
      <c r="AF95">
        <v>0</v>
      </c>
      <c r="AG95">
        <v>0</v>
      </c>
      <c r="AH95">
        <v>0</v>
      </c>
      <c r="AI95">
        <v>0</v>
      </c>
      <c r="AJ95">
        <v>0</v>
      </c>
      <c r="AK95">
        <v>0</v>
      </c>
      <c r="AL95">
        <v>0</v>
      </c>
      <c r="AM95">
        <v>0</v>
      </c>
      <c r="AN95">
        <v>0</v>
      </c>
      <c r="AO95">
        <v>0</v>
      </c>
      <c r="AP95">
        <v>0</v>
      </c>
      <c r="AQ95">
        <v>0</v>
      </c>
      <c r="AR95">
        <v>0</v>
      </c>
      <c r="AS95">
        <v>0</v>
      </c>
      <c r="AT95">
        <v>0</v>
      </c>
      <c r="AU95">
        <v>0</v>
      </c>
      <c r="AV95">
        <v>0</v>
      </c>
      <c r="AW95">
        <v>0</v>
      </c>
      <c r="AX95">
        <v>0</v>
      </c>
      <c r="AY95">
        <v>0</v>
      </c>
      <c r="AZ95">
        <v>0</v>
      </c>
      <c r="BA95">
        <v>0</v>
      </c>
    </row>
    <row r="96" spans="1:54" ht="15" customHeight="1" x14ac:dyDescent="0.2">
      <c r="A96" t="s">
        <v>1126</v>
      </c>
      <c r="B96" t="s">
        <v>179</v>
      </c>
      <c r="C96" t="s">
        <v>179</v>
      </c>
      <c r="D96" t="s">
        <v>1134</v>
      </c>
      <c r="E96" t="s">
        <v>200</v>
      </c>
      <c r="F96" t="s">
        <v>196</v>
      </c>
      <c r="G96" s="4" t="s">
        <v>196</v>
      </c>
      <c r="H96" s="4" t="s">
        <v>1139</v>
      </c>
      <c r="I96" s="20" t="s">
        <v>378</v>
      </c>
      <c r="K96" s="11">
        <f t="shared" si="5"/>
        <v>2016</v>
      </c>
      <c r="M96" s="35" t="s">
        <v>379</v>
      </c>
      <c r="N96" s="35">
        <f t="shared" si="4"/>
        <v>43434</v>
      </c>
      <c r="R96">
        <v>460.25</v>
      </c>
      <c r="S96">
        <v>500</v>
      </c>
      <c r="U96" t="s">
        <v>300</v>
      </c>
      <c r="V96" t="s">
        <v>56</v>
      </c>
      <c r="Y96">
        <v>128</v>
      </c>
      <c r="Z96">
        <v>4</v>
      </c>
      <c r="AA96">
        <v>115.06</v>
      </c>
      <c r="AB96" t="s">
        <v>380</v>
      </c>
      <c r="AC96">
        <v>0</v>
      </c>
      <c r="AD96">
        <v>0</v>
      </c>
      <c r="AE96">
        <v>0.18</v>
      </c>
      <c r="AF96">
        <v>0</v>
      </c>
      <c r="AG96">
        <v>0</v>
      </c>
      <c r="AH96">
        <v>0</v>
      </c>
      <c r="AI96">
        <v>0</v>
      </c>
      <c r="AJ96">
        <v>0</v>
      </c>
      <c r="AK96">
        <v>0</v>
      </c>
      <c r="AL96">
        <v>0</v>
      </c>
      <c r="AM96">
        <v>0</v>
      </c>
      <c r="AN96">
        <v>0</v>
      </c>
      <c r="AO96">
        <v>0</v>
      </c>
      <c r="AP96">
        <v>0</v>
      </c>
      <c r="AQ96">
        <v>0</v>
      </c>
      <c r="AR96">
        <v>0</v>
      </c>
      <c r="AS96">
        <v>0</v>
      </c>
      <c r="AT96">
        <v>0</v>
      </c>
      <c r="AU96">
        <v>0</v>
      </c>
      <c r="AV96">
        <v>0</v>
      </c>
      <c r="AW96">
        <v>0</v>
      </c>
      <c r="AX96">
        <v>0</v>
      </c>
      <c r="AY96">
        <v>0</v>
      </c>
      <c r="AZ96">
        <v>0</v>
      </c>
      <c r="BA96">
        <v>0</v>
      </c>
    </row>
    <row r="97" spans="1:54" ht="15" customHeight="1" x14ac:dyDescent="0.2">
      <c r="A97" t="s">
        <v>1126</v>
      </c>
      <c r="B97" t="s">
        <v>392</v>
      </c>
      <c r="C97" t="s">
        <v>393</v>
      </c>
      <c r="D97" t="s">
        <v>1136</v>
      </c>
      <c r="E97" t="s">
        <v>200</v>
      </c>
      <c r="F97" t="s">
        <v>196</v>
      </c>
      <c r="G97" s="4" t="s">
        <v>196</v>
      </c>
      <c r="H97" s="4" t="s">
        <v>1139</v>
      </c>
      <c r="I97" s="20" t="s">
        <v>378</v>
      </c>
      <c r="K97" s="11">
        <f t="shared" si="5"/>
        <v>2016</v>
      </c>
      <c r="M97" s="35" t="s">
        <v>379</v>
      </c>
      <c r="N97" s="35">
        <f t="shared" si="4"/>
        <v>43434</v>
      </c>
      <c r="R97">
        <v>460.25</v>
      </c>
      <c r="S97">
        <v>500</v>
      </c>
      <c r="U97" t="s">
        <v>300</v>
      </c>
      <c r="V97" t="s">
        <v>56</v>
      </c>
      <c r="Y97">
        <v>128</v>
      </c>
      <c r="Z97">
        <v>4</v>
      </c>
      <c r="AA97">
        <v>115.06</v>
      </c>
      <c r="AB97" t="s">
        <v>380</v>
      </c>
      <c r="AC97">
        <v>0</v>
      </c>
      <c r="AD97">
        <v>0</v>
      </c>
      <c r="AE97">
        <v>0.18</v>
      </c>
      <c r="AF97">
        <v>0</v>
      </c>
      <c r="AG97">
        <v>0</v>
      </c>
      <c r="AH97">
        <v>0</v>
      </c>
      <c r="AI97">
        <v>0</v>
      </c>
      <c r="AJ97">
        <v>0</v>
      </c>
      <c r="AK97">
        <v>0</v>
      </c>
      <c r="AL97">
        <v>0</v>
      </c>
      <c r="AM97">
        <v>0</v>
      </c>
      <c r="AN97">
        <v>0</v>
      </c>
      <c r="AO97">
        <v>0</v>
      </c>
      <c r="AP97">
        <v>0</v>
      </c>
      <c r="AQ97">
        <v>0</v>
      </c>
      <c r="AR97">
        <v>0</v>
      </c>
      <c r="AS97">
        <v>0</v>
      </c>
      <c r="AT97">
        <v>0</v>
      </c>
      <c r="AU97">
        <v>0</v>
      </c>
      <c r="AV97">
        <v>0</v>
      </c>
      <c r="AW97">
        <v>0</v>
      </c>
      <c r="AX97">
        <v>0</v>
      </c>
      <c r="AY97">
        <v>0</v>
      </c>
      <c r="AZ97">
        <v>0</v>
      </c>
      <c r="BA97">
        <v>0</v>
      </c>
    </row>
    <row r="98" spans="1:54" ht="15" customHeight="1" x14ac:dyDescent="0.2">
      <c r="A98" t="s">
        <v>1126</v>
      </c>
      <c r="B98" t="s">
        <v>86</v>
      </c>
      <c r="C98" t="s">
        <v>86</v>
      </c>
      <c r="D98" t="s">
        <v>1136</v>
      </c>
      <c r="E98" t="s">
        <v>140</v>
      </c>
      <c r="F98" t="s">
        <v>141</v>
      </c>
      <c r="G98" s="4" t="s">
        <v>142</v>
      </c>
      <c r="H98" t="s">
        <v>1140</v>
      </c>
      <c r="I98" s="20" t="s">
        <v>298</v>
      </c>
      <c r="K98" s="11">
        <f t="shared" si="5"/>
        <v>2012</v>
      </c>
      <c r="M98" s="35" t="s">
        <v>299</v>
      </c>
      <c r="N98" s="35">
        <f t="shared" si="4"/>
        <v>43437</v>
      </c>
      <c r="R98">
        <v>378.12</v>
      </c>
      <c r="S98">
        <v>450</v>
      </c>
      <c r="U98" t="s">
        <v>300</v>
      </c>
      <c r="V98" t="s">
        <v>56</v>
      </c>
      <c r="Y98">
        <v>143</v>
      </c>
      <c r="Z98">
        <v>2</v>
      </c>
      <c r="AA98">
        <v>189.06</v>
      </c>
      <c r="AB98" t="s">
        <v>301</v>
      </c>
      <c r="AC98">
        <v>0</v>
      </c>
      <c r="AD98">
        <v>0</v>
      </c>
      <c r="AE98">
        <v>0.69</v>
      </c>
      <c r="AF98">
        <v>0</v>
      </c>
      <c r="AG98">
        <v>0</v>
      </c>
      <c r="AH98">
        <v>0</v>
      </c>
      <c r="AI98">
        <v>0</v>
      </c>
      <c r="AJ98">
        <v>0</v>
      </c>
      <c r="AK98">
        <v>0</v>
      </c>
      <c r="AL98">
        <v>0</v>
      </c>
      <c r="AM98">
        <v>0</v>
      </c>
      <c r="AN98">
        <v>0</v>
      </c>
      <c r="AO98">
        <v>0</v>
      </c>
      <c r="AP98">
        <v>0</v>
      </c>
      <c r="AQ98">
        <v>0</v>
      </c>
      <c r="AR98">
        <v>0</v>
      </c>
      <c r="AS98">
        <v>0</v>
      </c>
      <c r="AT98">
        <v>0</v>
      </c>
      <c r="AU98">
        <v>0</v>
      </c>
      <c r="AV98">
        <v>0</v>
      </c>
      <c r="AW98">
        <v>0</v>
      </c>
      <c r="AX98">
        <v>0</v>
      </c>
      <c r="AY98">
        <v>0</v>
      </c>
      <c r="AZ98">
        <v>0</v>
      </c>
      <c r="BA98">
        <v>0</v>
      </c>
    </row>
    <row r="99" spans="1:54" ht="15" customHeight="1" x14ac:dyDescent="0.2">
      <c r="A99" t="s">
        <v>1126</v>
      </c>
      <c r="B99" t="s">
        <v>392</v>
      </c>
      <c r="C99" t="s">
        <v>393</v>
      </c>
      <c r="D99" t="s">
        <v>1136</v>
      </c>
      <c r="E99" t="s">
        <v>140</v>
      </c>
      <c r="F99" t="s">
        <v>141</v>
      </c>
      <c r="G99" s="4" t="s">
        <v>142</v>
      </c>
      <c r="H99" t="s">
        <v>1140</v>
      </c>
      <c r="I99" s="20" t="s">
        <v>298</v>
      </c>
      <c r="K99" s="11">
        <f t="shared" si="5"/>
        <v>2012</v>
      </c>
      <c r="M99" s="35" t="s">
        <v>299</v>
      </c>
      <c r="N99" s="35">
        <f t="shared" si="4"/>
        <v>43437</v>
      </c>
      <c r="R99">
        <v>378.12</v>
      </c>
      <c r="S99">
        <v>450</v>
      </c>
      <c r="U99" t="s">
        <v>300</v>
      </c>
      <c r="V99" t="s">
        <v>56</v>
      </c>
      <c r="Y99">
        <v>143</v>
      </c>
      <c r="Z99">
        <v>2</v>
      </c>
      <c r="AA99">
        <v>189.06</v>
      </c>
      <c r="AB99" t="s">
        <v>301</v>
      </c>
      <c r="AC99">
        <v>0</v>
      </c>
      <c r="AD99">
        <v>0</v>
      </c>
      <c r="AE99">
        <v>0.69</v>
      </c>
      <c r="AF99">
        <v>0</v>
      </c>
      <c r="AG99">
        <v>0</v>
      </c>
      <c r="AH99">
        <v>0</v>
      </c>
      <c r="AI99">
        <v>0</v>
      </c>
      <c r="AJ99">
        <v>0</v>
      </c>
      <c r="AK99">
        <v>0</v>
      </c>
      <c r="AL99">
        <v>0</v>
      </c>
      <c r="AM99">
        <v>0</v>
      </c>
      <c r="AN99">
        <v>0</v>
      </c>
      <c r="AO99">
        <v>0</v>
      </c>
      <c r="AP99">
        <v>0</v>
      </c>
      <c r="AQ99">
        <v>0</v>
      </c>
      <c r="AR99">
        <v>0</v>
      </c>
      <c r="AS99">
        <v>0</v>
      </c>
      <c r="AT99">
        <v>0</v>
      </c>
      <c r="AU99">
        <v>0</v>
      </c>
      <c r="AV99">
        <v>0</v>
      </c>
      <c r="AW99">
        <v>0</v>
      </c>
      <c r="AX99">
        <v>0</v>
      </c>
      <c r="AY99">
        <v>0</v>
      </c>
      <c r="AZ99">
        <v>0</v>
      </c>
      <c r="BA99">
        <v>0</v>
      </c>
    </row>
    <row r="100" spans="1:54" ht="15" customHeight="1" x14ac:dyDescent="0.2">
      <c r="A100" t="s">
        <v>115</v>
      </c>
      <c r="B100" t="s">
        <v>317</v>
      </c>
      <c r="C100" t="s">
        <v>49</v>
      </c>
      <c r="D100" t="s">
        <v>1133</v>
      </c>
      <c r="E100" t="s">
        <v>62</v>
      </c>
      <c r="F100" t="s">
        <v>62</v>
      </c>
      <c r="G100" t="s">
        <v>63</v>
      </c>
      <c r="H100" s="4" t="s">
        <v>1139</v>
      </c>
      <c r="I100" s="20" t="s">
        <v>532</v>
      </c>
      <c r="J100" s="20" t="s">
        <v>532</v>
      </c>
      <c r="K100" s="11">
        <f t="shared" si="5"/>
        <v>2013</v>
      </c>
      <c r="L100" t="s">
        <v>533</v>
      </c>
      <c r="M100" s="35" t="s">
        <v>533</v>
      </c>
      <c r="N100" s="35">
        <f t="shared" si="4"/>
        <v>43469</v>
      </c>
      <c r="R100">
        <v>2959.68</v>
      </c>
      <c r="S100">
        <v>4000</v>
      </c>
      <c r="T100" t="s">
        <v>120</v>
      </c>
      <c r="U100" t="s">
        <v>55</v>
      </c>
      <c r="V100" t="s">
        <v>56</v>
      </c>
      <c r="W100" t="s">
        <v>534</v>
      </c>
      <c r="X100" t="s">
        <v>1146</v>
      </c>
      <c r="Y100">
        <v>31</v>
      </c>
      <c r="Z100">
        <v>6</v>
      </c>
      <c r="AA100">
        <v>493.28</v>
      </c>
      <c r="AB100" t="s">
        <v>535</v>
      </c>
      <c r="AC100">
        <v>0</v>
      </c>
      <c r="AD100">
        <v>0</v>
      </c>
      <c r="AF100">
        <v>0</v>
      </c>
      <c r="AG100">
        <v>0</v>
      </c>
      <c r="AI100">
        <v>0</v>
      </c>
      <c r="AJ100">
        <v>0</v>
      </c>
      <c r="AL100">
        <v>0</v>
      </c>
      <c r="AM100">
        <v>0</v>
      </c>
      <c r="AO100">
        <v>0</v>
      </c>
      <c r="AP100">
        <v>0</v>
      </c>
      <c r="BA100">
        <v>0</v>
      </c>
      <c r="BB100">
        <v>0.73992000000000002</v>
      </c>
    </row>
    <row r="101" spans="1:54" ht="15" customHeight="1" x14ac:dyDescent="0.2">
      <c r="A101" t="s">
        <v>115</v>
      </c>
      <c r="B101" t="s">
        <v>68</v>
      </c>
      <c r="C101" t="s">
        <v>69</v>
      </c>
      <c r="D101" t="s">
        <v>1135</v>
      </c>
      <c r="E101" t="s">
        <v>395</v>
      </c>
      <c r="F101" t="s">
        <v>396</v>
      </c>
      <c r="G101" t="s">
        <v>124</v>
      </c>
      <c r="H101" s="4" t="s">
        <v>1139</v>
      </c>
      <c r="I101" s="20" t="s">
        <v>397</v>
      </c>
      <c r="J101" s="20" t="s">
        <v>398</v>
      </c>
      <c r="K101" s="11">
        <f t="shared" si="5"/>
        <v>2013</v>
      </c>
      <c r="L101" t="s">
        <v>399</v>
      </c>
      <c r="M101" s="35" t="s">
        <v>399</v>
      </c>
      <c r="N101" s="35">
        <f t="shared" si="4"/>
        <v>43550</v>
      </c>
      <c r="R101">
        <v>241.23</v>
      </c>
      <c r="S101">
        <v>310</v>
      </c>
      <c r="T101" t="s">
        <v>307</v>
      </c>
      <c r="U101" t="s">
        <v>55</v>
      </c>
      <c r="V101" s="1" t="s">
        <v>400</v>
      </c>
      <c r="W101" t="s">
        <v>401</v>
      </c>
      <c r="X101" t="s">
        <v>1146</v>
      </c>
      <c r="Y101">
        <v>56</v>
      </c>
      <c r="Z101">
        <v>10</v>
      </c>
      <c r="AA101" s="13">
        <v>71.589799999999997</v>
      </c>
      <c r="AB101" t="s">
        <v>402</v>
      </c>
      <c r="AC101">
        <v>32000</v>
      </c>
      <c r="AD101">
        <v>0.36</v>
      </c>
      <c r="AF101">
        <v>60000</v>
      </c>
      <c r="AG101">
        <v>0.68</v>
      </c>
      <c r="AI101">
        <v>0</v>
      </c>
      <c r="AJ101">
        <v>0</v>
      </c>
      <c r="AL101">
        <v>0</v>
      </c>
      <c r="AM101">
        <v>0</v>
      </c>
      <c r="AO101">
        <v>0</v>
      </c>
      <c r="AP101">
        <v>0</v>
      </c>
      <c r="BA101">
        <v>71589.8</v>
      </c>
      <c r="BB101">
        <v>0.77815000000000001</v>
      </c>
    </row>
    <row r="102" spans="1:54" ht="15" customHeight="1" x14ac:dyDescent="0.2">
      <c r="A102" t="s">
        <v>115</v>
      </c>
      <c r="B102" t="s">
        <v>302</v>
      </c>
      <c r="C102" t="s">
        <v>302</v>
      </c>
      <c r="D102" t="s">
        <v>1137</v>
      </c>
      <c r="E102" t="s">
        <v>395</v>
      </c>
      <c r="F102" t="s">
        <v>396</v>
      </c>
      <c r="G102" t="s">
        <v>124</v>
      </c>
      <c r="H102" s="4" t="s">
        <v>1139</v>
      </c>
      <c r="I102" s="20" t="s">
        <v>397</v>
      </c>
      <c r="J102" s="20" t="s">
        <v>398</v>
      </c>
      <c r="K102" s="11">
        <f t="shared" si="5"/>
        <v>2013</v>
      </c>
      <c r="L102" t="s">
        <v>399</v>
      </c>
      <c r="M102" s="35" t="s">
        <v>399</v>
      </c>
      <c r="N102" s="35">
        <f t="shared" si="4"/>
        <v>43550</v>
      </c>
      <c r="R102">
        <v>241.23</v>
      </c>
      <c r="S102">
        <v>310</v>
      </c>
      <c r="T102" t="s">
        <v>307</v>
      </c>
      <c r="U102" t="s">
        <v>55</v>
      </c>
      <c r="V102" s="1" t="s">
        <v>400</v>
      </c>
      <c r="W102" t="s">
        <v>401</v>
      </c>
      <c r="X102" t="s">
        <v>1146</v>
      </c>
      <c r="Y102">
        <v>56</v>
      </c>
      <c r="Z102">
        <v>10</v>
      </c>
      <c r="AA102" s="13">
        <v>24.9008</v>
      </c>
      <c r="AB102" t="s">
        <v>402</v>
      </c>
      <c r="AC102">
        <v>32000</v>
      </c>
      <c r="AD102">
        <v>0.36</v>
      </c>
      <c r="AF102">
        <v>0</v>
      </c>
      <c r="AG102">
        <v>0</v>
      </c>
      <c r="AI102">
        <v>0</v>
      </c>
      <c r="AJ102">
        <v>0</v>
      </c>
      <c r="AL102">
        <v>0</v>
      </c>
      <c r="AM102">
        <v>0</v>
      </c>
      <c r="AO102">
        <v>0</v>
      </c>
      <c r="AP102">
        <v>0</v>
      </c>
      <c r="BA102">
        <v>24900.799999999999</v>
      </c>
      <c r="BB102">
        <v>0.77815000000000001</v>
      </c>
    </row>
    <row r="103" spans="1:54" ht="15" customHeight="1" x14ac:dyDescent="0.2">
      <c r="A103" t="s">
        <v>1126</v>
      </c>
      <c r="B103" t="s">
        <v>98</v>
      </c>
      <c r="C103" t="s">
        <v>49</v>
      </c>
      <c r="D103" t="s">
        <v>1133</v>
      </c>
      <c r="E103" t="s">
        <v>208</v>
      </c>
      <c r="F103" t="s">
        <v>209</v>
      </c>
      <c r="G103" s="4" t="s">
        <v>142</v>
      </c>
      <c r="H103" t="s">
        <v>1140</v>
      </c>
      <c r="I103" s="20" t="s">
        <v>895</v>
      </c>
      <c r="K103" s="11">
        <f t="shared" si="5"/>
        <v>2014</v>
      </c>
      <c r="M103" s="35" t="s">
        <v>896</v>
      </c>
      <c r="N103" s="35">
        <f t="shared" si="4"/>
        <v>43584</v>
      </c>
      <c r="R103">
        <v>1450.22</v>
      </c>
      <c r="S103">
        <v>2000</v>
      </c>
      <c r="U103" t="s">
        <v>55</v>
      </c>
      <c r="V103" t="s">
        <v>56</v>
      </c>
      <c r="Y103">
        <v>152</v>
      </c>
      <c r="Z103">
        <v>7</v>
      </c>
      <c r="AA103">
        <v>207.17</v>
      </c>
      <c r="AB103" t="s">
        <v>897</v>
      </c>
      <c r="AC103">
        <v>0</v>
      </c>
      <c r="AD103">
        <v>0</v>
      </c>
      <c r="AE103">
        <v>0.48</v>
      </c>
      <c r="AF103">
        <v>0</v>
      </c>
      <c r="AG103">
        <v>0</v>
      </c>
      <c r="AH103">
        <v>0.7</v>
      </c>
      <c r="AI103">
        <v>0</v>
      </c>
      <c r="AJ103">
        <v>0</v>
      </c>
      <c r="AK103">
        <v>0</v>
      </c>
      <c r="AL103">
        <v>0</v>
      </c>
      <c r="AM103">
        <v>0</v>
      </c>
      <c r="AN103">
        <v>0</v>
      </c>
      <c r="AO103">
        <v>0</v>
      </c>
      <c r="AP103">
        <v>0</v>
      </c>
      <c r="AQ103">
        <v>0</v>
      </c>
      <c r="AR103">
        <v>0</v>
      </c>
      <c r="AS103">
        <v>0</v>
      </c>
      <c r="AT103">
        <v>0</v>
      </c>
      <c r="AU103">
        <v>0</v>
      </c>
      <c r="AV103">
        <v>0</v>
      </c>
      <c r="AW103">
        <v>0</v>
      </c>
      <c r="AX103">
        <v>0</v>
      </c>
      <c r="AY103">
        <v>0</v>
      </c>
      <c r="AZ103">
        <v>0</v>
      </c>
      <c r="BA103">
        <v>0</v>
      </c>
    </row>
    <row r="104" spans="1:54" ht="15" customHeight="1" x14ac:dyDescent="0.2">
      <c r="A104" t="s">
        <v>115</v>
      </c>
      <c r="B104" t="s">
        <v>179</v>
      </c>
      <c r="C104" t="s">
        <v>179</v>
      </c>
      <c r="D104" t="s">
        <v>1134</v>
      </c>
      <c r="E104" t="s">
        <v>146</v>
      </c>
      <c r="F104" t="s">
        <v>146</v>
      </c>
      <c r="G104" t="s">
        <v>142</v>
      </c>
      <c r="H104" t="s">
        <v>1140</v>
      </c>
      <c r="I104" s="20" t="s">
        <v>876</v>
      </c>
      <c r="J104" s="20" t="s">
        <v>876</v>
      </c>
      <c r="K104" s="11">
        <f t="shared" si="5"/>
        <v>2017</v>
      </c>
      <c r="L104" t="s">
        <v>877</v>
      </c>
      <c r="M104" s="35" t="s">
        <v>878</v>
      </c>
      <c r="N104" s="35">
        <f t="shared" si="4"/>
        <v>43588</v>
      </c>
      <c r="R104" s="13">
        <v>6712.7</v>
      </c>
      <c r="S104" s="13">
        <v>7335</v>
      </c>
      <c r="T104" t="s">
        <v>120</v>
      </c>
      <c r="U104" t="s">
        <v>55</v>
      </c>
      <c r="V104" t="s">
        <v>56</v>
      </c>
      <c r="W104" t="s">
        <v>879</v>
      </c>
      <c r="X104" t="s">
        <v>1146</v>
      </c>
      <c r="Y104">
        <v>150</v>
      </c>
      <c r="Z104">
        <v>56</v>
      </c>
      <c r="AA104" s="13">
        <v>123.5466</v>
      </c>
      <c r="AB104" t="s">
        <v>880</v>
      </c>
      <c r="AC104">
        <v>0</v>
      </c>
      <c r="AD104">
        <v>0</v>
      </c>
      <c r="AF104">
        <v>135000</v>
      </c>
      <c r="AG104">
        <v>0.22</v>
      </c>
      <c r="AI104">
        <v>0</v>
      </c>
      <c r="AJ104">
        <v>0</v>
      </c>
      <c r="AL104">
        <v>0</v>
      </c>
      <c r="AM104">
        <v>0</v>
      </c>
      <c r="AO104">
        <v>0</v>
      </c>
      <c r="AP104">
        <v>0</v>
      </c>
      <c r="BA104">
        <v>123546.59999999999</v>
      </c>
      <c r="BB104">
        <v>0.91515999999999997</v>
      </c>
    </row>
    <row r="105" spans="1:54" ht="15" customHeight="1" x14ac:dyDescent="0.2">
      <c r="A105" t="s">
        <v>115</v>
      </c>
      <c r="B105" t="s">
        <v>317</v>
      </c>
      <c r="C105" t="s">
        <v>49</v>
      </c>
      <c r="D105" t="s">
        <v>1133</v>
      </c>
      <c r="E105" t="s">
        <v>146</v>
      </c>
      <c r="F105" t="s">
        <v>146</v>
      </c>
      <c r="G105" t="s">
        <v>142</v>
      </c>
      <c r="H105" t="s">
        <v>1140</v>
      </c>
      <c r="I105" s="20" t="s">
        <v>876</v>
      </c>
      <c r="J105" s="20" t="s">
        <v>876</v>
      </c>
      <c r="K105" s="11">
        <f t="shared" si="5"/>
        <v>2017</v>
      </c>
      <c r="L105" t="s">
        <v>877</v>
      </c>
      <c r="M105" s="35" t="s">
        <v>878</v>
      </c>
      <c r="N105" s="35">
        <f t="shared" si="4"/>
        <v>43588</v>
      </c>
      <c r="R105" s="13">
        <v>6712.7</v>
      </c>
      <c r="S105" s="13">
        <v>7335</v>
      </c>
      <c r="T105" t="s">
        <v>120</v>
      </c>
      <c r="U105" t="s">
        <v>55</v>
      </c>
      <c r="V105" t="s">
        <v>56</v>
      </c>
      <c r="W105" t="s">
        <v>879</v>
      </c>
      <c r="X105" t="s">
        <v>1146</v>
      </c>
      <c r="Y105">
        <v>150</v>
      </c>
      <c r="Z105">
        <v>56</v>
      </c>
      <c r="AA105" s="13">
        <v>123.5466</v>
      </c>
      <c r="AB105" t="s">
        <v>880</v>
      </c>
      <c r="AC105">
        <v>135000</v>
      </c>
      <c r="AD105">
        <v>0.3</v>
      </c>
      <c r="AF105">
        <v>0</v>
      </c>
      <c r="AG105">
        <v>0</v>
      </c>
      <c r="AI105">
        <v>0</v>
      </c>
      <c r="AJ105">
        <v>0</v>
      </c>
      <c r="AL105">
        <v>0</v>
      </c>
      <c r="AM105">
        <v>0</v>
      </c>
      <c r="AO105">
        <v>0</v>
      </c>
      <c r="AP105">
        <v>0</v>
      </c>
      <c r="BA105">
        <v>123546.59999999999</v>
      </c>
      <c r="BB105">
        <v>0.91515999999999997</v>
      </c>
    </row>
    <row r="106" spans="1:54" ht="15" customHeight="1" x14ac:dyDescent="0.2">
      <c r="A106" t="s">
        <v>115</v>
      </c>
      <c r="B106" t="s">
        <v>68</v>
      </c>
      <c r="C106" t="s">
        <v>69</v>
      </c>
      <c r="D106" t="s">
        <v>1135</v>
      </c>
      <c r="E106" t="s">
        <v>146</v>
      </c>
      <c r="F106" t="s">
        <v>146</v>
      </c>
      <c r="G106" t="s">
        <v>142</v>
      </c>
      <c r="H106" t="s">
        <v>1140</v>
      </c>
      <c r="I106" s="20" t="s">
        <v>876</v>
      </c>
      <c r="J106" s="20" t="s">
        <v>876</v>
      </c>
      <c r="K106" s="11">
        <f t="shared" si="5"/>
        <v>2017</v>
      </c>
      <c r="L106" t="s">
        <v>877</v>
      </c>
      <c r="M106" s="35" t="s">
        <v>878</v>
      </c>
      <c r="N106" s="35">
        <f t="shared" si="4"/>
        <v>43588</v>
      </c>
      <c r="R106" s="13">
        <v>6712.7</v>
      </c>
      <c r="S106" s="13">
        <v>7335</v>
      </c>
      <c r="T106" t="s">
        <v>120</v>
      </c>
      <c r="U106" t="s">
        <v>55</v>
      </c>
      <c r="V106" t="s">
        <v>56</v>
      </c>
      <c r="W106" t="s">
        <v>879</v>
      </c>
      <c r="X106" t="s">
        <v>1146</v>
      </c>
      <c r="Y106">
        <v>150</v>
      </c>
      <c r="Z106">
        <v>56</v>
      </c>
      <c r="AA106" s="13">
        <v>123.5466</v>
      </c>
      <c r="AB106" t="s">
        <v>880</v>
      </c>
      <c r="AC106">
        <v>135000</v>
      </c>
      <c r="AD106">
        <v>0.3</v>
      </c>
      <c r="AF106">
        <v>0</v>
      </c>
      <c r="AG106">
        <v>0</v>
      </c>
      <c r="AI106">
        <v>0</v>
      </c>
      <c r="AJ106">
        <v>0</v>
      </c>
      <c r="AL106">
        <v>0</v>
      </c>
      <c r="AM106">
        <v>0</v>
      </c>
      <c r="AO106">
        <v>0</v>
      </c>
      <c r="AP106">
        <v>0</v>
      </c>
      <c r="BA106">
        <v>123546.59999999999</v>
      </c>
      <c r="BB106">
        <v>0.91515999999999997</v>
      </c>
    </row>
    <row r="107" spans="1:54" ht="15" customHeight="1" x14ac:dyDescent="0.2">
      <c r="A107" t="s">
        <v>115</v>
      </c>
      <c r="B107" t="s">
        <v>217</v>
      </c>
      <c r="C107" t="s">
        <v>217</v>
      </c>
      <c r="D107" t="s">
        <v>1134</v>
      </c>
      <c r="E107" t="s">
        <v>146</v>
      </c>
      <c r="F107" t="s">
        <v>146</v>
      </c>
      <c r="G107" t="s">
        <v>142</v>
      </c>
      <c r="H107" t="s">
        <v>1140</v>
      </c>
      <c r="I107" s="20" t="s">
        <v>876</v>
      </c>
      <c r="J107" s="20" t="s">
        <v>876</v>
      </c>
      <c r="K107" s="11">
        <f t="shared" si="5"/>
        <v>2017</v>
      </c>
      <c r="L107" t="s">
        <v>877</v>
      </c>
      <c r="M107" s="35" t="s">
        <v>878</v>
      </c>
      <c r="N107" s="35">
        <f t="shared" si="4"/>
        <v>43588</v>
      </c>
      <c r="R107" s="13">
        <v>6712.7</v>
      </c>
      <c r="S107" s="13">
        <v>7335</v>
      </c>
      <c r="T107" t="s">
        <v>120</v>
      </c>
      <c r="U107" t="s">
        <v>55</v>
      </c>
      <c r="V107" t="s">
        <v>56</v>
      </c>
      <c r="W107" t="s">
        <v>879</v>
      </c>
      <c r="X107" t="s">
        <v>1146</v>
      </c>
      <c r="Y107">
        <v>150</v>
      </c>
      <c r="Z107">
        <v>56</v>
      </c>
      <c r="AA107" s="13">
        <v>91.516000000000005</v>
      </c>
      <c r="AB107" t="s">
        <v>880</v>
      </c>
      <c r="AC107">
        <v>100000</v>
      </c>
      <c r="AD107">
        <v>0.1</v>
      </c>
      <c r="AF107">
        <v>0</v>
      </c>
      <c r="AG107">
        <v>0</v>
      </c>
      <c r="AI107">
        <v>0</v>
      </c>
      <c r="AJ107">
        <v>0</v>
      </c>
      <c r="AL107">
        <v>0</v>
      </c>
      <c r="AM107">
        <v>0</v>
      </c>
      <c r="AO107">
        <v>0</v>
      </c>
      <c r="AP107">
        <v>0</v>
      </c>
      <c r="BA107">
        <v>91516</v>
      </c>
      <c r="BB107">
        <v>0.91515999999999997</v>
      </c>
    </row>
    <row r="108" spans="1:54" ht="15" customHeight="1" x14ac:dyDescent="0.2">
      <c r="A108" t="s">
        <v>115</v>
      </c>
      <c r="B108" t="s">
        <v>116</v>
      </c>
      <c r="C108" t="s">
        <v>49</v>
      </c>
      <c r="D108" t="s">
        <v>1133</v>
      </c>
      <c r="E108" t="s">
        <v>196</v>
      </c>
      <c r="F108" t="s">
        <v>456</v>
      </c>
      <c r="G108" t="s">
        <v>196</v>
      </c>
      <c r="H108" s="4" t="s">
        <v>1139</v>
      </c>
      <c r="I108" s="20" t="s">
        <v>640</v>
      </c>
      <c r="J108" s="20" t="s">
        <v>640</v>
      </c>
      <c r="K108" s="11">
        <f t="shared" si="5"/>
        <v>2013</v>
      </c>
      <c r="L108" t="s">
        <v>646</v>
      </c>
      <c r="M108" s="35" t="s">
        <v>647</v>
      </c>
      <c r="N108" s="35">
        <f t="shared" si="4"/>
        <v>42557</v>
      </c>
      <c r="R108">
        <v>376.62</v>
      </c>
      <c r="S108">
        <v>500</v>
      </c>
      <c r="T108" t="s">
        <v>120</v>
      </c>
      <c r="U108" t="s">
        <v>55</v>
      </c>
      <c r="V108" t="s">
        <v>648</v>
      </c>
      <c r="W108" t="s">
        <v>649</v>
      </c>
      <c r="X108" t="s">
        <v>1146</v>
      </c>
      <c r="Y108">
        <v>97</v>
      </c>
      <c r="Z108">
        <v>29</v>
      </c>
      <c r="AA108">
        <v>12.99</v>
      </c>
      <c r="AB108" t="s">
        <v>650</v>
      </c>
      <c r="AC108">
        <v>0</v>
      </c>
      <c r="AD108">
        <v>0.02</v>
      </c>
      <c r="AF108">
        <v>0</v>
      </c>
      <c r="AG108">
        <v>0</v>
      </c>
      <c r="AI108">
        <v>0</v>
      </c>
      <c r="AJ108">
        <v>0</v>
      </c>
      <c r="AL108">
        <v>0</v>
      </c>
      <c r="AM108">
        <v>0</v>
      </c>
      <c r="AO108">
        <v>0</v>
      </c>
      <c r="AP108">
        <v>0</v>
      </c>
      <c r="BA108">
        <v>0</v>
      </c>
      <c r="BB108">
        <v>0.75324000000000002</v>
      </c>
    </row>
    <row r="109" spans="1:54" ht="15" customHeight="1" x14ac:dyDescent="0.2">
      <c r="A109" t="s">
        <v>115</v>
      </c>
      <c r="B109" t="s">
        <v>179</v>
      </c>
      <c r="C109" t="s">
        <v>179</v>
      </c>
      <c r="D109" t="s">
        <v>1134</v>
      </c>
      <c r="E109" t="s">
        <v>196</v>
      </c>
      <c r="F109" t="s">
        <v>456</v>
      </c>
      <c r="G109" t="s">
        <v>196</v>
      </c>
      <c r="H109" s="4" t="s">
        <v>1139</v>
      </c>
      <c r="I109" s="20" t="s">
        <v>640</v>
      </c>
      <c r="J109" s="20" t="s">
        <v>640</v>
      </c>
      <c r="K109" s="11">
        <f t="shared" si="5"/>
        <v>2013</v>
      </c>
      <c r="L109" t="s">
        <v>646</v>
      </c>
      <c r="M109" s="35" t="s">
        <v>647</v>
      </c>
      <c r="N109" s="35">
        <f t="shared" si="4"/>
        <v>42557</v>
      </c>
      <c r="R109">
        <v>376.62</v>
      </c>
      <c r="S109">
        <v>500</v>
      </c>
      <c r="T109" t="s">
        <v>120</v>
      </c>
      <c r="U109" t="s">
        <v>55</v>
      </c>
      <c r="V109" t="s">
        <v>648</v>
      </c>
      <c r="W109" t="s">
        <v>649</v>
      </c>
      <c r="X109" t="s">
        <v>1146</v>
      </c>
      <c r="Y109">
        <v>97</v>
      </c>
      <c r="Z109">
        <v>29</v>
      </c>
      <c r="AA109">
        <v>12.99</v>
      </c>
      <c r="AB109" t="s">
        <v>650</v>
      </c>
      <c r="AC109">
        <v>0</v>
      </c>
      <c r="AD109">
        <v>0.02</v>
      </c>
      <c r="AF109">
        <v>0</v>
      </c>
      <c r="AG109">
        <v>0</v>
      </c>
      <c r="AI109">
        <v>0</v>
      </c>
      <c r="AJ109">
        <v>0</v>
      </c>
      <c r="AL109">
        <v>0</v>
      </c>
      <c r="AM109">
        <v>0</v>
      </c>
      <c r="AO109">
        <v>0</v>
      </c>
      <c r="AP109">
        <v>0</v>
      </c>
      <c r="BA109">
        <v>0</v>
      </c>
      <c r="BB109">
        <v>0.75324000000000002</v>
      </c>
    </row>
    <row r="110" spans="1:54" ht="15" customHeight="1" x14ac:dyDescent="0.2">
      <c r="A110" t="s">
        <v>115</v>
      </c>
      <c r="B110" t="s">
        <v>68</v>
      </c>
      <c r="C110" t="s">
        <v>69</v>
      </c>
      <c r="D110" t="s">
        <v>1135</v>
      </c>
      <c r="E110" t="s">
        <v>196</v>
      </c>
      <c r="F110" t="s">
        <v>456</v>
      </c>
      <c r="G110" t="s">
        <v>196</v>
      </c>
      <c r="H110" s="4" t="s">
        <v>1139</v>
      </c>
      <c r="I110" s="20" t="s">
        <v>640</v>
      </c>
      <c r="J110" s="20" t="s">
        <v>640</v>
      </c>
      <c r="K110" s="11">
        <f t="shared" si="5"/>
        <v>2013</v>
      </c>
      <c r="L110" t="s">
        <v>646</v>
      </c>
      <c r="M110" s="35" t="s">
        <v>647</v>
      </c>
      <c r="N110" s="35">
        <f t="shared" si="4"/>
        <v>42557</v>
      </c>
      <c r="R110">
        <v>376.62</v>
      </c>
      <c r="S110">
        <v>500</v>
      </c>
      <c r="T110" t="s">
        <v>120</v>
      </c>
      <c r="U110" t="s">
        <v>55</v>
      </c>
      <c r="V110" t="s">
        <v>648</v>
      </c>
      <c r="W110" t="s">
        <v>649</v>
      </c>
      <c r="X110" t="s">
        <v>1146</v>
      </c>
      <c r="Y110">
        <v>97</v>
      </c>
      <c r="Z110">
        <v>29</v>
      </c>
      <c r="AA110">
        <v>12.99</v>
      </c>
      <c r="AB110" t="s">
        <v>650</v>
      </c>
      <c r="AC110">
        <v>0</v>
      </c>
      <c r="AD110">
        <v>0.02</v>
      </c>
      <c r="AF110">
        <v>0</v>
      </c>
      <c r="AG110">
        <v>0</v>
      </c>
      <c r="AI110">
        <v>0</v>
      </c>
      <c r="AJ110">
        <v>0</v>
      </c>
      <c r="AL110">
        <v>0</v>
      </c>
      <c r="AM110">
        <v>0</v>
      </c>
      <c r="AO110">
        <v>0</v>
      </c>
      <c r="AP110">
        <v>0</v>
      </c>
      <c r="BA110">
        <v>0</v>
      </c>
      <c r="BB110">
        <v>0.75324000000000002</v>
      </c>
    </row>
    <row r="111" spans="1:54" ht="15" customHeight="1" x14ac:dyDescent="0.2">
      <c r="A111" t="s">
        <v>115</v>
      </c>
      <c r="B111" t="s">
        <v>172</v>
      </c>
      <c r="C111" t="s">
        <v>77</v>
      </c>
      <c r="D111" t="s">
        <v>1135</v>
      </c>
      <c r="E111" t="s">
        <v>196</v>
      </c>
      <c r="F111" t="s">
        <v>456</v>
      </c>
      <c r="G111" t="s">
        <v>196</v>
      </c>
      <c r="H111" s="4" t="s">
        <v>1139</v>
      </c>
      <c r="I111" s="20" t="s">
        <v>640</v>
      </c>
      <c r="J111" s="20" t="s">
        <v>640</v>
      </c>
      <c r="K111" s="11">
        <f t="shared" si="5"/>
        <v>2013</v>
      </c>
      <c r="L111" t="s">
        <v>646</v>
      </c>
      <c r="M111" s="35" t="s">
        <v>647</v>
      </c>
      <c r="N111" s="35">
        <f t="shared" si="4"/>
        <v>42557</v>
      </c>
      <c r="R111">
        <v>376.62</v>
      </c>
      <c r="S111">
        <v>500</v>
      </c>
      <c r="T111" t="s">
        <v>120</v>
      </c>
      <c r="U111" t="s">
        <v>55</v>
      </c>
      <c r="V111" t="s">
        <v>648</v>
      </c>
      <c r="W111" t="s">
        <v>649</v>
      </c>
      <c r="X111" t="s">
        <v>1146</v>
      </c>
      <c r="Y111">
        <v>97</v>
      </c>
      <c r="Z111">
        <v>29</v>
      </c>
      <c r="AA111">
        <v>12.99</v>
      </c>
      <c r="AB111" t="s">
        <v>650</v>
      </c>
      <c r="AC111">
        <v>0</v>
      </c>
      <c r="AD111">
        <v>0.02</v>
      </c>
      <c r="AF111">
        <v>0</v>
      </c>
      <c r="AG111">
        <v>0</v>
      </c>
      <c r="AI111">
        <v>0</v>
      </c>
      <c r="AJ111">
        <v>0</v>
      </c>
      <c r="AL111">
        <v>0</v>
      </c>
      <c r="AM111">
        <v>0</v>
      </c>
      <c r="AO111">
        <v>0</v>
      </c>
      <c r="AP111">
        <v>0</v>
      </c>
      <c r="BA111">
        <v>0</v>
      </c>
      <c r="BB111">
        <v>0.75324000000000002</v>
      </c>
    </row>
    <row r="112" spans="1:54" ht="15" customHeight="1" x14ac:dyDescent="0.2">
      <c r="A112" t="s">
        <v>115</v>
      </c>
      <c r="B112" t="s">
        <v>218</v>
      </c>
      <c r="C112" t="s">
        <v>85</v>
      </c>
      <c r="D112" t="s">
        <v>1133</v>
      </c>
      <c r="E112" t="s">
        <v>196</v>
      </c>
      <c r="F112" t="s">
        <v>456</v>
      </c>
      <c r="G112" t="s">
        <v>196</v>
      </c>
      <c r="H112" s="4" t="s">
        <v>1139</v>
      </c>
      <c r="I112" s="20" t="s">
        <v>640</v>
      </c>
      <c r="J112" s="20" t="s">
        <v>640</v>
      </c>
      <c r="K112" s="11">
        <f t="shared" ref="K112:K117" si="6">YEAR(I112)</f>
        <v>2013</v>
      </c>
      <c r="L112" t="s">
        <v>646</v>
      </c>
      <c r="M112" s="35" t="s">
        <v>647</v>
      </c>
      <c r="N112" s="35">
        <f t="shared" ref="N112:N159" si="7">VALUE(M112)</f>
        <v>42557</v>
      </c>
      <c r="R112">
        <v>376.62</v>
      </c>
      <c r="S112">
        <v>500</v>
      </c>
      <c r="T112" t="s">
        <v>120</v>
      </c>
      <c r="U112" t="s">
        <v>55</v>
      </c>
      <c r="V112" t="s">
        <v>648</v>
      </c>
      <c r="W112" t="s">
        <v>649</v>
      </c>
      <c r="X112" t="s">
        <v>1146</v>
      </c>
      <c r="Y112">
        <v>97</v>
      </c>
      <c r="Z112">
        <v>29</v>
      </c>
      <c r="AA112">
        <v>12.99</v>
      </c>
      <c r="AB112" t="s">
        <v>650</v>
      </c>
      <c r="AC112">
        <v>0</v>
      </c>
      <c r="AD112">
        <v>0.02</v>
      </c>
      <c r="AF112">
        <v>0</v>
      </c>
      <c r="AG112">
        <v>0</v>
      </c>
      <c r="AI112">
        <v>0</v>
      </c>
      <c r="AJ112">
        <v>0</v>
      </c>
      <c r="AL112">
        <v>0</v>
      </c>
      <c r="AM112">
        <v>0</v>
      </c>
      <c r="AO112">
        <v>0</v>
      </c>
      <c r="AP112">
        <v>0</v>
      </c>
      <c r="BA112">
        <v>0</v>
      </c>
      <c r="BB112">
        <v>0.75324000000000002</v>
      </c>
    </row>
    <row r="113" spans="1:54" ht="15" customHeight="1" x14ac:dyDescent="0.2">
      <c r="A113" t="s">
        <v>115</v>
      </c>
      <c r="B113" t="s">
        <v>302</v>
      </c>
      <c r="C113" t="s">
        <v>302</v>
      </c>
      <c r="D113" t="s">
        <v>1137</v>
      </c>
      <c r="E113" t="s">
        <v>196</v>
      </c>
      <c r="F113" t="s">
        <v>456</v>
      </c>
      <c r="G113" t="s">
        <v>196</v>
      </c>
      <c r="H113" s="4" t="s">
        <v>1139</v>
      </c>
      <c r="I113" s="20" t="s">
        <v>640</v>
      </c>
      <c r="J113" s="20" t="s">
        <v>640</v>
      </c>
      <c r="K113" s="11">
        <f t="shared" si="6"/>
        <v>2013</v>
      </c>
      <c r="L113" t="s">
        <v>646</v>
      </c>
      <c r="M113" s="35" t="s">
        <v>647</v>
      </c>
      <c r="N113" s="35">
        <f t="shared" si="7"/>
        <v>42557</v>
      </c>
      <c r="R113">
        <v>376.62</v>
      </c>
      <c r="S113">
        <v>500</v>
      </c>
      <c r="T113" t="s">
        <v>120</v>
      </c>
      <c r="U113" t="s">
        <v>55</v>
      </c>
      <c r="V113" t="s">
        <v>648</v>
      </c>
      <c r="W113" t="s">
        <v>649</v>
      </c>
      <c r="X113" t="s">
        <v>1146</v>
      </c>
      <c r="Y113">
        <v>97</v>
      </c>
      <c r="Z113">
        <v>29</v>
      </c>
      <c r="AA113">
        <v>12.99</v>
      </c>
      <c r="AB113" t="s">
        <v>650</v>
      </c>
      <c r="AC113">
        <v>0</v>
      </c>
      <c r="AD113">
        <v>0.02</v>
      </c>
      <c r="AF113">
        <v>0</v>
      </c>
      <c r="AG113">
        <v>0</v>
      </c>
      <c r="AI113">
        <v>0</v>
      </c>
      <c r="AJ113">
        <v>0</v>
      </c>
      <c r="AL113">
        <v>0</v>
      </c>
      <c r="AM113">
        <v>0</v>
      </c>
      <c r="AO113">
        <v>0</v>
      </c>
      <c r="AP113">
        <v>0</v>
      </c>
      <c r="BA113">
        <v>0</v>
      </c>
      <c r="BB113">
        <v>0.75324000000000002</v>
      </c>
    </row>
    <row r="114" spans="1:54" ht="15" customHeight="1" x14ac:dyDescent="0.2">
      <c r="A114" t="s">
        <v>115</v>
      </c>
      <c r="B114" t="s">
        <v>434</v>
      </c>
      <c r="C114" t="s">
        <v>435</v>
      </c>
      <c r="D114" t="s">
        <v>1137</v>
      </c>
      <c r="E114" t="s">
        <v>196</v>
      </c>
      <c r="F114" t="s">
        <v>456</v>
      </c>
      <c r="G114" t="s">
        <v>196</v>
      </c>
      <c r="H114" s="4" t="s">
        <v>1139</v>
      </c>
      <c r="I114" s="20" t="s">
        <v>640</v>
      </c>
      <c r="J114" s="20" t="s">
        <v>640</v>
      </c>
      <c r="K114" s="11">
        <f t="shared" si="6"/>
        <v>2013</v>
      </c>
      <c r="L114" t="s">
        <v>646</v>
      </c>
      <c r="M114" s="35" t="s">
        <v>647</v>
      </c>
      <c r="N114" s="35">
        <f t="shared" si="7"/>
        <v>42557</v>
      </c>
      <c r="R114">
        <v>376.62</v>
      </c>
      <c r="S114">
        <v>500</v>
      </c>
      <c r="T114" t="s">
        <v>120</v>
      </c>
      <c r="U114" t="s">
        <v>55</v>
      </c>
      <c r="V114" t="s">
        <v>648</v>
      </c>
      <c r="W114" t="s">
        <v>649</v>
      </c>
      <c r="X114" t="s">
        <v>1146</v>
      </c>
      <c r="Y114">
        <v>97</v>
      </c>
      <c r="Z114">
        <v>29</v>
      </c>
      <c r="AA114">
        <v>12.99</v>
      </c>
      <c r="AB114" t="s">
        <v>650</v>
      </c>
      <c r="AC114">
        <v>0</v>
      </c>
      <c r="AD114">
        <v>0.02</v>
      </c>
      <c r="AF114">
        <v>0</v>
      </c>
      <c r="AG114">
        <v>0</v>
      </c>
      <c r="AI114">
        <v>0</v>
      </c>
      <c r="AJ114">
        <v>0</v>
      </c>
      <c r="AL114">
        <v>0</v>
      </c>
      <c r="AM114">
        <v>0</v>
      </c>
      <c r="AO114">
        <v>0</v>
      </c>
      <c r="AP114">
        <v>0</v>
      </c>
      <c r="BA114">
        <v>0</v>
      </c>
      <c r="BB114">
        <v>0.75324000000000002</v>
      </c>
    </row>
    <row r="115" spans="1:54" ht="15" customHeight="1" x14ac:dyDescent="0.2">
      <c r="A115" t="s">
        <v>115</v>
      </c>
      <c r="B115" t="s">
        <v>393</v>
      </c>
      <c r="C115" t="s">
        <v>393</v>
      </c>
      <c r="D115" t="s">
        <v>1136</v>
      </c>
      <c r="E115" t="s">
        <v>196</v>
      </c>
      <c r="F115" t="s">
        <v>456</v>
      </c>
      <c r="G115" t="s">
        <v>196</v>
      </c>
      <c r="H115" s="4" t="s">
        <v>1139</v>
      </c>
      <c r="I115" s="20" t="s">
        <v>640</v>
      </c>
      <c r="J115" s="20" t="s">
        <v>640</v>
      </c>
      <c r="K115" s="11">
        <f t="shared" si="6"/>
        <v>2013</v>
      </c>
      <c r="L115" t="s">
        <v>646</v>
      </c>
      <c r="M115" s="35" t="s">
        <v>647</v>
      </c>
      <c r="N115" s="35">
        <f t="shared" si="7"/>
        <v>42557</v>
      </c>
      <c r="R115">
        <v>376.62</v>
      </c>
      <c r="S115">
        <v>500</v>
      </c>
      <c r="T115" t="s">
        <v>120</v>
      </c>
      <c r="U115" t="s">
        <v>55</v>
      </c>
      <c r="V115" t="s">
        <v>648</v>
      </c>
      <c r="W115" t="s">
        <v>649</v>
      </c>
      <c r="X115" t="s">
        <v>1146</v>
      </c>
      <c r="Y115">
        <v>97</v>
      </c>
      <c r="Z115">
        <v>29</v>
      </c>
      <c r="AA115">
        <v>12.99</v>
      </c>
      <c r="AB115" t="s">
        <v>650</v>
      </c>
      <c r="AC115">
        <v>0</v>
      </c>
      <c r="AD115">
        <v>0</v>
      </c>
      <c r="AF115">
        <v>0</v>
      </c>
      <c r="AG115">
        <v>0</v>
      </c>
      <c r="AI115">
        <v>0</v>
      </c>
      <c r="AJ115">
        <v>0</v>
      </c>
      <c r="AL115">
        <v>0</v>
      </c>
      <c r="AM115">
        <v>0</v>
      </c>
      <c r="AO115">
        <v>0</v>
      </c>
      <c r="AP115">
        <v>0</v>
      </c>
      <c r="BA115">
        <v>0</v>
      </c>
      <c r="BB115">
        <v>0.75324000000000002</v>
      </c>
    </row>
    <row r="116" spans="1:54" ht="15" customHeight="1" x14ac:dyDescent="0.2">
      <c r="A116" t="s">
        <v>115</v>
      </c>
      <c r="B116" t="s">
        <v>217</v>
      </c>
      <c r="C116" t="s">
        <v>217</v>
      </c>
      <c r="D116" t="s">
        <v>1134</v>
      </c>
      <c r="E116" t="s">
        <v>196</v>
      </c>
      <c r="F116" t="s">
        <v>456</v>
      </c>
      <c r="G116" t="s">
        <v>196</v>
      </c>
      <c r="H116" s="4" t="s">
        <v>1139</v>
      </c>
      <c r="I116" s="20" t="s">
        <v>640</v>
      </c>
      <c r="J116" s="20" t="s">
        <v>640</v>
      </c>
      <c r="K116" s="11">
        <f t="shared" si="6"/>
        <v>2013</v>
      </c>
      <c r="L116" t="s">
        <v>646</v>
      </c>
      <c r="M116" s="35" t="s">
        <v>647</v>
      </c>
      <c r="N116" s="35">
        <f t="shared" si="7"/>
        <v>42557</v>
      </c>
      <c r="R116">
        <v>376.62</v>
      </c>
      <c r="S116">
        <v>500</v>
      </c>
      <c r="T116" t="s">
        <v>120</v>
      </c>
      <c r="U116" t="s">
        <v>55</v>
      </c>
      <c r="V116" t="s">
        <v>648</v>
      </c>
      <c r="W116" t="s">
        <v>649</v>
      </c>
      <c r="X116" t="s">
        <v>1146</v>
      </c>
      <c r="Y116">
        <v>97</v>
      </c>
      <c r="Z116">
        <v>29</v>
      </c>
      <c r="AA116">
        <v>12.99</v>
      </c>
      <c r="AB116" t="s">
        <v>650</v>
      </c>
      <c r="AC116">
        <v>0</v>
      </c>
      <c r="AD116">
        <v>0.02</v>
      </c>
      <c r="AF116">
        <v>0</v>
      </c>
      <c r="AG116">
        <v>0</v>
      </c>
      <c r="AI116">
        <v>0</v>
      </c>
      <c r="AJ116">
        <v>0</v>
      </c>
      <c r="AL116">
        <v>0</v>
      </c>
      <c r="AM116">
        <v>0</v>
      </c>
      <c r="AO116">
        <v>0</v>
      </c>
      <c r="AP116">
        <v>0</v>
      </c>
      <c r="BA116">
        <v>0</v>
      </c>
      <c r="BB116">
        <v>0.75324000000000002</v>
      </c>
    </row>
    <row r="117" spans="1:54" ht="14.25" x14ac:dyDescent="0.2">
      <c r="A117" t="s">
        <v>115</v>
      </c>
      <c r="B117" t="s">
        <v>227</v>
      </c>
      <c r="C117" t="s">
        <v>77</v>
      </c>
      <c r="D117" t="s">
        <v>1135</v>
      </c>
      <c r="E117" t="s">
        <v>146</v>
      </c>
      <c r="F117" t="s">
        <v>146</v>
      </c>
      <c r="G117" t="s">
        <v>142</v>
      </c>
      <c r="H117" t="s">
        <v>1140</v>
      </c>
      <c r="I117" s="20" t="s">
        <v>876</v>
      </c>
      <c r="J117" s="20" t="s">
        <v>876</v>
      </c>
      <c r="K117" s="11">
        <f t="shared" si="6"/>
        <v>2017</v>
      </c>
      <c r="L117" t="s">
        <v>877</v>
      </c>
      <c r="M117" s="35" t="s">
        <v>878</v>
      </c>
      <c r="N117" s="35">
        <f t="shared" si="7"/>
        <v>43588</v>
      </c>
      <c r="R117" s="13">
        <v>6712.7</v>
      </c>
      <c r="S117" s="13">
        <v>7335</v>
      </c>
      <c r="T117" t="s">
        <v>120</v>
      </c>
      <c r="U117" t="s">
        <v>55</v>
      </c>
      <c r="V117" t="s">
        <v>56</v>
      </c>
      <c r="W117" t="s">
        <v>879</v>
      </c>
      <c r="X117" t="s">
        <v>1146</v>
      </c>
      <c r="Y117">
        <v>150</v>
      </c>
      <c r="Z117">
        <v>56</v>
      </c>
      <c r="AA117" s="13">
        <v>123.5466</v>
      </c>
      <c r="AB117" t="s">
        <v>880</v>
      </c>
      <c r="AC117">
        <v>135000</v>
      </c>
      <c r="AD117">
        <v>0.3</v>
      </c>
      <c r="AF117">
        <v>0</v>
      </c>
      <c r="AG117">
        <v>0</v>
      </c>
      <c r="AI117">
        <v>0</v>
      </c>
      <c r="AJ117">
        <v>0</v>
      </c>
      <c r="AL117">
        <v>0</v>
      </c>
      <c r="AM117">
        <v>0</v>
      </c>
      <c r="AO117">
        <v>0</v>
      </c>
      <c r="AP117">
        <v>0</v>
      </c>
      <c r="BA117">
        <v>123546.59999999999</v>
      </c>
      <c r="BB117">
        <v>0.91515999999999997</v>
      </c>
    </row>
    <row r="118" spans="1:54" ht="14.25" x14ac:dyDescent="0.2">
      <c r="A118" t="s">
        <v>115</v>
      </c>
      <c r="B118" t="s">
        <v>172</v>
      </c>
      <c r="C118" t="s">
        <v>77</v>
      </c>
      <c r="D118" t="s">
        <v>1135</v>
      </c>
      <c r="E118" t="s">
        <v>552</v>
      </c>
      <c r="F118" t="s">
        <v>707</v>
      </c>
      <c r="G118" t="s">
        <v>196</v>
      </c>
      <c r="H118" s="4" t="s">
        <v>1139</v>
      </c>
      <c r="I118" s="20" t="s">
        <v>708</v>
      </c>
      <c r="J118" s="20" t="s">
        <v>709</v>
      </c>
      <c r="K118" s="23">
        <f t="shared" ref="K118:K119" si="8">YEAR(J118)</f>
        <v>2010</v>
      </c>
      <c r="L118" t="s">
        <v>710</v>
      </c>
      <c r="M118" s="35" t="s">
        <v>710</v>
      </c>
      <c r="N118" s="35">
        <f t="shared" si="7"/>
        <v>42131</v>
      </c>
      <c r="R118">
        <v>1008.6</v>
      </c>
      <c r="S118">
        <v>1000</v>
      </c>
      <c r="T118" t="s">
        <v>711</v>
      </c>
      <c r="U118" t="s">
        <v>74</v>
      </c>
      <c r="V118" t="s">
        <v>572</v>
      </c>
      <c r="W118" t="s">
        <v>712</v>
      </c>
      <c r="X118" t="s">
        <v>1146</v>
      </c>
      <c r="Y118">
        <v>72</v>
      </c>
      <c r="Z118">
        <v>12</v>
      </c>
      <c r="AA118">
        <v>84.05</v>
      </c>
      <c r="AB118" t="s">
        <v>713</v>
      </c>
      <c r="AC118">
        <v>0</v>
      </c>
      <c r="AD118">
        <v>0.13</v>
      </c>
      <c r="AF118">
        <v>0</v>
      </c>
      <c r="AG118">
        <v>0</v>
      </c>
      <c r="AI118">
        <v>0</v>
      </c>
      <c r="AJ118">
        <v>0</v>
      </c>
      <c r="AL118">
        <v>0</v>
      </c>
      <c r="AM118">
        <v>0</v>
      </c>
      <c r="AO118">
        <v>0</v>
      </c>
      <c r="AP118">
        <v>0</v>
      </c>
      <c r="BA118">
        <v>0</v>
      </c>
      <c r="BB118">
        <v>0.79013999999999995</v>
      </c>
    </row>
    <row r="119" spans="1:54" ht="14.25" x14ac:dyDescent="0.2">
      <c r="A119" t="s">
        <v>115</v>
      </c>
      <c r="B119" t="s">
        <v>302</v>
      </c>
      <c r="C119" t="s">
        <v>302</v>
      </c>
      <c r="D119" t="s">
        <v>1137</v>
      </c>
      <c r="E119" t="s">
        <v>552</v>
      </c>
      <c r="F119" t="s">
        <v>707</v>
      </c>
      <c r="G119" t="s">
        <v>196</v>
      </c>
      <c r="H119" s="4" t="s">
        <v>1139</v>
      </c>
      <c r="I119" s="20" t="s">
        <v>708</v>
      </c>
      <c r="J119" s="20" t="s">
        <v>709</v>
      </c>
      <c r="K119" s="23">
        <f t="shared" si="8"/>
        <v>2010</v>
      </c>
      <c r="L119" t="s">
        <v>710</v>
      </c>
      <c r="M119" s="35" t="s">
        <v>710</v>
      </c>
      <c r="N119" s="35">
        <f t="shared" si="7"/>
        <v>42131</v>
      </c>
      <c r="R119">
        <v>1008.6</v>
      </c>
      <c r="S119">
        <v>1000</v>
      </c>
      <c r="T119" t="s">
        <v>711</v>
      </c>
      <c r="U119" t="s">
        <v>74</v>
      </c>
      <c r="V119" t="s">
        <v>572</v>
      </c>
      <c r="W119" t="s">
        <v>712</v>
      </c>
      <c r="X119" t="s">
        <v>1146</v>
      </c>
      <c r="Y119">
        <v>72</v>
      </c>
      <c r="Z119">
        <v>12</v>
      </c>
      <c r="AA119">
        <v>84.05</v>
      </c>
      <c r="AB119" t="s">
        <v>713</v>
      </c>
      <c r="AC119">
        <v>0</v>
      </c>
      <c r="AD119">
        <v>0.13</v>
      </c>
      <c r="AF119">
        <v>0</v>
      </c>
      <c r="AG119">
        <v>0</v>
      </c>
      <c r="AI119">
        <v>0</v>
      </c>
      <c r="AJ119">
        <v>0</v>
      </c>
      <c r="AL119">
        <v>0</v>
      </c>
      <c r="AM119">
        <v>0</v>
      </c>
      <c r="AO119">
        <v>0</v>
      </c>
      <c r="AP119">
        <v>0</v>
      </c>
      <c r="BA119">
        <v>0</v>
      </c>
      <c r="BB119">
        <v>0.79013999999999995</v>
      </c>
    </row>
    <row r="120" spans="1:54" ht="14.25" x14ac:dyDescent="0.2">
      <c r="A120" t="s">
        <v>115</v>
      </c>
      <c r="B120" t="s">
        <v>885</v>
      </c>
      <c r="C120" t="s">
        <v>86</v>
      </c>
      <c r="D120" t="s">
        <v>1136</v>
      </c>
      <c r="E120" t="s">
        <v>146</v>
      </c>
      <c r="F120" t="s">
        <v>146</v>
      </c>
      <c r="G120" t="s">
        <v>142</v>
      </c>
      <c r="H120" t="s">
        <v>1140</v>
      </c>
      <c r="I120" s="20" t="s">
        <v>876</v>
      </c>
      <c r="J120" s="20" t="s">
        <v>876</v>
      </c>
      <c r="K120" s="11">
        <f t="shared" ref="K120:K146" si="9">YEAR(I120)</f>
        <v>2017</v>
      </c>
      <c r="L120" t="s">
        <v>877</v>
      </c>
      <c r="M120" s="35" t="s">
        <v>878</v>
      </c>
      <c r="N120" s="35">
        <f t="shared" si="7"/>
        <v>43588</v>
      </c>
      <c r="R120" s="13">
        <v>6712.7</v>
      </c>
      <c r="S120" s="13">
        <v>7335</v>
      </c>
      <c r="T120" t="s">
        <v>120</v>
      </c>
      <c r="U120" t="s">
        <v>55</v>
      </c>
      <c r="V120" t="s">
        <v>56</v>
      </c>
      <c r="W120" t="s">
        <v>879</v>
      </c>
      <c r="X120" t="s">
        <v>1146</v>
      </c>
      <c r="Y120">
        <v>150</v>
      </c>
      <c r="Z120">
        <v>56</v>
      </c>
      <c r="AA120" s="13">
        <v>123.5466</v>
      </c>
      <c r="AB120" t="s">
        <v>880</v>
      </c>
      <c r="AC120">
        <v>135000</v>
      </c>
      <c r="AD120">
        <v>0.3</v>
      </c>
      <c r="AF120">
        <v>0</v>
      </c>
      <c r="AG120">
        <v>0</v>
      </c>
      <c r="AI120">
        <v>0</v>
      </c>
      <c r="AJ120">
        <v>0</v>
      </c>
      <c r="AL120">
        <v>0</v>
      </c>
      <c r="AM120">
        <v>0</v>
      </c>
      <c r="AO120">
        <v>0</v>
      </c>
      <c r="AP120">
        <v>0</v>
      </c>
      <c r="BA120">
        <v>123546.59999999999</v>
      </c>
      <c r="BB120">
        <v>0.91515999999999997</v>
      </c>
    </row>
    <row r="121" spans="1:54" ht="14.25" x14ac:dyDescent="0.2">
      <c r="A121" t="s">
        <v>115</v>
      </c>
      <c r="B121" t="s">
        <v>403</v>
      </c>
      <c r="C121" t="s">
        <v>85</v>
      </c>
      <c r="D121" t="s">
        <v>1133</v>
      </c>
      <c r="E121" t="s">
        <v>146</v>
      </c>
      <c r="F121" t="s">
        <v>146</v>
      </c>
      <c r="G121" t="s">
        <v>142</v>
      </c>
      <c r="H121" t="s">
        <v>1140</v>
      </c>
      <c r="I121" s="20" t="s">
        <v>876</v>
      </c>
      <c r="J121" s="20" t="s">
        <v>876</v>
      </c>
      <c r="K121" s="11">
        <f t="shared" si="9"/>
        <v>2017</v>
      </c>
      <c r="L121" t="s">
        <v>877</v>
      </c>
      <c r="M121" s="35" t="s">
        <v>878</v>
      </c>
      <c r="N121" s="35">
        <f t="shared" si="7"/>
        <v>43588</v>
      </c>
      <c r="R121" s="13">
        <v>6712.7</v>
      </c>
      <c r="S121" s="13">
        <v>7335</v>
      </c>
      <c r="T121" t="s">
        <v>120</v>
      </c>
      <c r="U121" t="s">
        <v>55</v>
      </c>
      <c r="V121" t="s">
        <v>56</v>
      </c>
      <c r="W121" t="s">
        <v>879</v>
      </c>
      <c r="X121" t="s">
        <v>1146</v>
      </c>
      <c r="Y121">
        <v>150</v>
      </c>
      <c r="Z121">
        <v>56</v>
      </c>
      <c r="AA121" s="13">
        <v>123.5466</v>
      </c>
      <c r="AB121" t="s">
        <v>880</v>
      </c>
      <c r="AC121">
        <v>0</v>
      </c>
      <c r="AD121">
        <v>0</v>
      </c>
      <c r="AF121">
        <v>135000</v>
      </c>
      <c r="AG121">
        <v>0.22</v>
      </c>
      <c r="AI121">
        <v>0</v>
      </c>
      <c r="AJ121">
        <v>0</v>
      </c>
      <c r="AL121">
        <v>0</v>
      </c>
      <c r="AM121">
        <v>0</v>
      </c>
      <c r="AO121">
        <v>0</v>
      </c>
      <c r="AP121">
        <v>0</v>
      </c>
      <c r="BA121">
        <v>123546.59999999999</v>
      </c>
      <c r="BB121">
        <v>0.91515999999999997</v>
      </c>
    </row>
    <row r="122" spans="1:54" ht="14.25" x14ac:dyDescent="0.2">
      <c r="A122" t="s">
        <v>115</v>
      </c>
      <c r="B122" t="s">
        <v>433</v>
      </c>
      <c r="C122" t="s">
        <v>302</v>
      </c>
      <c r="D122" t="s">
        <v>1137</v>
      </c>
      <c r="E122" t="s">
        <v>146</v>
      </c>
      <c r="F122" t="s">
        <v>146</v>
      </c>
      <c r="G122" t="s">
        <v>142</v>
      </c>
      <c r="H122" t="s">
        <v>1140</v>
      </c>
      <c r="I122" s="20" t="s">
        <v>876</v>
      </c>
      <c r="J122" s="20" t="s">
        <v>876</v>
      </c>
      <c r="K122" s="11">
        <f t="shared" si="9"/>
        <v>2017</v>
      </c>
      <c r="L122" t="s">
        <v>877</v>
      </c>
      <c r="M122" s="35" t="s">
        <v>878</v>
      </c>
      <c r="N122" s="35">
        <f t="shared" si="7"/>
        <v>43588</v>
      </c>
      <c r="R122" s="13">
        <v>6712.7</v>
      </c>
      <c r="S122" s="13">
        <v>7335</v>
      </c>
      <c r="T122" t="s">
        <v>120</v>
      </c>
      <c r="U122" t="s">
        <v>55</v>
      </c>
      <c r="V122" t="s">
        <v>56</v>
      </c>
      <c r="W122" t="s">
        <v>879</v>
      </c>
      <c r="X122" t="s">
        <v>1146</v>
      </c>
      <c r="Y122">
        <v>150</v>
      </c>
      <c r="Z122">
        <v>56</v>
      </c>
      <c r="AA122" s="13">
        <v>123.5466</v>
      </c>
      <c r="AB122" t="s">
        <v>880</v>
      </c>
      <c r="AC122">
        <v>135000</v>
      </c>
      <c r="AD122">
        <v>0.3</v>
      </c>
      <c r="AF122">
        <v>0</v>
      </c>
      <c r="AG122">
        <v>0</v>
      </c>
      <c r="AI122">
        <v>0</v>
      </c>
      <c r="AJ122">
        <v>0</v>
      </c>
      <c r="AL122">
        <v>0</v>
      </c>
      <c r="AM122">
        <v>0</v>
      </c>
      <c r="AO122">
        <v>0</v>
      </c>
      <c r="AP122">
        <v>0</v>
      </c>
      <c r="BA122">
        <v>123546.59999999999</v>
      </c>
      <c r="BB122">
        <v>0.91515999999999997</v>
      </c>
    </row>
    <row r="123" spans="1:54" ht="14.25" x14ac:dyDescent="0.2">
      <c r="A123" t="s">
        <v>115</v>
      </c>
      <c r="B123" t="s">
        <v>434</v>
      </c>
      <c r="C123" t="s">
        <v>435</v>
      </c>
      <c r="D123" t="s">
        <v>1137</v>
      </c>
      <c r="E123" t="s">
        <v>146</v>
      </c>
      <c r="F123" t="s">
        <v>146</v>
      </c>
      <c r="G123" t="s">
        <v>142</v>
      </c>
      <c r="H123" t="s">
        <v>1140</v>
      </c>
      <c r="I123" s="20" t="s">
        <v>876</v>
      </c>
      <c r="J123" s="20" t="s">
        <v>876</v>
      </c>
      <c r="K123" s="11">
        <f t="shared" si="9"/>
        <v>2017</v>
      </c>
      <c r="L123" t="s">
        <v>877</v>
      </c>
      <c r="M123" s="35" t="s">
        <v>878</v>
      </c>
      <c r="N123" s="35">
        <f t="shared" si="7"/>
        <v>43588</v>
      </c>
      <c r="R123" s="13">
        <v>6712.7</v>
      </c>
      <c r="S123" s="13">
        <v>7335</v>
      </c>
      <c r="T123" t="s">
        <v>120</v>
      </c>
      <c r="U123" t="s">
        <v>55</v>
      </c>
      <c r="V123" t="s">
        <v>56</v>
      </c>
      <c r="W123" t="s">
        <v>879</v>
      </c>
      <c r="X123" t="s">
        <v>1146</v>
      </c>
      <c r="Y123">
        <v>150</v>
      </c>
      <c r="Z123">
        <v>56</v>
      </c>
      <c r="AA123" s="13">
        <v>183.03200000000001</v>
      </c>
      <c r="AB123" t="s">
        <v>880</v>
      </c>
      <c r="AC123">
        <v>200000</v>
      </c>
      <c r="AD123">
        <v>0.3</v>
      </c>
      <c r="AF123">
        <v>0</v>
      </c>
      <c r="AG123">
        <v>0</v>
      </c>
      <c r="AI123">
        <v>0</v>
      </c>
      <c r="AJ123">
        <v>0</v>
      </c>
      <c r="AL123">
        <v>0</v>
      </c>
      <c r="AM123">
        <v>0</v>
      </c>
      <c r="AO123">
        <v>0</v>
      </c>
      <c r="AP123">
        <v>0</v>
      </c>
      <c r="BA123">
        <v>183032</v>
      </c>
      <c r="BB123">
        <v>0.91515999999999997</v>
      </c>
    </row>
    <row r="124" spans="1:54" ht="14.25" x14ac:dyDescent="0.2">
      <c r="A124" t="s">
        <v>115</v>
      </c>
      <c r="B124" t="s">
        <v>790</v>
      </c>
      <c r="C124" t="s">
        <v>393</v>
      </c>
      <c r="D124" t="s">
        <v>1136</v>
      </c>
      <c r="E124" t="s">
        <v>146</v>
      </c>
      <c r="F124" t="s">
        <v>146</v>
      </c>
      <c r="G124" t="s">
        <v>142</v>
      </c>
      <c r="H124" t="s">
        <v>1140</v>
      </c>
      <c r="I124" s="20" t="s">
        <v>876</v>
      </c>
      <c r="J124" s="20" t="s">
        <v>876</v>
      </c>
      <c r="K124" s="11">
        <f t="shared" si="9"/>
        <v>2017</v>
      </c>
      <c r="L124" t="s">
        <v>877</v>
      </c>
      <c r="M124" s="35" t="s">
        <v>878</v>
      </c>
      <c r="N124" s="35">
        <f t="shared" si="7"/>
        <v>43588</v>
      </c>
      <c r="R124" s="13">
        <v>6712.7</v>
      </c>
      <c r="S124" s="13">
        <v>7335</v>
      </c>
      <c r="T124" t="s">
        <v>120</v>
      </c>
      <c r="U124" t="s">
        <v>55</v>
      </c>
      <c r="V124" t="s">
        <v>56</v>
      </c>
      <c r="W124" t="s">
        <v>879</v>
      </c>
      <c r="X124" t="s">
        <v>1146</v>
      </c>
      <c r="Y124">
        <v>150</v>
      </c>
      <c r="Z124">
        <v>56</v>
      </c>
      <c r="AA124" s="13">
        <v>123.5466</v>
      </c>
      <c r="AB124" t="s">
        <v>880</v>
      </c>
      <c r="AC124">
        <v>135000</v>
      </c>
      <c r="AD124">
        <v>0.3</v>
      </c>
      <c r="AF124">
        <v>0</v>
      </c>
      <c r="AG124">
        <v>0</v>
      </c>
      <c r="AI124">
        <v>0</v>
      </c>
      <c r="AJ124">
        <v>0</v>
      </c>
      <c r="AL124">
        <v>0</v>
      </c>
      <c r="AM124">
        <v>0</v>
      </c>
      <c r="AO124">
        <v>0</v>
      </c>
      <c r="AP124">
        <v>0</v>
      </c>
      <c r="BA124">
        <v>123546.59999999999</v>
      </c>
      <c r="BB124">
        <v>0.91515999999999997</v>
      </c>
    </row>
    <row r="125" spans="1:54" ht="15" customHeight="1" x14ac:dyDescent="0.2">
      <c r="A125" t="s">
        <v>115</v>
      </c>
      <c r="B125" t="s">
        <v>116</v>
      </c>
      <c r="C125" t="s">
        <v>49</v>
      </c>
      <c r="D125" t="s">
        <v>1133</v>
      </c>
      <c r="E125" t="s">
        <v>79</v>
      </c>
      <c r="F125" t="s">
        <v>394</v>
      </c>
      <c r="G125" t="s">
        <v>80</v>
      </c>
      <c r="H125" s="4" t="s">
        <v>1141</v>
      </c>
      <c r="I125" s="20" t="s">
        <v>979</v>
      </c>
      <c r="J125" s="20" t="s">
        <v>979</v>
      </c>
      <c r="K125" s="11">
        <f t="shared" si="9"/>
        <v>2011</v>
      </c>
      <c r="L125" t="s">
        <v>262</v>
      </c>
      <c r="M125" s="35" t="s">
        <v>262</v>
      </c>
      <c r="N125" s="35">
        <f t="shared" si="7"/>
        <v>42528</v>
      </c>
      <c r="R125">
        <v>188.67</v>
      </c>
      <c r="S125">
        <v>275</v>
      </c>
      <c r="T125" t="s">
        <v>307</v>
      </c>
      <c r="U125" t="s">
        <v>55</v>
      </c>
      <c r="V125" t="s">
        <v>56</v>
      </c>
      <c r="W125" t="s">
        <v>526</v>
      </c>
      <c r="X125" t="s">
        <v>1146</v>
      </c>
      <c r="Y125">
        <v>172</v>
      </c>
      <c r="Z125">
        <v>8</v>
      </c>
      <c r="AA125" s="3">
        <v>17.151499999999999</v>
      </c>
      <c r="AB125" t="s">
        <v>980</v>
      </c>
      <c r="AC125">
        <v>25000</v>
      </c>
      <c r="AD125">
        <v>0</v>
      </c>
      <c r="AF125">
        <v>0</v>
      </c>
      <c r="AG125">
        <v>0</v>
      </c>
      <c r="AI125">
        <v>0</v>
      </c>
      <c r="AJ125">
        <v>0</v>
      </c>
      <c r="AL125">
        <v>0</v>
      </c>
      <c r="AM125">
        <v>0</v>
      </c>
      <c r="AO125">
        <v>0</v>
      </c>
      <c r="AP125">
        <v>0</v>
      </c>
      <c r="BA125">
        <v>17151.5</v>
      </c>
      <c r="BB125">
        <v>0.68606</v>
      </c>
    </row>
    <row r="126" spans="1:54" ht="15" customHeight="1" x14ac:dyDescent="0.2">
      <c r="A126" t="s">
        <v>115</v>
      </c>
      <c r="B126" t="s">
        <v>116</v>
      </c>
      <c r="C126" t="s">
        <v>49</v>
      </c>
      <c r="D126" t="s">
        <v>1133</v>
      </c>
      <c r="E126" t="s">
        <v>79</v>
      </c>
      <c r="F126" t="s">
        <v>394</v>
      </c>
      <c r="G126" t="s">
        <v>80</v>
      </c>
      <c r="H126" s="4" t="s">
        <v>1141</v>
      </c>
      <c r="I126" s="20" t="s">
        <v>262</v>
      </c>
      <c r="J126" s="20" t="s">
        <v>262</v>
      </c>
      <c r="K126" s="11">
        <f t="shared" si="9"/>
        <v>2016</v>
      </c>
      <c r="L126" t="s">
        <v>609</v>
      </c>
      <c r="M126" s="35" t="s">
        <v>609</v>
      </c>
      <c r="N126" s="35">
        <f t="shared" si="7"/>
        <v>42893</v>
      </c>
      <c r="R126">
        <v>242.27</v>
      </c>
      <c r="S126">
        <v>275</v>
      </c>
      <c r="T126" t="s">
        <v>307</v>
      </c>
      <c r="U126" t="s">
        <v>55</v>
      </c>
      <c r="V126" t="s">
        <v>56</v>
      </c>
      <c r="X126" t="s">
        <v>1146</v>
      </c>
      <c r="Y126">
        <v>46</v>
      </c>
      <c r="Z126">
        <v>8</v>
      </c>
      <c r="AA126">
        <v>30.28</v>
      </c>
      <c r="AB126" t="s">
        <v>610</v>
      </c>
      <c r="AC126">
        <v>0</v>
      </c>
      <c r="AD126">
        <v>0</v>
      </c>
      <c r="AF126">
        <v>0</v>
      </c>
      <c r="AG126">
        <v>0</v>
      </c>
      <c r="AI126">
        <v>0</v>
      </c>
      <c r="AJ126">
        <v>0</v>
      </c>
      <c r="AL126">
        <v>0</v>
      </c>
      <c r="AM126">
        <v>0</v>
      </c>
      <c r="AO126">
        <v>0</v>
      </c>
      <c r="AP126">
        <v>0</v>
      </c>
      <c r="BA126">
        <v>0</v>
      </c>
      <c r="BB126">
        <v>0.88097999999999999</v>
      </c>
    </row>
    <row r="127" spans="1:54" ht="15" customHeight="1" x14ac:dyDescent="0.2">
      <c r="A127" t="s">
        <v>115</v>
      </c>
      <c r="B127" t="s">
        <v>317</v>
      </c>
      <c r="C127" t="s">
        <v>49</v>
      </c>
      <c r="D127" t="s">
        <v>1133</v>
      </c>
      <c r="E127" t="s">
        <v>552</v>
      </c>
      <c r="F127" t="s">
        <v>553</v>
      </c>
      <c r="G127" t="s">
        <v>196</v>
      </c>
      <c r="H127" s="4" t="s">
        <v>1139</v>
      </c>
      <c r="I127" s="20" t="s">
        <v>554</v>
      </c>
      <c r="J127" s="20" t="s">
        <v>555</v>
      </c>
      <c r="K127" s="11">
        <f t="shared" si="9"/>
        <v>2014</v>
      </c>
      <c r="L127" t="s">
        <v>556</v>
      </c>
      <c r="M127" s="35" t="s">
        <v>556</v>
      </c>
      <c r="N127" s="35">
        <f t="shared" si="7"/>
        <v>43607</v>
      </c>
      <c r="R127">
        <v>1646.55</v>
      </c>
      <c r="S127">
        <v>1650</v>
      </c>
      <c r="T127" t="s">
        <v>307</v>
      </c>
      <c r="U127" t="s">
        <v>74</v>
      </c>
      <c r="V127" t="s">
        <v>56</v>
      </c>
      <c r="W127" t="s">
        <v>557</v>
      </c>
      <c r="X127" t="s">
        <v>1146</v>
      </c>
      <c r="Y127">
        <v>99</v>
      </c>
      <c r="Z127">
        <v>14</v>
      </c>
      <c r="AA127">
        <v>117.61</v>
      </c>
      <c r="AB127" t="s">
        <v>558</v>
      </c>
      <c r="AC127">
        <v>0</v>
      </c>
      <c r="AD127">
        <v>0</v>
      </c>
      <c r="AF127">
        <v>0</v>
      </c>
      <c r="AG127">
        <v>0</v>
      </c>
      <c r="AI127">
        <v>0</v>
      </c>
      <c r="AJ127">
        <v>0</v>
      </c>
      <c r="AL127">
        <v>0</v>
      </c>
      <c r="AM127">
        <v>0</v>
      </c>
      <c r="AO127">
        <v>0</v>
      </c>
      <c r="AP127">
        <v>0</v>
      </c>
      <c r="BA127">
        <v>0</v>
      </c>
      <c r="BB127">
        <v>0.73067000000000004</v>
      </c>
    </row>
    <row r="128" spans="1:54" ht="15" customHeight="1" x14ac:dyDescent="0.2">
      <c r="A128" t="s">
        <v>115</v>
      </c>
      <c r="B128" t="s">
        <v>179</v>
      </c>
      <c r="C128" t="s">
        <v>179</v>
      </c>
      <c r="D128" t="s">
        <v>1134</v>
      </c>
      <c r="E128" t="s">
        <v>70</v>
      </c>
      <c r="F128" t="s">
        <v>70</v>
      </c>
      <c r="G128" t="s">
        <v>71</v>
      </c>
      <c r="H128" t="s">
        <v>1140</v>
      </c>
      <c r="I128" s="20" t="s">
        <v>117</v>
      </c>
      <c r="J128" s="20" t="s">
        <v>118</v>
      </c>
      <c r="K128" s="11">
        <f t="shared" si="9"/>
        <v>2011</v>
      </c>
      <c r="L128" t="s">
        <v>119</v>
      </c>
      <c r="M128" s="35" t="s">
        <v>119</v>
      </c>
      <c r="N128" s="35">
        <f t="shared" si="7"/>
        <v>42468</v>
      </c>
      <c r="R128">
        <v>2078.4299999999998</v>
      </c>
      <c r="S128">
        <v>3000</v>
      </c>
      <c r="T128" t="s">
        <v>120</v>
      </c>
      <c r="U128" t="s">
        <v>55</v>
      </c>
      <c r="V128" t="s">
        <v>56</v>
      </c>
      <c r="W128" t="s">
        <v>121</v>
      </c>
      <c r="X128" t="s">
        <v>1146</v>
      </c>
      <c r="Y128">
        <v>9</v>
      </c>
      <c r="Z128">
        <v>27</v>
      </c>
      <c r="AA128" s="3">
        <v>78.980339999999998</v>
      </c>
      <c r="AB128" t="s">
        <v>122</v>
      </c>
      <c r="AC128">
        <v>114000</v>
      </c>
      <c r="AD128">
        <v>0.05</v>
      </c>
      <c r="AF128">
        <v>0</v>
      </c>
      <c r="AG128">
        <v>0</v>
      </c>
      <c r="AI128">
        <v>0</v>
      </c>
      <c r="AJ128">
        <v>0</v>
      </c>
      <c r="AL128">
        <v>0</v>
      </c>
      <c r="AM128">
        <v>0</v>
      </c>
      <c r="AO128">
        <v>0</v>
      </c>
      <c r="AP128">
        <v>0</v>
      </c>
      <c r="BA128">
        <v>78980.340000000011</v>
      </c>
      <c r="BB128">
        <v>0.69281000000000004</v>
      </c>
    </row>
    <row r="129" spans="1:54" ht="15" customHeight="1" x14ac:dyDescent="0.2">
      <c r="A129" t="s">
        <v>115</v>
      </c>
      <c r="B129" t="s">
        <v>216</v>
      </c>
      <c r="C129" t="s">
        <v>217</v>
      </c>
      <c r="D129" t="s">
        <v>1134</v>
      </c>
      <c r="E129" t="s">
        <v>70</v>
      </c>
      <c r="F129" t="s">
        <v>70</v>
      </c>
      <c r="G129" t="s">
        <v>71</v>
      </c>
      <c r="H129" t="s">
        <v>1140</v>
      </c>
      <c r="I129" s="20" t="s">
        <v>117</v>
      </c>
      <c r="J129" s="20" t="s">
        <v>118</v>
      </c>
      <c r="K129" s="11">
        <f t="shared" si="9"/>
        <v>2011</v>
      </c>
      <c r="L129" t="s">
        <v>119</v>
      </c>
      <c r="M129" s="35" t="s">
        <v>119</v>
      </c>
      <c r="N129" s="35">
        <f t="shared" si="7"/>
        <v>42468</v>
      </c>
      <c r="R129">
        <v>2078.4299999999998</v>
      </c>
      <c r="S129">
        <v>3000</v>
      </c>
      <c r="T129" t="s">
        <v>120</v>
      </c>
      <c r="U129" t="s">
        <v>55</v>
      </c>
      <c r="V129" t="s">
        <v>56</v>
      </c>
      <c r="W129" t="s">
        <v>121</v>
      </c>
      <c r="X129" t="s">
        <v>1146</v>
      </c>
      <c r="Y129">
        <v>9</v>
      </c>
      <c r="Z129">
        <v>27</v>
      </c>
      <c r="AA129" s="3">
        <v>17.320250000000001</v>
      </c>
      <c r="AB129" t="s">
        <v>122</v>
      </c>
      <c r="AC129">
        <v>25000</v>
      </c>
      <c r="AD129">
        <v>0</v>
      </c>
      <c r="AF129">
        <v>0</v>
      </c>
      <c r="AG129">
        <v>0</v>
      </c>
      <c r="AI129">
        <v>0</v>
      </c>
      <c r="AJ129">
        <v>0</v>
      </c>
      <c r="AL129">
        <v>0</v>
      </c>
      <c r="AM129">
        <v>0</v>
      </c>
      <c r="AO129">
        <v>0</v>
      </c>
      <c r="AP129">
        <v>0</v>
      </c>
      <c r="BA129">
        <v>17320.25</v>
      </c>
      <c r="BB129">
        <v>0.69281000000000004</v>
      </c>
    </row>
    <row r="130" spans="1:54" ht="15" customHeight="1" x14ac:dyDescent="0.2">
      <c r="A130" t="s">
        <v>115</v>
      </c>
      <c r="B130" t="s">
        <v>116</v>
      </c>
      <c r="C130" t="s">
        <v>49</v>
      </c>
      <c r="D130" t="s">
        <v>1133</v>
      </c>
      <c r="E130" t="s">
        <v>70</v>
      </c>
      <c r="F130" t="s">
        <v>70</v>
      </c>
      <c r="G130" t="s">
        <v>71</v>
      </c>
      <c r="H130" t="s">
        <v>1140</v>
      </c>
      <c r="I130" s="20" t="s">
        <v>117</v>
      </c>
      <c r="J130" s="20" t="s">
        <v>118</v>
      </c>
      <c r="K130" s="11">
        <f t="shared" si="9"/>
        <v>2011</v>
      </c>
      <c r="L130" t="s">
        <v>119</v>
      </c>
      <c r="M130" s="35" t="s">
        <v>119</v>
      </c>
      <c r="N130" s="35">
        <f t="shared" si="7"/>
        <v>42468</v>
      </c>
      <c r="R130">
        <v>2078.4299999999998</v>
      </c>
      <c r="S130">
        <v>3000</v>
      </c>
      <c r="T130" t="s">
        <v>120</v>
      </c>
      <c r="U130" t="s">
        <v>55</v>
      </c>
      <c r="V130" t="s">
        <v>56</v>
      </c>
      <c r="W130" t="s">
        <v>121</v>
      </c>
      <c r="X130" t="s">
        <v>1146</v>
      </c>
      <c r="Y130">
        <v>9</v>
      </c>
      <c r="Z130">
        <v>27</v>
      </c>
      <c r="AA130" s="3">
        <v>78.980339999999998</v>
      </c>
      <c r="AB130" t="s">
        <v>122</v>
      </c>
      <c r="AC130">
        <v>114000</v>
      </c>
      <c r="AD130">
        <v>0.05</v>
      </c>
      <c r="AF130">
        <v>0</v>
      </c>
      <c r="AG130">
        <v>0</v>
      </c>
      <c r="AI130">
        <v>0</v>
      </c>
      <c r="AJ130">
        <v>0</v>
      </c>
      <c r="AL130">
        <v>0</v>
      </c>
      <c r="AM130">
        <v>0</v>
      </c>
      <c r="AO130">
        <v>0</v>
      </c>
      <c r="AP130">
        <v>0</v>
      </c>
      <c r="BA130">
        <v>78980.340000000011</v>
      </c>
      <c r="BB130">
        <v>0.69281000000000004</v>
      </c>
    </row>
    <row r="131" spans="1:54" ht="15" customHeight="1" x14ac:dyDescent="0.2">
      <c r="A131" t="s">
        <v>115</v>
      </c>
      <c r="B131" t="s">
        <v>68</v>
      </c>
      <c r="C131" t="s">
        <v>69</v>
      </c>
      <c r="D131" t="s">
        <v>1135</v>
      </c>
      <c r="E131" t="s">
        <v>70</v>
      </c>
      <c r="F131" t="s">
        <v>70</v>
      </c>
      <c r="G131" t="s">
        <v>71</v>
      </c>
      <c r="H131" t="s">
        <v>1140</v>
      </c>
      <c r="I131" s="20" t="s">
        <v>117</v>
      </c>
      <c r="J131" s="20" t="s">
        <v>118</v>
      </c>
      <c r="K131" s="11">
        <f t="shared" si="9"/>
        <v>2011</v>
      </c>
      <c r="L131" t="s">
        <v>119</v>
      </c>
      <c r="M131" s="35" t="s">
        <v>119</v>
      </c>
      <c r="N131" s="35">
        <f t="shared" si="7"/>
        <v>42468</v>
      </c>
      <c r="R131">
        <v>2078.4299999999998</v>
      </c>
      <c r="S131">
        <v>3000</v>
      </c>
      <c r="T131" t="s">
        <v>120</v>
      </c>
      <c r="U131" t="s">
        <v>55</v>
      </c>
      <c r="V131" t="s">
        <v>56</v>
      </c>
      <c r="W131" t="s">
        <v>121</v>
      </c>
      <c r="X131" t="s">
        <v>1146</v>
      </c>
      <c r="Y131">
        <v>9</v>
      </c>
      <c r="Z131">
        <v>27</v>
      </c>
      <c r="AA131" s="3">
        <v>78.980339999999998</v>
      </c>
      <c r="AB131" t="s">
        <v>122</v>
      </c>
      <c r="AC131">
        <v>114000</v>
      </c>
      <c r="AD131">
        <v>0.05</v>
      </c>
      <c r="AF131">
        <v>0</v>
      </c>
      <c r="AG131">
        <v>0</v>
      </c>
      <c r="AI131">
        <v>0</v>
      </c>
      <c r="AJ131">
        <v>0</v>
      </c>
      <c r="AL131">
        <v>0</v>
      </c>
      <c r="AM131">
        <v>0</v>
      </c>
      <c r="AO131">
        <v>0</v>
      </c>
      <c r="AP131">
        <v>0</v>
      </c>
      <c r="BA131">
        <v>78980.340000000011</v>
      </c>
      <c r="BB131">
        <v>0.69281000000000004</v>
      </c>
    </row>
    <row r="132" spans="1:54" ht="15" customHeight="1" x14ac:dyDescent="0.2">
      <c r="A132" t="s">
        <v>115</v>
      </c>
      <c r="B132" t="s">
        <v>172</v>
      </c>
      <c r="C132" t="s">
        <v>77</v>
      </c>
      <c r="D132" t="s">
        <v>1135</v>
      </c>
      <c r="E132" t="s">
        <v>70</v>
      </c>
      <c r="F132" t="s">
        <v>70</v>
      </c>
      <c r="G132" t="s">
        <v>71</v>
      </c>
      <c r="H132" t="s">
        <v>1140</v>
      </c>
      <c r="I132" s="20" t="s">
        <v>117</v>
      </c>
      <c r="J132" s="20" t="s">
        <v>118</v>
      </c>
      <c r="K132" s="11">
        <f t="shared" si="9"/>
        <v>2011</v>
      </c>
      <c r="L132" t="s">
        <v>119</v>
      </c>
      <c r="M132" s="35" t="s">
        <v>119</v>
      </c>
      <c r="N132" s="35">
        <f t="shared" si="7"/>
        <v>42468</v>
      </c>
      <c r="R132">
        <v>2078.4299999999998</v>
      </c>
      <c r="S132">
        <v>3000</v>
      </c>
      <c r="T132" t="s">
        <v>120</v>
      </c>
      <c r="U132" t="s">
        <v>55</v>
      </c>
      <c r="V132" t="s">
        <v>56</v>
      </c>
      <c r="W132" t="s">
        <v>121</v>
      </c>
      <c r="X132" t="s">
        <v>1146</v>
      </c>
      <c r="Y132">
        <v>9</v>
      </c>
      <c r="Z132">
        <v>27</v>
      </c>
      <c r="AA132" s="3">
        <v>127.6502425</v>
      </c>
      <c r="AB132" t="s">
        <v>122</v>
      </c>
      <c r="AC132">
        <v>184250</v>
      </c>
      <c r="AD132">
        <v>0.41</v>
      </c>
      <c r="AF132">
        <v>0</v>
      </c>
      <c r="AG132">
        <v>0</v>
      </c>
      <c r="AI132">
        <v>0</v>
      </c>
      <c r="AJ132">
        <v>0</v>
      </c>
      <c r="AL132">
        <v>0</v>
      </c>
      <c r="AM132">
        <v>0</v>
      </c>
      <c r="AO132">
        <v>0</v>
      </c>
      <c r="AP132">
        <v>0</v>
      </c>
      <c r="BA132">
        <v>127650.24250000001</v>
      </c>
      <c r="BB132">
        <v>0.69281000000000004</v>
      </c>
    </row>
    <row r="133" spans="1:54" ht="15" customHeight="1" x14ac:dyDescent="0.2">
      <c r="A133" t="s">
        <v>115</v>
      </c>
      <c r="B133" t="s">
        <v>86</v>
      </c>
      <c r="C133" t="s">
        <v>86</v>
      </c>
      <c r="D133" t="s">
        <v>1136</v>
      </c>
      <c r="E133" t="s">
        <v>70</v>
      </c>
      <c r="F133" t="s">
        <v>70</v>
      </c>
      <c r="G133" t="s">
        <v>71</v>
      </c>
      <c r="H133" t="s">
        <v>1140</v>
      </c>
      <c r="I133" s="20" t="s">
        <v>117</v>
      </c>
      <c r="J133" s="20" t="s">
        <v>118</v>
      </c>
      <c r="K133" s="11">
        <f t="shared" si="9"/>
        <v>2011</v>
      </c>
      <c r="L133" t="s">
        <v>119</v>
      </c>
      <c r="M133" s="35" t="s">
        <v>119</v>
      </c>
      <c r="N133" s="35">
        <f t="shared" si="7"/>
        <v>42468</v>
      </c>
      <c r="R133">
        <v>2078.4299999999998</v>
      </c>
      <c r="S133">
        <v>3000</v>
      </c>
      <c r="T133" t="s">
        <v>120</v>
      </c>
      <c r="U133" t="s">
        <v>55</v>
      </c>
      <c r="V133" t="s">
        <v>56</v>
      </c>
      <c r="W133" t="s">
        <v>121</v>
      </c>
      <c r="X133" t="s">
        <v>1146</v>
      </c>
      <c r="Y133">
        <v>9</v>
      </c>
      <c r="Z133">
        <v>27</v>
      </c>
      <c r="AA133" s="3">
        <v>34.640500000000003</v>
      </c>
      <c r="AB133" t="s">
        <v>122</v>
      </c>
      <c r="AC133">
        <v>50000</v>
      </c>
      <c r="AD133">
        <v>0</v>
      </c>
      <c r="AF133">
        <v>0</v>
      </c>
      <c r="AG133">
        <v>0</v>
      </c>
      <c r="AI133">
        <v>0</v>
      </c>
      <c r="AJ133">
        <v>0</v>
      </c>
      <c r="AL133">
        <v>0</v>
      </c>
      <c r="AM133">
        <v>0</v>
      </c>
      <c r="AO133">
        <v>0</v>
      </c>
      <c r="AP133">
        <v>0</v>
      </c>
      <c r="BA133">
        <v>34640.5</v>
      </c>
      <c r="BB133">
        <v>0.69281000000000004</v>
      </c>
    </row>
    <row r="134" spans="1:54" ht="15" customHeight="1" x14ac:dyDescent="0.2">
      <c r="A134" t="s">
        <v>115</v>
      </c>
      <c r="B134" t="s">
        <v>218</v>
      </c>
      <c r="C134" t="s">
        <v>85</v>
      </c>
      <c r="D134" t="s">
        <v>1133</v>
      </c>
      <c r="E134" t="s">
        <v>70</v>
      </c>
      <c r="F134" t="s">
        <v>70</v>
      </c>
      <c r="G134" t="s">
        <v>71</v>
      </c>
      <c r="H134" t="s">
        <v>1140</v>
      </c>
      <c r="I134" s="20" t="s">
        <v>117</v>
      </c>
      <c r="J134" s="20" t="s">
        <v>118</v>
      </c>
      <c r="K134" s="11">
        <f t="shared" si="9"/>
        <v>2011</v>
      </c>
      <c r="L134" t="s">
        <v>119</v>
      </c>
      <c r="M134" s="35" t="s">
        <v>119</v>
      </c>
      <c r="N134" s="35">
        <f t="shared" si="7"/>
        <v>42468</v>
      </c>
      <c r="R134">
        <v>2078.4299999999998</v>
      </c>
      <c r="S134">
        <v>3000</v>
      </c>
      <c r="T134" t="s">
        <v>120</v>
      </c>
      <c r="U134" t="s">
        <v>55</v>
      </c>
      <c r="V134" t="s">
        <v>56</v>
      </c>
      <c r="W134" t="s">
        <v>121</v>
      </c>
      <c r="X134" t="s">
        <v>1146</v>
      </c>
      <c r="Y134">
        <v>9</v>
      </c>
      <c r="Z134">
        <v>27</v>
      </c>
      <c r="AA134" s="3">
        <v>78.980339999999998</v>
      </c>
      <c r="AB134" t="s">
        <v>122</v>
      </c>
      <c r="AC134">
        <v>114000</v>
      </c>
      <c r="AD134">
        <v>0.05</v>
      </c>
      <c r="AF134">
        <v>0</v>
      </c>
      <c r="AG134">
        <v>0</v>
      </c>
      <c r="AI134">
        <v>0</v>
      </c>
      <c r="AJ134">
        <v>0</v>
      </c>
      <c r="AL134">
        <v>0</v>
      </c>
      <c r="AM134">
        <v>0</v>
      </c>
      <c r="AO134">
        <v>0</v>
      </c>
      <c r="AP134">
        <v>0</v>
      </c>
      <c r="BA134">
        <v>78980.340000000011</v>
      </c>
      <c r="BB134">
        <v>0.69281000000000004</v>
      </c>
    </row>
    <row r="135" spans="1:54" ht="15" customHeight="1" x14ac:dyDescent="0.2">
      <c r="A135" t="s">
        <v>115</v>
      </c>
      <c r="B135" t="s">
        <v>68</v>
      </c>
      <c r="C135" t="s">
        <v>69</v>
      </c>
      <c r="D135" t="s">
        <v>1135</v>
      </c>
      <c r="E135" t="s">
        <v>209</v>
      </c>
      <c r="F135" t="s">
        <v>745</v>
      </c>
      <c r="G135" t="s">
        <v>142</v>
      </c>
      <c r="H135" t="s">
        <v>1140</v>
      </c>
      <c r="I135" s="20" t="s">
        <v>746</v>
      </c>
      <c r="J135" s="20" t="s">
        <v>746</v>
      </c>
      <c r="K135" s="11">
        <f t="shared" si="9"/>
        <v>2013</v>
      </c>
      <c r="L135" t="s">
        <v>747</v>
      </c>
      <c r="M135" s="35" t="s">
        <v>747</v>
      </c>
      <c r="N135" s="35">
        <f t="shared" si="7"/>
        <v>41767</v>
      </c>
      <c r="R135" s="13">
        <v>228.12</v>
      </c>
      <c r="S135" s="13">
        <v>300</v>
      </c>
      <c r="T135" t="s">
        <v>120</v>
      </c>
      <c r="U135" t="s">
        <v>55</v>
      </c>
      <c r="V135" s="1" t="s">
        <v>679</v>
      </c>
      <c r="W135" t="s">
        <v>748</v>
      </c>
      <c r="X135" t="s">
        <v>1146</v>
      </c>
      <c r="Y135">
        <v>125</v>
      </c>
      <c r="Z135">
        <v>8</v>
      </c>
      <c r="AA135" s="13">
        <v>38.020000000000003</v>
      </c>
      <c r="AB135" t="s">
        <v>749</v>
      </c>
      <c r="AC135">
        <v>50000</v>
      </c>
      <c r="AD135">
        <v>7.0000000000000007E-2</v>
      </c>
      <c r="AF135">
        <v>0</v>
      </c>
      <c r="AG135">
        <v>0</v>
      </c>
      <c r="AI135">
        <v>0</v>
      </c>
      <c r="AJ135">
        <v>0</v>
      </c>
      <c r="AL135">
        <v>0</v>
      </c>
      <c r="AM135">
        <v>0</v>
      </c>
      <c r="AO135">
        <v>0</v>
      </c>
      <c r="AP135">
        <v>0</v>
      </c>
      <c r="BA135">
        <v>38020</v>
      </c>
      <c r="BB135">
        <v>0.76039999999999996</v>
      </c>
    </row>
    <row r="136" spans="1:54" ht="15" customHeight="1" x14ac:dyDescent="0.2">
      <c r="A136" t="s">
        <v>115</v>
      </c>
      <c r="B136" t="s">
        <v>433</v>
      </c>
      <c r="C136" t="s">
        <v>302</v>
      </c>
      <c r="D136" t="s">
        <v>1137</v>
      </c>
      <c r="E136" t="s">
        <v>209</v>
      </c>
      <c r="F136" t="s">
        <v>745</v>
      </c>
      <c r="G136" t="s">
        <v>142</v>
      </c>
      <c r="H136" t="s">
        <v>1140</v>
      </c>
      <c r="I136" s="20" t="s">
        <v>746</v>
      </c>
      <c r="J136" s="20" t="s">
        <v>746</v>
      </c>
      <c r="K136" s="11">
        <f t="shared" si="9"/>
        <v>2013</v>
      </c>
      <c r="L136" t="s">
        <v>747</v>
      </c>
      <c r="M136" s="35" t="s">
        <v>747</v>
      </c>
      <c r="N136" s="35">
        <f t="shared" si="7"/>
        <v>41767</v>
      </c>
      <c r="R136" s="13">
        <v>228.12</v>
      </c>
      <c r="S136" s="13">
        <v>300</v>
      </c>
      <c r="T136" t="s">
        <v>120</v>
      </c>
      <c r="U136" t="s">
        <v>55</v>
      </c>
      <c r="V136" s="1" t="s">
        <v>679</v>
      </c>
      <c r="W136" t="s">
        <v>748</v>
      </c>
      <c r="X136" t="s">
        <v>1146</v>
      </c>
      <c r="Y136">
        <v>125</v>
      </c>
      <c r="Z136">
        <v>8</v>
      </c>
      <c r="AA136" s="13">
        <v>30.416</v>
      </c>
      <c r="AB136" t="s">
        <v>749</v>
      </c>
      <c r="AC136">
        <v>40000</v>
      </c>
      <c r="AD136">
        <v>0.05</v>
      </c>
      <c r="AF136">
        <v>0</v>
      </c>
      <c r="AG136">
        <v>0</v>
      </c>
      <c r="AI136">
        <v>0</v>
      </c>
      <c r="AJ136">
        <v>0</v>
      </c>
      <c r="AL136">
        <v>0</v>
      </c>
      <c r="AM136">
        <v>0</v>
      </c>
      <c r="AO136">
        <v>0</v>
      </c>
      <c r="AP136">
        <v>0</v>
      </c>
      <c r="BA136">
        <v>30416</v>
      </c>
      <c r="BB136">
        <v>0.76039999999999996</v>
      </c>
    </row>
    <row r="137" spans="1:54" ht="15" customHeight="1" x14ac:dyDescent="0.2">
      <c r="A137" t="s">
        <v>115</v>
      </c>
      <c r="B137" t="s">
        <v>790</v>
      </c>
      <c r="C137" t="s">
        <v>393</v>
      </c>
      <c r="D137" t="s">
        <v>1136</v>
      </c>
      <c r="E137" t="s">
        <v>209</v>
      </c>
      <c r="F137" t="s">
        <v>745</v>
      </c>
      <c r="G137" t="s">
        <v>142</v>
      </c>
      <c r="H137" t="s">
        <v>1140</v>
      </c>
      <c r="I137" s="20" t="s">
        <v>746</v>
      </c>
      <c r="J137" s="20" t="s">
        <v>746</v>
      </c>
      <c r="K137" s="11">
        <f t="shared" si="9"/>
        <v>2013</v>
      </c>
      <c r="L137" t="s">
        <v>747</v>
      </c>
      <c r="M137" s="35" t="s">
        <v>747</v>
      </c>
      <c r="N137" s="35">
        <f t="shared" si="7"/>
        <v>41767</v>
      </c>
      <c r="R137" s="13">
        <v>228.12</v>
      </c>
      <c r="S137" s="13">
        <v>300</v>
      </c>
      <c r="T137" t="s">
        <v>120</v>
      </c>
      <c r="U137" t="s">
        <v>55</v>
      </c>
      <c r="V137" s="1" t="s">
        <v>679</v>
      </c>
      <c r="W137" t="s">
        <v>748</v>
      </c>
      <c r="X137" t="s">
        <v>1146</v>
      </c>
      <c r="Y137">
        <v>125</v>
      </c>
      <c r="Z137">
        <v>8</v>
      </c>
      <c r="AA137" s="13">
        <v>30.416</v>
      </c>
      <c r="AB137" t="s">
        <v>749</v>
      </c>
      <c r="AC137">
        <v>40000</v>
      </c>
      <c r="AD137">
        <v>0.05</v>
      </c>
      <c r="AF137">
        <v>0</v>
      </c>
      <c r="AG137">
        <v>0</v>
      </c>
      <c r="AI137">
        <v>0</v>
      </c>
      <c r="AJ137">
        <v>0</v>
      </c>
      <c r="AL137">
        <v>0</v>
      </c>
      <c r="AM137">
        <v>0</v>
      </c>
      <c r="AO137">
        <v>0</v>
      </c>
      <c r="AP137">
        <v>0</v>
      </c>
      <c r="BA137">
        <v>30416</v>
      </c>
      <c r="BB137">
        <v>0.76039999999999996</v>
      </c>
    </row>
    <row r="138" spans="1:54" ht="15" customHeight="1" x14ac:dyDescent="0.2">
      <c r="A138" t="s">
        <v>115</v>
      </c>
      <c r="B138" t="s">
        <v>227</v>
      </c>
      <c r="C138" t="s">
        <v>77</v>
      </c>
      <c r="D138" t="s">
        <v>1135</v>
      </c>
      <c r="E138" t="s">
        <v>552</v>
      </c>
      <c r="F138" t="s">
        <v>553</v>
      </c>
      <c r="G138" t="s">
        <v>196</v>
      </c>
      <c r="H138" s="4" t="s">
        <v>1139</v>
      </c>
      <c r="I138" s="20" t="s">
        <v>554</v>
      </c>
      <c r="J138" s="20" t="s">
        <v>555</v>
      </c>
      <c r="K138" s="11">
        <f t="shared" si="9"/>
        <v>2014</v>
      </c>
      <c r="L138" t="s">
        <v>556</v>
      </c>
      <c r="M138" s="35" t="s">
        <v>556</v>
      </c>
      <c r="N138" s="35">
        <f t="shared" si="7"/>
        <v>43607</v>
      </c>
      <c r="R138">
        <v>1646.55</v>
      </c>
      <c r="S138">
        <v>1650</v>
      </c>
      <c r="T138" t="s">
        <v>307</v>
      </c>
      <c r="U138" t="s">
        <v>74</v>
      </c>
      <c r="V138" t="s">
        <v>56</v>
      </c>
      <c r="W138" t="s">
        <v>557</v>
      </c>
      <c r="X138" t="s">
        <v>1146</v>
      </c>
      <c r="Y138">
        <v>99</v>
      </c>
      <c r="Z138">
        <v>14</v>
      </c>
      <c r="AA138">
        <v>117.61</v>
      </c>
      <c r="AB138" t="s">
        <v>558</v>
      </c>
      <c r="AC138">
        <v>0</v>
      </c>
      <c r="AD138">
        <v>0.26</v>
      </c>
      <c r="AF138">
        <v>0</v>
      </c>
      <c r="AG138">
        <v>0</v>
      </c>
      <c r="AI138">
        <v>0</v>
      </c>
      <c r="AJ138">
        <v>0</v>
      </c>
      <c r="AL138">
        <v>0</v>
      </c>
      <c r="AM138">
        <v>0</v>
      </c>
      <c r="AO138">
        <v>0</v>
      </c>
      <c r="AP138">
        <v>0</v>
      </c>
      <c r="BA138">
        <v>0</v>
      </c>
      <c r="BB138">
        <v>0.73067000000000004</v>
      </c>
    </row>
    <row r="139" spans="1:54" ht="14.25" x14ac:dyDescent="0.2">
      <c r="A139" t="s">
        <v>115</v>
      </c>
      <c r="B139" t="s">
        <v>433</v>
      </c>
      <c r="C139" t="s">
        <v>302</v>
      </c>
      <c r="D139" t="s">
        <v>1137</v>
      </c>
      <c r="E139" t="s">
        <v>552</v>
      </c>
      <c r="F139" t="s">
        <v>553</v>
      </c>
      <c r="G139" t="s">
        <v>196</v>
      </c>
      <c r="H139" s="4" t="s">
        <v>1139</v>
      </c>
      <c r="I139" s="20" t="s">
        <v>554</v>
      </c>
      <c r="J139" s="20" t="s">
        <v>555</v>
      </c>
      <c r="K139" s="11">
        <f t="shared" si="9"/>
        <v>2014</v>
      </c>
      <c r="L139" t="s">
        <v>556</v>
      </c>
      <c r="M139" s="35" t="s">
        <v>556</v>
      </c>
      <c r="N139" s="35">
        <f t="shared" si="7"/>
        <v>43607</v>
      </c>
      <c r="R139">
        <v>1646.55</v>
      </c>
      <c r="S139">
        <v>1650</v>
      </c>
      <c r="T139" t="s">
        <v>307</v>
      </c>
      <c r="U139" t="s">
        <v>74</v>
      </c>
      <c r="V139" t="s">
        <v>56</v>
      </c>
      <c r="W139" t="s">
        <v>557</v>
      </c>
      <c r="X139" t="s">
        <v>1146</v>
      </c>
      <c r="Y139">
        <v>99</v>
      </c>
      <c r="Z139">
        <v>14</v>
      </c>
      <c r="AA139">
        <v>117.61</v>
      </c>
      <c r="AB139" t="s">
        <v>558</v>
      </c>
      <c r="AC139">
        <v>0</v>
      </c>
      <c r="AD139">
        <v>0.26</v>
      </c>
      <c r="AF139">
        <v>0</v>
      </c>
      <c r="AG139">
        <v>0</v>
      </c>
      <c r="AI139">
        <v>0</v>
      </c>
      <c r="AJ139">
        <v>0</v>
      </c>
      <c r="AL139">
        <v>0</v>
      </c>
      <c r="AM139">
        <v>0</v>
      </c>
      <c r="AO139">
        <v>0</v>
      </c>
      <c r="AP139">
        <v>0</v>
      </c>
      <c r="BA139">
        <v>0</v>
      </c>
      <c r="BB139">
        <v>0.73067000000000004</v>
      </c>
    </row>
    <row r="140" spans="1:54" ht="57" x14ac:dyDescent="0.2">
      <c r="A140" t="s">
        <v>115</v>
      </c>
      <c r="B140" t="s">
        <v>179</v>
      </c>
      <c r="C140" t="s">
        <v>179</v>
      </c>
      <c r="D140" t="s">
        <v>1134</v>
      </c>
      <c r="E140" t="s">
        <v>472</v>
      </c>
      <c r="F140" t="s">
        <v>472</v>
      </c>
      <c r="G140" t="s">
        <v>142</v>
      </c>
      <c r="H140" t="s">
        <v>1140</v>
      </c>
      <c r="I140" s="20" t="s">
        <v>505</v>
      </c>
      <c r="J140" s="20" t="s">
        <v>506</v>
      </c>
      <c r="K140" s="11">
        <f t="shared" si="9"/>
        <v>2011</v>
      </c>
      <c r="L140" t="s">
        <v>507</v>
      </c>
      <c r="M140" s="35" t="s">
        <v>508</v>
      </c>
      <c r="N140" s="35">
        <f t="shared" si="7"/>
        <v>42133</v>
      </c>
      <c r="R140" s="13">
        <v>7599.14</v>
      </c>
      <c r="S140" s="13">
        <v>11265</v>
      </c>
      <c r="T140" t="s">
        <v>120</v>
      </c>
      <c r="U140" t="s">
        <v>55</v>
      </c>
      <c r="V140" s="1" t="s">
        <v>509</v>
      </c>
      <c r="W140" t="s">
        <v>510</v>
      </c>
      <c r="X140" t="s">
        <v>1146</v>
      </c>
      <c r="Y140">
        <v>116</v>
      </c>
      <c r="Z140">
        <v>97</v>
      </c>
      <c r="AA140" s="13">
        <v>78.34</v>
      </c>
      <c r="AB140" t="s">
        <v>511</v>
      </c>
      <c r="AC140">
        <v>0</v>
      </c>
      <c r="AD140">
        <v>0.11</v>
      </c>
      <c r="AF140">
        <v>0</v>
      </c>
      <c r="AG140">
        <v>7.0000000000000007E-2</v>
      </c>
      <c r="AI140">
        <v>0</v>
      </c>
      <c r="AJ140">
        <v>0</v>
      </c>
      <c r="AL140">
        <v>0</v>
      </c>
      <c r="AM140">
        <v>0</v>
      </c>
      <c r="AO140">
        <v>0</v>
      </c>
      <c r="AP140">
        <v>0</v>
      </c>
      <c r="BA140">
        <v>0</v>
      </c>
      <c r="BB140">
        <v>0.67457999999999996</v>
      </c>
    </row>
    <row r="141" spans="1:54" ht="57" x14ac:dyDescent="0.2">
      <c r="A141" t="s">
        <v>115</v>
      </c>
      <c r="B141" t="s">
        <v>49</v>
      </c>
      <c r="C141" t="s">
        <v>49</v>
      </c>
      <c r="D141" t="s">
        <v>1133</v>
      </c>
      <c r="E141" t="s">
        <v>472</v>
      </c>
      <c r="F141" t="s">
        <v>472</v>
      </c>
      <c r="G141" t="s">
        <v>142</v>
      </c>
      <c r="H141" t="s">
        <v>1140</v>
      </c>
      <c r="I141" s="20" t="s">
        <v>505</v>
      </c>
      <c r="J141" s="20" t="s">
        <v>506</v>
      </c>
      <c r="K141" s="11">
        <f t="shared" si="9"/>
        <v>2011</v>
      </c>
      <c r="L141" t="s">
        <v>507</v>
      </c>
      <c r="M141" s="35" t="s">
        <v>508</v>
      </c>
      <c r="N141" s="35">
        <f t="shared" si="7"/>
        <v>42133</v>
      </c>
      <c r="R141" s="13">
        <v>7599.14</v>
      </c>
      <c r="S141" s="13">
        <v>11265</v>
      </c>
      <c r="T141" t="s">
        <v>120</v>
      </c>
      <c r="U141" t="s">
        <v>55</v>
      </c>
      <c r="V141" s="1" t="s">
        <v>509</v>
      </c>
      <c r="W141" t="s">
        <v>510</v>
      </c>
      <c r="X141" t="s">
        <v>1146</v>
      </c>
      <c r="Y141">
        <v>116</v>
      </c>
      <c r="Z141">
        <v>97</v>
      </c>
      <c r="AA141" s="13">
        <v>78.34</v>
      </c>
      <c r="AB141" t="s">
        <v>511</v>
      </c>
      <c r="AC141">
        <v>0</v>
      </c>
      <c r="AD141">
        <v>0.11</v>
      </c>
      <c r="AF141">
        <v>0</v>
      </c>
      <c r="AG141">
        <v>7.0000000000000007E-2</v>
      </c>
      <c r="AI141">
        <v>0</v>
      </c>
      <c r="AJ141">
        <v>0</v>
      </c>
      <c r="AL141">
        <v>0</v>
      </c>
      <c r="AM141">
        <v>0</v>
      </c>
      <c r="AO141">
        <v>0</v>
      </c>
      <c r="AP141">
        <v>0</v>
      </c>
      <c r="BA141">
        <v>0</v>
      </c>
      <c r="BB141">
        <v>0.67457999999999996</v>
      </c>
    </row>
    <row r="142" spans="1:54" ht="57" x14ac:dyDescent="0.2">
      <c r="A142" t="s">
        <v>115</v>
      </c>
      <c r="B142" t="s">
        <v>68</v>
      </c>
      <c r="C142" t="s">
        <v>69</v>
      </c>
      <c r="D142" t="s">
        <v>1135</v>
      </c>
      <c r="E142" t="s">
        <v>472</v>
      </c>
      <c r="F142" t="s">
        <v>472</v>
      </c>
      <c r="G142" t="s">
        <v>142</v>
      </c>
      <c r="H142" t="s">
        <v>1140</v>
      </c>
      <c r="I142" s="20" t="s">
        <v>505</v>
      </c>
      <c r="J142" s="20" t="s">
        <v>506</v>
      </c>
      <c r="K142" s="11">
        <f t="shared" si="9"/>
        <v>2011</v>
      </c>
      <c r="L142" t="s">
        <v>507</v>
      </c>
      <c r="M142" s="35" t="s">
        <v>508</v>
      </c>
      <c r="N142" s="35">
        <f t="shared" si="7"/>
        <v>42133</v>
      </c>
      <c r="R142" s="13">
        <v>7599.14</v>
      </c>
      <c r="S142" s="13">
        <v>11265</v>
      </c>
      <c r="T142" t="s">
        <v>120</v>
      </c>
      <c r="U142" t="s">
        <v>55</v>
      </c>
      <c r="V142" s="1" t="s">
        <v>509</v>
      </c>
      <c r="W142" t="s">
        <v>510</v>
      </c>
      <c r="X142" t="s">
        <v>1146</v>
      </c>
      <c r="Y142">
        <v>116</v>
      </c>
      <c r="Z142">
        <v>97</v>
      </c>
      <c r="AA142" s="13">
        <v>78.34</v>
      </c>
      <c r="AB142" t="s">
        <v>511</v>
      </c>
      <c r="AC142">
        <v>0</v>
      </c>
      <c r="AD142">
        <v>0.11</v>
      </c>
      <c r="AF142">
        <v>0</v>
      </c>
      <c r="AG142">
        <v>7.0000000000000007E-2</v>
      </c>
      <c r="AI142">
        <v>0</v>
      </c>
      <c r="AJ142">
        <v>0</v>
      </c>
      <c r="AL142">
        <v>0</v>
      </c>
      <c r="AM142">
        <v>0</v>
      </c>
      <c r="AO142">
        <v>0</v>
      </c>
      <c r="AP142">
        <v>0</v>
      </c>
      <c r="BA142">
        <v>0</v>
      </c>
      <c r="BB142">
        <v>0.67457999999999996</v>
      </c>
    </row>
    <row r="143" spans="1:54" ht="57" x14ac:dyDescent="0.2">
      <c r="A143" t="s">
        <v>115</v>
      </c>
      <c r="B143" t="s">
        <v>227</v>
      </c>
      <c r="C143" t="s">
        <v>77</v>
      </c>
      <c r="D143" t="s">
        <v>1135</v>
      </c>
      <c r="E143" t="s">
        <v>472</v>
      </c>
      <c r="F143" t="s">
        <v>472</v>
      </c>
      <c r="G143" t="s">
        <v>142</v>
      </c>
      <c r="H143" t="s">
        <v>1140</v>
      </c>
      <c r="I143" s="20" t="s">
        <v>505</v>
      </c>
      <c r="J143" s="20" t="s">
        <v>506</v>
      </c>
      <c r="K143" s="11">
        <f t="shared" si="9"/>
        <v>2011</v>
      </c>
      <c r="L143" t="s">
        <v>507</v>
      </c>
      <c r="M143" s="35" t="s">
        <v>508</v>
      </c>
      <c r="N143" s="35">
        <f t="shared" si="7"/>
        <v>42133</v>
      </c>
      <c r="R143" s="13">
        <v>7599.14</v>
      </c>
      <c r="S143" s="13">
        <v>11265</v>
      </c>
      <c r="T143" t="s">
        <v>120</v>
      </c>
      <c r="U143" t="s">
        <v>55</v>
      </c>
      <c r="V143" s="1" t="s">
        <v>509</v>
      </c>
      <c r="W143" t="s">
        <v>510</v>
      </c>
      <c r="X143" t="s">
        <v>1146</v>
      </c>
      <c r="Y143">
        <v>116</v>
      </c>
      <c r="Z143">
        <v>97</v>
      </c>
      <c r="AA143" s="13">
        <v>78.34</v>
      </c>
      <c r="AB143" t="s">
        <v>511</v>
      </c>
      <c r="AC143">
        <v>0</v>
      </c>
      <c r="AD143">
        <v>0.11</v>
      </c>
      <c r="AF143">
        <v>0</v>
      </c>
      <c r="AG143">
        <v>7.0000000000000007E-2</v>
      </c>
      <c r="AI143">
        <v>0</v>
      </c>
      <c r="AJ143">
        <v>0</v>
      </c>
      <c r="AL143">
        <v>0</v>
      </c>
      <c r="AM143">
        <v>0</v>
      </c>
      <c r="AO143">
        <v>0</v>
      </c>
      <c r="AP143">
        <v>0</v>
      </c>
      <c r="BA143">
        <v>0</v>
      </c>
      <c r="BB143">
        <v>0.67457999999999996</v>
      </c>
    </row>
    <row r="144" spans="1:54" ht="57" x14ac:dyDescent="0.2">
      <c r="A144" t="s">
        <v>115</v>
      </c>
      <c r="B144" t="s">
        <v>86</v>
      </c>
      <c r="C144" t="s">
        <v>86</v>
      </c>
      <c r="D144" t="s">
        <v>1136</v>
      </c>
      <c r="E144" t="s">
        <v>472</v>
      </c>
      <c r="F144" t="s">
        <v>472</v>
      </c>
      <c r="G144" t="s">
        <v>142</v>
      </c>
      <c r="H144" t="s">
        <v>1140</v>
      </c>
      <c r="I144" s="20" t="s">
        <v>505</v>
      </c>
      <c r="J144" s="20" t="s">
        <v>506</v>
      </c>
      <c r="K144" s="11">
        <f t="shared" si="9"/>
        <v>2011</v>
      </c>
      <c r="L144" t="s">
        <v>507</v>
      </c>
      <c r="M144" s="35" t="s">
        <v>508</v>
      </c>
      <c r="N144" s="35">
        <f t="shared" si="7"/>
        <v>42133</v>
      </c>
      <c r="R144" s="13">
        <v>7599.14</v>
      </c>
      <c r="S144" s="13">
        <v>11265</v>
      </c>
      <c r="T144" t="s">
        <v>120</v>
      </c>
      <c r="U144" t="s">
        <v>55</v>
      </c>
      <c r="V144" s="1" t="s">
        <v>509</v>
      </c>
      <c r="W144" t="s">
        <v>510</v>
      </c>
      <c r="X144" t="s">
        <v>1146</v>
      </c>
      <c r="Y144">
        <v>116</v>
      </c>
      <c r="Z144">
        <v>97</v>
      </c>
      <c r="AA144" s="13">
        <v>78.34</v>
      </c>
      <c r="AB144" t="s">
        <v>511</v>
      </c>
      <c r="AC144">
        <v>0</v>
      </c>
      <c r="AD144">
        <v>0.11</v>
      </c>
      <c r="AF144">
        <v>0</v>
      </c>
      <c r="AG144">
        <v>7.0000000000000007E-2</v>
      </c>
      <c r="AI144">
        <v>0</v>
      </c>
      <c r="AJ144">
        <v>0</v>
      </c>
      <c r="AL144">
        <v>0</v>
      </c>
      <c r="AM144">
        <v>0</v>
      </c>
      <c r="AO144">
        <v>0</v>
      </c>
      <c r="AP144">
        <v>0</v>
      </c>
      <c r="BA144">
        <v>0</v>
      </c>
      <c r="BB144">
        <v>0.67457999999999996</v>
      </c>
    </row>
    <row r="145" spans="1:54" ht="57" x14ac:dyDescent="0.2">
      <c r="A145" t="s">
        <v>115</v>
      </c>
      <c r="B145" t="s">
        <v>217</v>
      </c>
      <c r="C145" t="s">
        <v>217</v>
      </c>
      <c r="D145" t="s">
        <v>1134</v>
      </c>
      <c r="E145" t="s">
        <v>472</v>
      </c>
      <c r="F145" t="s">
        <v>472</v>
      </c>
      <c r="G145" t="s">
        <v>142</v>
      </c>
      <c r="H145" t="s">
        <v>1140</v>
      </c>
      <c r="I145" s="20" t="s">
        <v>505</v>
      </c>
      <c r="J145" s="20" t="s">
        <v>506</v>
      </c>
      <c r="K145" s="11">
        <f t="shared" si="9"/>
        <v>2011</v>
      </c>
      <c r="L145" t="s">
        <v>507</v>
      </c>
      <c r="M145" s="35" t="s">
        <v>508</v>
      </c>
      <c r="N145" s="35">
        <f t="shared" si="7"/>
        <v>42133</v>
      </c>
      <c r="R145" s="13">
        <v>7599.14</v>
      </c>
      <c r="S145" s="13">
        <v>11265</v>
      </c>
      <c r="T145" t="s">
        <v>120</v>
      </c>
      <c r="U145" t="s">
        <v>55</v>
      </c>
      <c r="V145" s="1" t="s">
        <v>509</v>
      </c>
      <c r="W145" t="s">
        <v>510</v>
      </c>
      <c r="X145" t="s">
        <v>1146</v>
      </c>
      <c r="Y145">
        <v>116</v>
      </c>
      <c r="Z145">
        <v>97</v>
      </c>
      <c r="AA145" s="13">
        <v>78.34</v>
      </c>
      <c r="AB145" t="s">
        <v>511</v>
      </c>
      <c r="AC145">
        <v>0</v>
      </c>
      <c r="AD145">
        <v>0</v>
      </c>
      <c r="AF145">
        <v>0</v>
      </c>
      <c r="AG145">
        <v>0</v>
      </c>
      <c r="AI145">
        <v>0</v>
      </c>
      <c r="AJ145">
        <v>0</v>
      </c>
      <c r="AL145">
        <v>0</v>
      </c>
      <c r="AM145">
        <v>0</v>
      </c>
      <c r="AO145">
        <v>0</v>
      </c>
      <c r="AP145">
        <v>0</v>
      </c>
      <c r="BA145">
        <v>0</v>
      </c>
      <c r="BB145">
        <v>0.67457999999999996</v>
      </c>
    </row>
    <row r="146" spans="1:54" ht="57" x14ac:dyDescent="0.2">
      <c r="A146" t="s">
        <v>115</v>
      </c>
      <c r="B146" t="s">
        <v>910</v>
      </c>
      <c r="C146" t="s">
        <v>85</v>
      </c>
      <c r="D146" t="s">
        <v>1133</v>
      </c>
      <c r="E146" t="s">
        <v>472</v>
      </c>
      <c r="F146" t="s">
        <v>472</v>
      </c>
      <c r="G146" t="s">
        <v>142</v>
      </c>
      <c r="H146" t="s">
        <v>1140</v>
      </c>
      <c r="I146" s="20" t="s">
        <v>505</v>
      </c>
      <c r="J146" s="20" t="s">
        <v>506</v>
      </c>
      <c r="K146" s="11">
        <f t="shared" si="9"/>
        <v>2011</v>
      </c>
      <c r="L146" t="s">
        <v>507</v>
      </c>
      <c r="M146" s="35" t="s">
        <v>508</v>
      </c>
      <c r="N146" s="35">
        <f t="shared" si="7"/>
        <v>42133</v>
      </c>
      <c r="R146" s="13">
        <v>7599.14</v>
      </c>
      <c r="S146" s="13">
        <v>11265</v>
      </c>
      <c r="T146" t="s">
        <v>120</v>
      </c>
      <c r="U146" t="s">
        <v>55</v>
      </c>
      <c r="V146" s="1" t="s">
        <v>509</v>
      </c>
      <c r="W146" t="s">
        <v>510</v>
      </c>
      <c r="X146" t="s">
        <v>1146</v>
      </c>
      <c r="Y146">
        <v>116</v>
      </c>
      <c r="Z146">
        <v>97</v>
      </c>
      <c r="AA146" s="13">
        <v>78.34</v>
      </c>
      <c r="AB146" t="s">
        <v>511</v>
      </c>
      <c r="AC146">
        <v>0</v>
      </c>
      <c r="AD146">
        <v>0.11</v>
      </c>
      <c r="AF146">
        <v>0</v>
      </c>
      <c r="AG146">
        <v>7.0000000000000007E-2</v>
      </c>
      <c r="AI146">
        <v>0</v>
      </c>
      <c r="AJ146">
        <v>0</v>
      </c>
      <c r="AL146">
        <v>0</v>
      </c>
      <c r="AM146">
        <v>0</v>
      </c>
      <c r="AO146">
        <v>0</v>
      </c>
      <c r="AP146">
        <v>0</v>
      </c>
      <c r="BA146">
        <v>0</v>
      </c>
      <c r="BB146">
        <v>0.67457999999999996</v>
      </c>
    </row>
    <row r="147" spans="1:54" ht="57" x14ac:dyDescent="0.2">
      <c r="A147" t="s">
        <v>115</v>
      </c>
      <c r="B147" t="s">
        <v>433</v>
      </c>
      <c r="C147" t="s">
        <v>302</v>
      </c>
      <c r="D147" t="s">
        <v>1137</v>
      </c>
      <c r="E147" t="s">
        <v>472</v>
      </c>
      <c r="F147" t="s">
        <v>472</v>
      </c>
      <c r="G147" t="s">
        <v>142</v>
      </c>
      <c r="H147" t="s">
        <v>1140</v>
      </c>
      <c r="I147" s="20" t="s">
        <v>505</v>
      </c>
      <c r="J147" s="20" t="s">
        <v>506</v>
      </c>
      <c r="K147" s="11">
        <f t="shared" ref="K147:K166" si="10">YEAR(I147)</f>
        <v>2011</v>
      </c>
      <c r="L147" t="s">
        <v>507</v>
      </c>
      <c r="M147" s="35" t="s">
        <v>508</v>
      </c>
      <c r="N147" s="35">
        <f t="shared" si="7"/>
        <v>42133</v>
      </c>
      <c r="R147" s="13">
        <v>7599.14</v>
      </c>
      <c r="S147" s="13">
        <v>11265</v>
      </c>
      <c r="T147" t="s">
        <v>120</v>
      </c>
      <c r="U147" t="s">
        <v>55</v>
      </c>
      <c r="V147" s="1" t="s">
        <v>509</v>
      </c>
      <c r="W147" t="s">
        <v>510</v>
      </c>
      <c r="X147" t="s">
        <v>1146</v>
      </c>
      <c r="Y147">
        <v>116</v>
      </c>
      <c r="Z147">
        <v>97</v>
      </c>
      <c r="AA147" s="13">
        <v>78.34</v>
      </c>
      <c r="AB147" t="s">
        <v>511</v>
      </c>
      <c r="AC147">
        <v>0</v>
      </c>
      <c r="AD147">
        <v>0.11</v>
      </c>
      <c r="AF147">
        <v>0</v>
      </c>
      <c r="AG147">
        <v>7.0000000000000007E-2</v>
      </c>
      <c r="AI147">
        <v>0</v>
      </c>
      <c r="AJ147">
        <v>0</v>
      </c>
      <c r="AL147">
        <v>0</v>
      </c>
      <c r="AM147">
        <v>0</v>
      </c>
      <c r="AO147">
        <v>0</v>
      </c>
      <c r="AP147">
        <v>0</v>
      </c>
      <c r="BA147">
        <v>0</v>
      </c>
      <c r="BB147">
        <v>0.67457999999999996</v>
      </c>
    </row>
    <row r="148" spans="1:54" ht="57" x14ac:dyDescent="0.2">
      <c r="A148" t="s">
        <v>115</v>
      </c>
      <c r="B148" t="s">
        <v>434</v>
      </c>
      <c r="C148" t="s">
        <v>435</v>
      </c>
      <c r="D148" t="s">
        <v>1137</v>
      </c>
      <c r="E148" t="s">
        <v>472</v>
      </c>
      <c r="F148" t="s">
        <v>472</v>
      </c>
      <c r="G148" t="s">
        <v>142</v>
      </c>
      <c r="H148" t="s">
        <v>1140</v>
      </c>
      <c r="I148" s="20" t="s">
        <v>505</v>
      </c>
      <c r="J148" s="20" t="s">
        <v>506</v>
      </c>
      <c r="K148" s="11">
        <f t="shared" si="10"/>
        <v>2011</v>
      </c>
      <c r="L148" t="s">
        <v>507</v>
      </c>
      <c r="M148" s="35" t="s">
        <v>508</v>
      </c>
      <c r="N148" s="35">
        <f t="shared" si="7"/>
        <v>42133</v>
      </c>
      <c r="R148" s="13">
        <v>7599.14</v>
      </c>
      <c r="S148" s="13">
        <v>11265</v>
      </c>
      <c r="T148" t="s">
        <v>120</v>
      </c>
      <c r="U148" t="s">
        <v>55</v>
      </c>
      <c r="V148" s="1" t="s">
        <v>509</v>
      </c>
      <c r="W148" t="s">
        <v>510</v>
      </c>
      <c r="X148" t="s">
        <v>1146</v>
      </c>
      <c r="Y148">
        <v>116</v>
      </c>
      <c r="Z148">
        <v>97</v>
      </c>
      <c r="AA148" s="13">
        <v>78.34</v>
      </c>
      <c r="AB148" t="s">
        <v>511</v>
      </c>
      <c r="AC148">
        <v>0</v>
      </c>
      <c r="AD148">
        <v>0.11</v>
      </c>
      <c r="AF148">
        <v>0</v>
      </c>
      <c r="AG148">
        <v>7.0000000000000007E-2</v>
      </c>
      <c r="AI148">
        <v>0</v>
      </c>
      <c r="AJ148">
        <v>0</v>
      </c>
      <c r="AL148">
        <v>0</v>
      </c>
      <c r="AM148">
        <v>0</v>
      </c>
      <c r="AO148">
        <v>0</v>
      </c>
      <c r="AP148">
        <v>0</v>
      </c>
      <c r="BA148">
        <v>0</v>
      </c>
      <c r="BB148">
        <v>0.67457999999999996</v>
      </c>
    </row>
    <row r="149" spans="1:54" ht="57" x14ac:dyDescent="0.2">
      <c r="A149" t="s">
        <v>115</v>
      </c>
      <c r="B149" t="s">
        <v>393</v>
      </c>
      <c r="C149" t="s">
        <v>393</v>
      </c>
      <c r="D149" t="s">
        <v>1136</v>
      </c>
      <c r="E149" t="s">
        <v>472</v>
      </c>
      <c r="F149" t="s">
        <v>472</v>
      </c>
      <c r="G149" t="s">
        <v>142</v>
      </c>
      <c r="H149" t="s">
        <v>1140</v>
      </c>
      <c r="I149" s="20" t="s">
        <v>505</v>
      </c>
      <c r="J149" s="20" t="s">
        <v>506</v>
      </c>
      <c r="K149" s="11">
        <f t="shared" si="10"/>
        <v>2011</v>
      </c>
      <c r="L149" t="s">
        <v>507</v>
      </c>
      <c r="M149" s="35" t="s">
        <v>508</v>
      </c>
      <c r="N149" s="35">
        <f t="shared" si="7"/>
        <v>42133</v>
      </c>
      <c r="R149" s="13">
        <v>7599.14</v>
      </c>
      <c r="S149" s="13">
        <v>11265</v>
      </c>
      <c r="T149" t="s">
        <v>120</v>
      </c>
      <c r="U149" t="s">
        <v>55</v>
      </c>
      <c r="V149" s="1" t="s">
        <v>509</v>
      </c>
      <c r="W149" t="s">
        <v>510</v>
      </c>
      <c r="X149" t="s">
        <v>1146</v>
      </c>
      <c r="Y149">
        <v>116</v>
      </c>
      <c r="Z149">
        <v>97</v>
      </c>
      <c r="AA149" s="13">
        <v>78.34</v>
      </c>
      <c r="AB149" t="s">
        <v>511</v>
      </c>
      <c r="AC149">
        <v>0</v>
      </c>
      <c r="AD149">
        <v>0.11</v>
      </c>
      <c r="AF149">
        <v>0</v>
      </c>
      <c r="AG149">
        <v>7.0000000000000007E-2</v>
      </c>
      <c r="AI149">
        <v>0</v>
      </c>
      <c r="AJ149">
        <v>0</v>
      </c>
      <c r="AL149">
        <v>0</v>
      </c>
      <c r="AM149">
        <v>0</v>
      </c>
      <c r="AO149">
        <v>0</v>
      </c>
      <c r="AP149">
        <v>0</v>
      </c>
      <c r="BA149">
        <v>0</v>
      </c>
      <c r="BB149">
        <v>0.67457999999999996</v>
      </c>
    </row>
    <row r="150" spans="1:54" ht="14.25" x14ac:dyDescent="0.2">
      <c r="A150" t="s">
        <v>115</v>
      </c>
      <c r="B150" t="s">
        <v>302</v>
      </c>
      <c r="C150" t="s">
        <v>302</v>
      </c>
      <c r="D150" t="s">
        <v>1137</v>
      </c>
      <c r="E150" t="s">
        <v>146</v>
      </c>
      <c r="F150" t="s">
        <v>568</v>
      </c>
      <c r="G150" t="s">
        <v>142</v>
      </c>
      <c r="H150" t="s">
        <v>1140</v>
      </c>
      <c r="I150" s="20" t="s">
        <v>872</v>
      </c>
      <c r="J150" s="20" t="s">
        <v>872</v>
      </c>
      <c r="K150" s="11">
        <f t="shared" si="10"/>
        <v>2017</v>
      </c>
      <c r="L150" t="s">
        <v>873</v>
      </c>
      <c r="M150" s="35" t="s">
        <v>873</v>
      </c>
      <c r="N150" s="35">
        <f t="shared" si="7"/>
        <v>43609</v>
      </c>
      <c r="R150" s="13">
        <v>278.77999999999997</v>
      </c>
      <c r="S150" s="13">
        <v>300</v>
      </c>
      <c r="T150" t="s">
        <v>307</v>
      </c>
      <c r="U150" t="s">
        <v>55</v>
      </c>
      <c r="V150" t="s">
        <v>863</v>
      </c>
      <c r="W150" t="s">
        <v>874</v>
      </c>
      <c r="X150" t="s">
        <v>1146</v>
      </c>
      <c r="Y150">
        <v>149</v>
      </c>
      <c r="Z150">
        <v>4</v>
      </c>
      <c r="AA150" s="13">
        <v>92.927999999999997</v>
      </c>
      <c r="AB150" t="s">
        <v>875</v>
      </c>
      <c r="AC150">
        <v>100000</v>
      </c>
      <c r="AD150">
        <v>0.7</v>
      </c>
      <c r="AF150">
        <v>0</v>
      </c>
      <c r="AG150">
        <v>0</v>
      </c>
      <c r="AI150">
        <v>0</v>
      </c>
      <c r="AJ150">
        <v>0</v>
      </c>
      <c r="AL150">
        <v>0</v>
      </c>
      <c r="AM150">
        <v>0</v>
      </c>
      <c r="AO150">
        <v>0</v>
      </c>
      <c r="AP150">
        <v>0</v>
      </c>
      <c r="BA150">
        <v>92928</v>
      </c>
      <c r="BB150">
        <v>0.92927999999999999</v>
      </c>
    </row>
    <row r="151" spans="1:54" ht="14.25" x14ac:dyDescent="0.2">
      <c r="A151" t="s">
        <v>1126</v>
      </c>
      <c r="B151" t="s">
        <v>98</v>
      </c>
      <c r="C151" t="s">
        <v>49</v>
      </c>
      <c r="D151" t="s">
        <v>1133</v>
      </c>
      <c r="E151" t="s">
        <v>50</v>
      </c>
      <c r="F151" t="s">
        <v>51</v>
      </c>
      <c r="G151" t="s">
        <v>52</v>
      </c>
      <c r="H151" t="s">
        <v>1140</v>
      </c>
      <c r="I151" s="20" t="s">
        <v>99</v>
      </c>
      <c r="K151" s="11">
        <f t="shared" si="10"/>
        <v>2012</v>
      </c>
      <c r="M151" s="35" t="s">
        <v>100</v>
      </c>
      <c r="N151" s="35">
        <f t="shared" si="7"/>
        <v>43623</v>
      </c>
      <c r="R151">
        <v>746.77</v>
      </c>
      <c r="S151">
        <v>750</v>
      </c>
      <c r="U151" t="s">
        <v>74</v>
      </c>
      <c r="V151" t="s">
        <v>56</v>
      </c>
      <c r="Y151">
        <v>28</v>
      </c>
      <c r="Z151">
        <v>9</v>
      </c>
      <c r="AA151">
        <v>83.33</v>
      </c>
      <c r="AB151" t="s">
        <v>101</v>
      </c>
      <c r="AC151">
        <v>0</v>
      </c>
      <c r="AD151">
        <v>0</v>
      </c>
      <c r="AE151">
        <v>0.11</v>
      </c>
      <c r="AF151">
        <v>0</v>
      </c>
      <c r="AG151">
        <v>0</v>
      </c>
      <c r="AH151">
        <v>0</v>
      </c>
      <c r="AI151">
        <v>0</v>
      </c>
      <c r="AJ151">
        <v>0</v>
      </c>
      <c r="AK151">
        <v>0</v>
      </c>
      <c r="AL151">
        <v>0</v>
      </c>
      <c r="AM151">
        <v>0</v>
      </c>
      <c r="AN151">
        <v>0</v>
      </c>
      <c r="AO151">
        <v>0</v>
      </c>
      <c r="AP151">
        <v>0</v>
      </c>
      <c r="AQ151">
        <v>0</v>
      </c>
      <c r="AR151">
        <v>0</v>
      </c>
      <c r="AS151">
        <v>0</v>
      </c>
      <c r="AT151">
        <v>0</v>
      </c>
      <c r="AU151">
        <v>0</v>
      </c>
      <c r="AV151">
        <v>0</v>
      </c>
      <c r="AW151">
        <v>0</v>
      </c>
      <c r="AX151">
        <v>0</v>
      </c>
      <c r="AY151">
        <v>0</v>
      </c>
      <c r="AZ151">
        <v>0</v>
      </c>
      <c r="BA151">
        <v>0</v>
      </c>
    </row>
    <row r="152" spans="1:54" ht="14.25" x14ac:dyDescent="0.2">
      <c r="A152" t="s">
        <v>1126</v>
      </c>
      <c r="B152" t="s">
        <v>84</v>
      </c>
      <c r="C152" t="s">
        <v>85</v>
      </c>
      <c r="D152" t="s">
        <v>1133</v>
      </c>
      <c r="E152" t="s">
        <v>50</v>
      </c>
      <c r="F152" t="s">
        <v>51</v>
      </c>
      <c r="G152" t="s">
        <v>52</v>
      </c>
      <c r="H152" t="s">
        <v>1140</v>
      </c>
      <c r="I152" s="20" t="s">
        <v>99</v>
      </c>
      <c r="K152" s="11">
        <f t="shared" si="10"/>
        <v>2012</v>
      </c>
      <c r="M152" s="35" t="s">
        <v>100</v>
      </c>
      <c r="N152" s="35">
        <f t="shared" si="7"/>
        <v>43623</v>
      </c>
      <c r="R152">
        <v>746.77</v>
      </c>
      <c r="S152">
        <v>750</v>
      </c>
      <c r="U152" t="s">
        <v>74</v>
      </c>
      <c r="V152" t="s">
        <v>56</v>
      </c>
      <c r="Y152">
        <v>28</v>
      </c>
      <c r="Z152">
        <v>9</v>
      </c>
      <c r="AA152">
        <v>83.33</v>
      </c>
      <c r="AB152" t="s">
        <v>101</v>
      </c>
      <c r="AC152">
        <v>0</v>
      </c>
      <c r="AD152">
        <v>0</v>
      </c>
      <c r="AE152">
        <v>0.51</v>
      </c>
      <c r="AF152">
        <v>0</v>
      </c>
      <c r="AG152">
        <v>0</v>
      </c>
      <c r="AH152">
        <v>0</v>
      </c>
      <c r="AI152">
        <v>0</v>
      </c>
      <c r="AJ152">
        <v>0</v>
      </c>
      <c r="AK152">
        <v>0</v>
      </c>
      <c r="AL152">
        <v>0</v>
      </c>
      <c r="AM152">
        <v>0</v>
      </c>
      <c r="AN152">
        <v>0</v>
      </c>
      <c r="AO152">
        <v>0</v>
      </c>
      <c r="AP152">
        <v>0</v>
      </c>
      <c r="AQ152">
        <v>0</v>
      </c>
      <c r="AR152">
        <v>0</v>
      </c>
      <c r="AS152">
        <v>0</v>
      </c>
      <c r="AT152">
        <v>0</v>
      </c>
      <c r="AU152">
        <v>0</v>
      </c>
      <c r="AV152">
        <v>0</v>
      </c>
      <c r="AW152">
        <v>0</v>
      </c>
      <c r="AX152">
        <v>0</v>
      </c>
      <c r="AY152">
        <v>0</v>
      </c>
      <c r="AZ152">
        <v>0</v>
      </c>
      <c r="BA152">
        <v>0</v>
      </c>
    </row>
    <row r="153" spans="1:54" ht="14.25" x14ac:dyDescent="0.2">
      <c r="A153" t="s">
        <v>1126</v>
      </c>
      <c r="B153" t="s">
        <v>179</v>
      </c>
      <c r="C153" t="s">
        <v>179</v>
      </c>
      <c r="D153" t="s">
        <v>1134</v>
      </c>
      <c r="E153" t="s">
        <v>123</v>
      </c>
      <c r="F153" t="s">
        <v>123</v>
      </c>
      <c r="G153" s="4" t="s">
        <v>124</v>
      </c>
      <c r="H153" s="4" t="s">
        <v>1139</v>
      </c>
      <c r="I153" s="20" t="s">
        <v>362</v>
      </c>
      <c r="K153" s="11">
        <f t="shared" si="10"/>
        <v>2012</v>
      </c>
      <c r="M153" s="35" t="s">
        <v>363</v>
      </c>
      <c r="N153" s="35">
        <f t="shared" si="7"/>
        <v>43643</v>
      </c>
      <c r="R153">
        <v>750.96</v>
      </c>
      <c r="S153">
        <v>750</v>
      </c>
      <c r="U153" t="s">
        <v>74</v>
      </c>
      <c r="V153" t="s">
        <v>56</v>
      </c>
      <c r="Y153">
        <v>75</v>
      </c>
      <c r="Z153">
        <v>5</v>
      </c>
      <c r="AA153">
        <v>150</v>
      </c>
      <c r="AB153" t="s">
        <v>364</v>
      </c>
      <c r="AC153">
        <v>0</v>
      </c>
      <c r="AD153">
        <v>0</v>
      </c>
      <c r="AE153">
        <v>0.23</v>
      </c>
      <c r="AF153">
        <v>0</v>
      </c>
      <c r="AG153">
        <v>0</v>
      </c>
      <c r="AH153">
        <v>0</v>
      </c>
      <c r="AI153">
        <v>0</v>
      </c>
      <c r="AJ153">
        <v>0</v>
      </c>
      <c r="AK153">
        <v>0</v>
      </c>
      <c r="AL153">
        <v>0</v>
      </c>
      <c r="AM153">
        <v>0</v>
      </c>
      <c r="AN153">
        <v>0</v>
      </c>
      <c r="AO153">
        <v>0</v>
      </c>
      <c r="AP153">
        <v>0</v>
      </c>
      <c r="AQ153">
        <v>0</v>
      </c>
      <c r="AR153">
        <v>0</v>
      </c>
      <c r="AS153">
        <v>0</v>
      </c>
      <c r="AT153">
        <v>0</v>
      </c>
      <c r="AU153">
        <v>0</v>
      </c>
      <c r="AV153">
        <v>0</v>
      </c>
      <c r="AW153">
        <v>0</v>
      </c>
      <c r="AX153">
        <v>0</v>
      </c>
      <c r="AY153">
        <v>0</v>
      </c>
      <c r="AZ153">
        <v>0</v>
      </c>
      <c r="BA153">
        <v>0</v>
      </c>
    </row>
    <row r="154" spans="1:54" ht="14.25" x14ac:dyDescent="0.2">
      <c r="A154" t="s">
        <v>1126</v>
      </c>
      <c r="B154" t="s">
        <v>179</v>
      </c>
      <c r="C154" t="s">
        <v>179</v>
      </c>
      <c r="D154" t="s">
        <v>1134</v>
      </c>
      <c r="E154" t="s">
        <v>374</v>
      </c>
      <c r="F154" t="s">
        <v>196</v>
      </c>
      <c r="G154" s="4" t="s">
        <v>196</v>
      </c>
      <c r="H154" s="4" t="s">
        <v>1139</v>
      </c>
      <c r="I154" s="20" t="s">
        <v>375</v>
      </c>
      <c r="K154" s="11">
        <f t="shared" si="10"/>
        <v>2013</v>
      </c>
      <c r="M154" s="35" t="s">
        <v>376</v>
      </c>
      <c r="N154" s="35">
        <f t="shared" si="7"/>
        <v>42713</v>
      </c>
      <c r="R154">
        <v>162.81</v>
      </c>
      <c r="S154"/>
      <c r="U154" t="s">
        <v>300</v>
      </c>
      <c r="V154" t="s">
        <v>56</v>
      </c>
      <c r="Y154">
        <v>122</v>
      </c>
      <c r="Z154">
        <v>3</v>
      </c>
      <c r="AA154">
        <v>54.27</v>
      </c>
      <c r="AB154" t="s">
        <v>377</v>
      </c>
      <c r="AC154">
        <v>0</v>
      </c>
      <c r="AD154">
        <v>0</v>
      </c>
      <c r="AE154">
        <v>0.14000000000000001</v>
      </c>
      <c r="AF154">
        <v>0</v>
      </c>
      <c r="AG154">
        <v>0</v>
      </c>
      <c r="AH154">
        <v>0</v>
      </c>
      <c r="AI154">
        <v>0</v>
      </c>
      <c r="AJ154">
        <v>0</v>
      </c>
      <c r="AK154">
        <v>0</v>
      </c>
      <c r="AL154">
        <v>0</v>
      </c>
      <c r="AM154">
        <v>0</v>
      </c>
      <c r="AN154">
        <v>0</v>
      </c>
      <c r="AO154">
        <v>0</v>
      </c>
      <c r="AP154">
        <v>0</v>
      </c>
      <c r="AQ154">
        <v>0</v>
      </c>
      <c r="AR154">
        <v>0</v>
      </c>
      <c r="AS154">
        <v>0</v>
      </c>
      <c r="AT154">
        <v>0</v>
      </c>
      <c r="AU154">
        <v>0</v>
      </c>
      <c r="AV154">
        <v>0</v>
      </c>
      <c r="AW154">
        <v>0</v>
      </c>
      <c r="AX154">
        <v>0</v>
      </c>
      <c r="AY154">
        <v>0</v>
      </c>
      <c r="AZ154">
        <v>0</v>
      </c>
      <c r="BA154">
        <v>0</v>
      </c>
    </row>
    <row r="155" spans="1:54" ht="14.25" x14ac:dyDescent="0.2">
      <c r="A155" t="s">
        <v>1126</v>
      </c>
      <c r="B155" t="s">
        <v>392</v>
      </c>
      <c r="C155" t="s">
        <v>393</v>
      </c>
      <c r="D155" t="s">
        <v>1136</v>
      </c>
      <c r="E155" t="s">
        <v>374</v>
      </c>
      <c r="F155" t="s">
        <v>196</v>
      </c>
      <c r="G155" s="4" t="s">
        <v>196</v>
      </c>
      <c r="H155" s="4" t="s">
        <v>1139</v>
      </c>
      <c r="I155" s="20" t="s">
        <v>375</v>
      </c>
      <c r="K155" s="11">
        <f t="shared" si="10"/>
        <v>2013</v>
      </c>
      <c r="M155" s="35" t="s">
        <v>376</v>
      </c>
      <c r="N155" s="35">
        <f t="shared" si="7"/>
        <v>42713</v>
      </c>
      <c r="R155">
        <v>162.81</v>
      </c>
      <c r="S155"/>
      <c r="U155" t="s">
        <v>300</v>
      </c>
      <c r="V155" t="s">
        <v>56</v>
      </c>
      <c r="Y155">
        <v>122</v>
      </c>
      <c r="Z155">
        <v>3</v>
      </c>
      <c r="AA155">
        <v>54.27</v>
      </c>
      <c r="AB155" t="s">
        <v>377</v>
      </c>
      <c r="AC155">
        <v>0</v>
      </c>
      <c r="AD155">
        <v>0</v>
      </c>
      <c r="AE155">
        <v>0.14000000000000001</v>
      </c>
      <c r="AF155">
        <v>0</v>
      </c>
      <c r="AG155">
        <v>0</v>
      </c>
      <c r="AH155">
        <v>0</v>
      </c>
      <c r="AI155">
        <v>0</v>
      </c>
      <c r="AJ155">
        <v>0</v>
      </c>
      <c r="AK155">
        <v>0</v>
      </c>
      <c r="AL155">
        <v>0</v>
      </c>
      <c r="AM155">
        <v>0</v>
      </c>
      <c r="AN155">
        <v>0</v>
      </c>
      <c r="AO155">
        <v>0</v>
      </c>
      <c r="AP155">
        <v>0</v>
      </c>
      <c r="AQ155">
        <v>0</v>
      </c>
      <c r="AR155">
        <v>0</v>
      </c>
      <c r="AS155">
        <v>0</v>
      </c>
      <c r="AT155">
        <v>0</v>
      </c>
      <c r="AU155">
        <v>0</v>
      </c>
      <c r="AV155">
        <v>0</v>
      </c>
      <c r="AW155">
        <v>0</v>
      </c>
      <c r="AX155">
        <v>0</v>
      </c>
      <c r="AY155">
        <v>0</v>
      </c>
      <c r="AZ155">
        <v>0</v>
      </c>
      <c r="BA155">
        <v>0</v>
      </c>
    </row>
    <row r="156" spans="1:54" ht="14.25" x14ac:dyDescent="0.2">
      <c r="A156" t="s">
        <v>115</v>
      </c>
      <c r="B156" t="s">
        <v>885</v>
      </c>
      <c r="C156" t="s">
        <v>86</v>
      </c>
      <c r="D156" t="s">
        <v>1136</v>
      </c>
      <c r="E156" t="s">
        <v>327</v>
      </c>
      <c r="F156" t="s">
        <v>890</v>
      </c>
      <c r="G156" t="s">
        <v>328</v>
      </c>
      <c r="H156" s="4" t="s">
        <v>1139</v>
      </c>
      <c r="I156" s="20" t="s">
        <v>891</v>
      </c>
      <c r="J156" s="20" t="s">
        <v>891</v>
      </c>
      <c r="K156" s="11">
        <f t="shared" si="10"/>
        <v>2014</v>
      </c>
      <c r="L156" t="s">
        <v>892</v>
      </c>
      <c r="M156" s="35" t="s">
        <v>892</v>
      </c>
      <c r="N156" s="35">
        <f t="shared" si="7"/>
        <v>43664</v>
      </c>
      <c r="R156">
        <v>203.31</v>
      </c>
      <c r="S156">
        <v>275</v>
      </c>
      <c r="T156" t="s">
        <v>307</v>
      </c>
      <c r="U156" t="s">
        <v>55</v>
      </c>
      <c r="V156" t="s">
        <v>56</v>
      </c>
      <c r="W156" t="s">
        <v>893</v>
      </c>
      <c r="X156" t="s">
        <v>1146</v>
      </c>
      <c r="Y156">
        <v>166</v>
      </c>
      <c r="Z156">
        <v>7</v>
      </c>
      <c r="AA156">
        <v>29.04</v>
      </c>
      <c r="AB156" t="s">
        <v>894</v>
      </c>
      <c r="AC156">
        <v>0</v>
      </c>
      <c r="AD156">
        <v>0.09</v>
      </c>
      <c r="AF156">
        <v>0</v>
      </c>
      <c r="AG156">
        <v>0</v>
      </c>
      <c r="AI156">
        <v>0</v>
      </c>
      <c r="AJ156">
        <v>0</v>
      </c>
      <c r="AL156">
        <v>0</v>
      </c>
      <c r="AM156">
        <v>0</v>
      </c>
      <c r="AO156">
        <v>0</v>
      </c>
      <c r="AP156">
        <v>0</v>
      </c>
      <c r="BA156">
        <v>0</v>
      </c>
      <c r="BB156">
        <v>0.73931999999999998</v>
      </c>
    </row>
    <row r="157" spans="1:54" ht="14.25" x14ac:dyDescent="0.2">
      <c r="A157" t="s">
        <v>115</v>
      </c>
      <c r="B157" t="s">
        <v>218</v>
      </c>
      <c r="C157" t="s">
        <v>85</v>
      </c>
      <c r="D157" t="s">
        <v>1133</v>
      </c>
      <c r="E157" t="s">
        <v>327</v>
      </c>
      <c r="F157" t="s">
        <v>890</v>
      </c>
      <c r="G157" t="s">
        <v>328</v>
      </c>
      <c r="H157" s="4" t="s">
        <v>1139</v>
      </c>
      <c r="I157" s="20" t="s">
        <v>891</v>
      </c>
      <c r="J157" s="20" t="s">
        <v>891</v>
      </c>
      <c r="K157" s="11">
        <f t="shared" si="10"/>
        <v>2014</v>
      </c>
      <c r="L157" t="s">
        <v>892</v>
      </c>
      <c r="M157" s="35" t="s">
        <v>892</v>
      </c>
      <c r="N157" s="35">
        <f t="shared" si="7"/>
        <v>43664</v>
      </c>
      <c r="R157">
        <v>203.31</v>
      </c>
      <c r="S157">
        <v>275</v>
      </c>
      <c r="T157" t="s">
        <v>307</v>
      </c>
      <c r="U157" t="s">
        <v>55</v>
      </c>
      <c r="V157" t="s">
        <v>56</v>
      </c>
      <c r="W157" t="s">
        <v>893</v>
      </c>
      <c r="X157" t="s">
        <v>1146</v>
      </c>
      <c r="Y157">
        <v>166</v>
      </c>
      <c r="Z157">
        <v>7</v>
      </c>
      <c r="AA157">
        <v>29.04</v>
      </c>
      <c r="AB157" t="s">
        <v>894</v>
      </c>
      <c r="AC157">
        <v>0</v>
      </c>
      <c r="AD157">
        <v>1.1599999999999999</v>
      </c>
      <c r="AF157">
        <v>0</v>
      </c>
      <c r="AG157">
        <v>0</v>
      </c>
      <c r="AI157">
        <v>0</v>
      </c>
      <c r="AJ157">
        <v>0</v>
      </c>
      <c r="AL157">
        <v>0</v>
      </c>
      <c r="AM157">
        <v>0</v>
      </c>
      <c r="AO157">
        <v>0</v>
      </c>
      <c r="AP157">
        <v>0</v>
      </c>
      <c r="BA157">
        <v>0</v>
      </c>
      <c r="BB157">
        <v>0.73931999999999998</v>
      </c>
    </row>
    <row r="158" spans="1:54" ht="57" x14ac:dyDescent="0.2">
      <c r="A158" t="s">
        <v>115</v>
      </c>
      <c r="B158" t="s">
        <v>885</v>
      </c>
      <c r="C158" t="s">
        <v>86</v>
      </c>
      <c r="D158" t="s">
        <v>1136</v>
      </c>
      <c r="E158" t="s">
        <v>404</v>
      </c>
      <c r="F158" t="s">
        <v>404</v>
      </c>
      <c r="G158" t="s">
        <v>405</v>
      </c>
      <c r="H158" s="4" t="s">
        <v>1139</v>
      </c>
      <c r="I158" s="20" t="s">
        <v>886</v>
      </c>
      <c r="J158" s="20" t="s">
        <v>886</v>
      </c>
      <c r="K158" s="11">
        <f t="shared" si="10"/>
        <v>2014</v>
      </c>
      <c r="L158" t="s">
        <v>887</v>
      </c>
      <c r="M158" s="35" t="s">
        <v>887</v>
      </c>
      <c r="N158" s="35">
        <f t="shared" si="7"/>
        <v>43667</v>
      </c>
      <c r="R158">
        <v>1478.86</v>
      </c>
      <c r="S158">
        <v>2000</v>
      </c>
      <c r="T158" t="s">
        <v>120</v>
      </c>
      <c r="U158" t="s">
        <v>55</v>
      </c>
      <c r="V158" s="1" t="s">
        <v>654</v>
      </c>
      <c r="W158" t="s">
        <v>888</v>
      </c>
      <c r="X158" t="s">
        <v>1146</v>
      </c>
      <c r="Y158">
        <v>157</v>
      </c>
      <c r="Z158">
        <v>11</v>
      </c>
      <c r="AA158">
        <v>134.44</v>
      </c>
      <c r="AB158" t="s">
        <v>889</v>
      </c>
      <c r="AC158">
        <v>0</v>
      </c>
      <c r="AD158">
        <v>0</v>
      </c>
      <c r="AF158">
        <v>0</v>
      </c>
      <c r="AG158">
        <v>0</v>
      </c>
      <c r="AI158">
        <v>0</v>
      </c>
      <c r="AJ158">
        <v>0</v>
      </c>
      <c r="AL158">
        <v>0</v>
      </c>
      <c r="AM158">
        <v>0</v>
      </c>
      <c r="AO158">
        <v>0</v>
      </c>
      <c r="AP158">
        <v>0</v>
      </c>
      <c r="BA158">
        <v>0</v>
      </c>
      <c r="BB158">
        <v>0.73943000000000003</v>
      </c>
    </row>
    <row r="159" spans="1:54" ht="57" x14ac:dyDescent="0.2">
      <c r="A159" t="s">
        <v>115</v>
      </c>
      <c r="B159" t="s">
        <v>218</v>
      </c>
      <c r="C159" t="s">
        <v>85</v>
      </c>
      <c r="D159" t="s">
        <v>1133</v>
      </c>
      <c r="E159" t="s">
        <v>404</v>
      </c>
      <c r="F159" t="s">
        <v>404</v>
      </c>
      <c r="G159" t="s">
        <v>405</v>
      </c>
      <c r="H159" s="4" t="s">
        <v>1139</v>
      </c>
      <c r="I159" s="20" t="s">
        <v>886</v>
      </c>
      <c r="J159" s="20" t="s">
        <v>886</v>
      </c>
      <c r="K159" s="11">
        <f t="shared" si="10"/>
        <v>2014</v>
      </c>
      <c r="L159" t="s">
        <v>887</v>
      </c>
      <c r="M159" s="35" t="s">
        <v>887</v>
      </c>
      <c r="N159" s="35">
        <f t="shared" si="7"/>
        <v>43667</v>
      </c>
      <c r="R159">
        <v>1478.86</v>
      </c>
      <c r="S159">
        <v>2000</v>
      </c>
      <c r="T159" t="s">
        <v>120</v>
      </c>
      <c r="U159" t="s">
        <v>55</v>
      </c>
      <c r="V159" s="1" t="s">
        <v>654</v>
      </c>
      <c r="W159" t="s">
        <v>888</v>
      </c>
      <c r="X159" t="s">
        <v>1146</v>
      </c>
      <c r="Y159">
        <v>157</v>
      </c>
      <c r="Z159">
        <v>11</v>
      </c>
      <c r="AA159">
        <v>134.44</v>
      </c>
      <c r="AB159" t="s">
        <v>889</v>
      </c>
      <c r="AC159">
        <v>0</v>
      </c>
      <c r="AD159">
        <v>0.43</v>
      </c>
      <c r="AF159">
        <v>0</v>
      </c>
      <c r="AG159">
        <v>0</v>
      </c>
      <c r="AI159">
        <v>0</v>
      </c>
      <c r="AJ159">
        <v>0</v>
      </c>
      <c r="AL159">
        <v>0</v>
      </c>
      <c r="AM159">
        <v>0</v>
      </c>
      <c r="AO159">
        <v>0</v>
      </c>
      <c r="AP159">
        <v>0</v>
      </c>
      <c r="BA159">
        <v>0</v>
      </c>
      <c r="BB159">
        <v>0.73943000000000003</v>
      </c>
    </row>
    <row r="160" spans="1:54" ht="14.25" x14ac:dyDescent="0.2">
      <c r="A160" t="s">
        <v>1126</v>
      </c>
      <c r="B160" t="s">
        <v>392</v>
      </c>
      <c r="C160" t="s">
        <v>393</v>
      </c>
      <c r="D160" t="s">
        <v>1136</v>
      </c>
      <c r="E160" t="s">
        <v>449</v>
      </c>
      <c r="F160" t="s">
        <v>146</v>
      </c>
      <c r="G160" s="4" t="s">
        <v>142</v>
      </c>
      <c r="H160" t="s">
        <v>1140</v>
      </c>
      <c r="I160" s="20" t="s">
        <v>450</v>
      </c>
      <c r="K160" s="11">
        <f t="shared" si="10"/>
        <v>2014</v>
      </c>
      <c r="M160" s="35" t="s">
        <v>451</v>
      </c>
      <c r="N160" s="35">
        <f t="shared" ref="N160:N212" si="11">VALUE(M160)</f>
        <v>43727</v>
      </c>
      <c r="R160">
        <v>349.55</v>
      </c>
      <c r="S160"/>
      <c r="U160" t="s">
        <v>439</v>
      </c>
      <c r="V160" t="s">
        <v>56</v>
      </c>
      <c r="Y160">
        <v>155</v>
      </c>
      <c r="Z160">
        <v>3</v>
      </c>
      <c r="AA160">
        <v>116.52</v>
      </c>
      <c r="AB160" t="s">
        <v>452</v>
      </c>
      <c r="AC160">
        <v>0</v>
      </c>
      <c r="AD160">
        <v>0</v>
      </c>
      <c r="AE160">
        <v>0.41</v>
      </c>
      <c r="AF160">
        <v>0</v>
      </c>
      <c r="AG160">
        <v>0</v>
      </c>
      <c r="AH160">
        <v>0</v>
      </c>
      <c r="AI160">
        <v>0</v>
      </c>
      <c r="AJ160">
        <v>0</v>
      </c>
      <c r="AK160">
        <v>0</v>
      </c>
      <c r="AL160">
        <v>0</v>
      </c>
      <c r="AM160">
        <v>0</v>
      </c>
      <c r="AN160">
        <v>0</v>
      </c>
      <c r="AO160">
        <v>0</v>
      </c>
      <c r="AP160">
        <v>0</v>
      </c>
      <c r="AQ160">
        <v>0</v>
      </c>
      <c r="AR160">
        <v>0</v>
      </c>
      <c r="AS160">
        <v>0</v>
      </c>
      <c r="AT160">
        <v>0</v>
      </c>
      <c r="AU160">
        <v>0</v>
      </c>
      <c r="AV160">
        <v>0</v>
      </c>
      <c r="AW160">
        <v>0</v>
      </c>
      <c r="AX160">
        <v>0</v>
      </c>
      <c r="AY160">
        <v>0</v>
      </c>
      <c r="AZ160">
        <v>0</v>
      </c>
      <c r="BA160">
        <v>0</v>
      </c>
    </row>
    <row r="161" spans="1:54" ht="14.25" x14ac:dyDescent="0.2">
      <c r="A161" t="s">
        <v>115</v>
      </c>
      <c r="B161" t="s">
        <v>302</v>
      </c>
      <c r="C161" t="s">
        <v>302</v>
      </c>
      <c r="D161" t="s">
        <v>1137</v>
      </c>
      <c r="E161" t="s">
        <v>196</v>
      </c>
      <c r="F161" t="s">
        <v>731</v>
      </c>
      <c r="G161" t="s">
        <v>196</v>
      </c>
      <c r="H161" s="4" t="s">
        <v>1139</v>
      </c>
      <c r="I161" s="20" t="s">
        <v>850</v>
      </c>
      <c r="J161" s="20" t="s">
        <v>850</v>
      </c>
      <c r="K161" s="11">
        <f t="shared" si="10"/>
        <v>2016</v>
      </c>
      <c r="L161" t="s">
        <v>851</v>
      </c>
      <c r="M161" s="35" t="s">
        <v>851</v>
      </c>
      <c r="N161" s="35">
        <f t="shared" si="11"/>
        <v>43728</v>
      </c>
      <c r="R161">
        <v>299.44</v>
      </c>
      <c r="S161">
        <v>300</v>
      </c>
      <c r="T161" t="s">
        <v>307</v>
      </c>
      <c r="U161" t="s">
        <v>74</v>
      </c>
      <c r="V161" t="s">
        <v>56</v>
      </c>
      <c r="X161" t="s">
        <v>1146</v>
      </c>
      <c r="Y161">
        <v>113</v>
      </c>
      <c r="Z161">
        <v>4</v>
      </c>
      <c r="AA161">
        <v>74.86</v>
      </c>
      <c r="AB161" t="s">
        <v>852</v>
      </c>
      <c r="AC161">
        <v>0</v>
      </c>
      <c r="AD161">
        <v>0.09</v>
      </c>
      <c r="AF161">
        <v>0</v>
      </c>
      <c r="AG161">
        <v>0</v>
      </c>
      <c r="AI161">
        <v>0</v>
      </c>
      <c r="AJ161">
        <v>0</v>
      </c>
      <c r="AL161">
        <v>0</v>
      </c>
      <c r="AM161">
        <v>0</v>
      </c>
      <c r="AO161">
        <v>0</v>
      </c>
      <c r="AP161">
        <v>0</v>
      </c>
      <c r="BA161">
        <v>0</v>
      </c>
      <c r="BB161">
        <v>0.89500999999999997</v>
      </c>
    </row>
    <row r="162" spans="1:54" ht="14.25" x14ac:dyDescent="0.2">
      <c r="A162" t="s">
        <v>1126</v>
      </c>
      <c r="B162" t="s">
        <v>86</v>
      </c>
      <c r="C162" t="s">
        <v>86</v>
      </c>
      <c r="D162" t="s">
        <v>1136</v>
      </c>
      <c r="E162" t="s">
        <v>140</v>
      </c>
      <c r="F162" t="s">
        <v>209</v>
      </c>
      <c r="G162" s="4" t="s">
        <v>142</v>
      </c>
      <c r="H162" t="s">
        <v>1140</v>
      </c>
      <c r="I162" s="20" t="s">
        <v>575</v>
      </c>
      <c r="K162" s="11">
        <f t="shared" si="10"/>
        <v>2013</v>
      </c>
      <c r="M162" s="35" t="s">
        <v>576</v>
      </c>
      <c r="N162" s="35">
        <f t="shared" si="11"/>
        <v>43822</v>
      </c>
      <c r="R162">
        <v>142.01</v>
      </c>
      <c r="S162"/>
      <c r="U162" t="s">
        <v>300</v>
      </c>
      <c r="V162" t="s">
        <v>56</v>
      </c>
      <c r="Y162">
        <v>147</v>
      </c>
      <c r="Z162">
        <v>2</v>
      </c>
      <c r="AA162">
        <v>71</v>
      </c>
      <c r="AB162" t="s">
        <v>577</v>
      </c>
      <c r="AC162">
        <v>0</v>
      </c>
      <c r="AD162">
        <v>0</v>
      </c>
      <c r="AE162">
        <v>0.26</v>
      </c>
      <c r="AF162">
        <v>0</v>
      </c>
      <c r="AG162">
        <v>0</v>
      </c>
      <c r="AH162">
        <v>0</v>
      </c>
      <c r="AI162">
        <v>0</v>
      </c>
      <c r="AJ162">
        <v>0</v>
      </c>
      <c r="AK162">
        <v>0</v>
      </c>
      <c r="AL162">
        <v>0</v>
      </c>
      <c r="AM162">
        <v>0</v>
      </c>
      <c r="AN162">
        <v>0</v>
      </c>
      <c r="AO162">
        <v>0</v>
      </c>
      <c r="AP162">
        <v>0</v>
      </c>
      <c r="AQ162">
        <v>0</v>
      </c>
      <c r="AR162">
        <v>0</v>
      </c>
      <c r="AS162">
        <v>0</v>
      </c>
      <c r="AT162">
        <v>0</v>
      </c>
      <c r="AU162">
        <v>0</v>
      </c>
      <c r="AV162">
        <v>0</v>
      </c>
      <c r="AW162">
        <v>0</v>
      </c>
      <c r="AX162">
        <v>0</v>
      </c>
      <c r="AY162">
        <v>0</v>
      </c>
      <c r="AZ162">
        <v>0</v>
      </c>
      <c r="BA162">
        <v>0</v>
      </c>
    </row>
    <row r="163" spans="1:54" ht="14.25" x14ac:dyDescent="0.2">
      <c r="A163" t="s">
        <v>1126</v>
      </c>
      <c r="B163" t="s">
        <v>392</v>
      </c>
      <c r="C163" t="s">
        <v>393</v>
      </c>
      <c r="D163" t="s">
        <v>1136</v>
      </c>
      <c r="E163" t="s">
        <v>140</v>
      </c>
      <c r="F163" t="s">
        <v>209</v>
      </c>
      <c r="G163" s="4" t="s">
        <v>142</v>
      </c>
      <c r="H163" t="s">
        <v>1140</v>
      </c>
      <c r="I163" s="20" t="s">
        <v>575</v>
      </c>
      <c r="K163" s="11">
        <f t="shared" si="10"/>
        <v>2013</v>
      </c>
      <c r="M163" s="35" t="s">
        <v>576</v>
      </c>
      <c r="N163" s="35">
        <f t="shared" si="11"/>
        <v>43822</v>
      </c>
      <c r="R163">
        <v>142.01</v>
      </c>
      <c r="S163"/>
      <c r="U163" t="s">
        <v>300</v>
      </c>
      <c r="V163" t="s">
        <v>56</v>
      </c>
      <c r="Y163">
        <v>147</v>
      </c>
      <c r="Z163">
        <v>2</v>
      </c>
      <c r="AA163">
        <v>71</v>
      </c>
      <c r="AB163" t="s">
        <v>577</v>
      </c>
      <c r="AC163">
        <v>0</v>
      </c>
      <c r="AD163">
        <v>0</v>
      </c>
      <c r="AE163">
        <v>0.26</v>
      </c>
      <c r="AF163">
        <v>0</v>
      </c>
      <c r="AG163">
        <v>0</v>
      </c>
      <c r="AH163">
        <v>0</v>
      </c>
      <c r="AI163">
        <v>0</v>
      </c>
      <c r="AJ163">
        <v>0</v>
      </c>
      <c r="AK163">
        <v>0</v>
      </c>
      <c r="AL163">
        <v>0</v>
      </c>
      <c r="AM163">
        <v>0</v>
      </c>
      <c r="AN163">
        <v>0</v>
      </c>
      <c r="AO163">
        <v>0</v>
      </c>
      <c r="AP163">
        <v>0</v>
      </c>
      <c r="AQ163">
        <v>0</v>
      </c>
      <c r="AR163">
        <v>0</v>
      </c>
      <c r="AS163">
        <v>0</v>
      </c>
      <c r="AT163">
        <v>0</v>
      </c>
      <c r="AU163">
        <v>0</v>
      </c>
      <c r="AV163">
        <v>0</v>
      </c>
      <c r="AW163">
        <v>0</v>
      </c>
      <c r="AX163">
        <v>0</v>
      </c>
      <c r="AY163">
        <v>0</v>
      </c>
      <c r="AZ163">
        <v>0</v>
      </c>
      <c r="BA163">
        <v>0</v>
      </c>
    </row>
    <row r="164" spans="1:54" ht="14.25" x14ac:dyDescent="0.2">
      <c r="A164" t="s">
        <v>115</v>
      </c>
      <c r="B164" t="s">
        <v>317</v>
      </c>
      <c r="C164" t="s">
        <v>49</v>
      </c>
      <c r="D164" t="s">
        <v>1133</v>
      </c>
      <c r="E164" t="s">
        <v>62</v>
      </c>
      <c r="F164" t="s">
        <v>62</v>
      </c>
      <c r="G164" t="s">
        <v>63</v>
      </c>
      <c r="H164" s="4" t="s">
        <v>1139</v>
      </c>
      <c r="I164" s="20" t="s">
        <v>536</v>
      </c>
      <c r="J164" s="20" t="s">
        <v>536</v>
      </c>
      <c r="K164" s="11">
        <f t="shared" si="10"/>
        <v>2014</v>
      </c>
      <c r="L164" t="s">
        <v>537</v>
      </c>
      <c r="M164" s="35" t="s">
        <v>537</v>
      </c>
      <c r="N164" s="35">
        <f t="shared" si="11"/>
        <v>43834</v>
      </c>
      <c r="R164">
        <v>3228.92</v>
      </c>
      <c r="S164">
        <v>4000</v>
      </c>
      <c r="T164" t="s">
        <v>120</v>
      </c>
      <c r="U164" t="s">
        <v>55</v>
      </c>
      <c r="V164" t="s">
        <v>56</v>
      </c>
      <c r="W164" t="s">
        <v>526</v>
      </c>
      <c r="X164" t="s">
        <v>1146</v>
      </c>
      <c r="Y164">
        <v>32</v>
      </c>
      <c r="Z164">
        <v>6</v>
      </c>
      <c r="AA164">
        <v>538.15</v>
      </c>
      <c r="AB164" t="s">
        <v>538</v>
      </c>
      <c r="AC164">
        <v>0</v>
      </c>
      <c r="AD164">
        <v>0</v>
      </c>
      <c r="AF164">
        <v>0</v>
      </c>
      <c r="AG164">
        <v>0</v>
      </c>
      <c r="AI164">
        <v>0</v>
      </c>
      <c r="AJ164">
        <v>0</v>
      </c>
      <c r="AL164">
        <v>0</v>
      </c>
      <c r="AM164">
        <v>0</v>
      </c>
      <c r="AO164">
        <v>0</v>
      </c>
      <c r="AP164">
        <v>0</v>
      </c>
      <c r="BA164">
        <v>0</v>
      </c>
      <c r="BB164">
        <v>0.80723</v>
      </c>
    </row>
    <row r="165" spans="1:54" ht="14.25" x14ac:dyDescent="0.2">
      <c r="A165" t="s">
        <v>1126</v>
      </c>
      <c r="B165" t="s">
        <v>251</v>
      </c>
      <c r="C165" t="s">
        <v>77</v>
      </c>
      <c r="D165" t="s">
        <v>1135</v>
      </c>
      <c r="E165" t="s">
        <v>123</v>
      </c>
      <c r="F165" t="s">
        <v>123</v>
      </c>
      <c r="G165" s="4" t="s">
        <v>124</v>
      </c>
      <c r="H165" s="4" t="s">
        <v>1139</v>
      </c>
      <c r="I165" s="20" t="s">
        <v>265</v>
      </c>
      <c r="K165" s="11">
        <f t="shared" si="10"/>
        <v>2012</v>
      </c>
      <c r="M165" s="35" t="s">
        <v>266</v>
      </c>
      <c r="N165" s="35">
        <f t="shared" si="11"/>
        <v>43864</v>
      </c>
      <c r="R165">
        <v>1009.56</v>
      </c>
      <c r="S165">
        <v>1000</v>
      </c>
      <c r="U165" t="s">
        <v>74</v>
      </c>
      <c r="V165" t="s">
        <v>56</v>
      </c>
      <c r="Y165">
        <v>73</v>
      </c>
      <c r="Z165">
        <v>5</v>
      </c>
      <c r="AA165">
        <v>200</v>
      </c>
      <c r="AB165" t="s">
        <v>267</v>
      </c>
      <c r="AC165">
        <v>0</v>
      </c>
      <c r="AD165">
        <v>0</v>
      </c>
      <c r="AE165">
        <v>0.3</v>
      </c>
      <c r="AF165">
        <v>0</v>
      </c>
      <c r="AG165">
        <v>0</v>
      </c>
      <c r="AH165">
        <v>0</v>
      </c>
      <c r="AI165">
        <v>0</v>
      </c>
      <c r="AJ165">
        <v>0</v>
      </c>
      <c r="AK165">
        <v>0</v>
      </c>
      <c r="AL165">
        <v>0</v>
      </c>
      <c r="AM165">
        <v>0</v>
      </c>
      <c r="AN165">
        <v>0</v>
      </c>
      <c r="AO165">
        <v>0</v>
      </c>
      <c r="AP165">
        <v>0</v>
      </c>
      <c r="AQ165">
        <v>0</v>
      </c>
      <c r="AR165">
        <v>0</v>
      </c>
      <c r="AS165">
        <v>0</v>
      </c>
      <c r="AT165">
        <v>0</v>
      </c>
      <c r="AU165">
        <v>0</v>
      </c>
      <c r="AV165">
        <v>0</v>
      </c>
      <c r="AW165">
        <v>0</v>
      </c>
      <c r="AX165">
        <v>0</v>
      </c>
      <c r="AY165">
        <v>0</v>
      </c>
      <c r="AZ165">
        <v>0</v>
      </c>
      <c r="BA165">
        <v>0</v>
      </c>
    </row>
    <row r="166" spans="1:54" ht="14.25" x14ac:dyDescent="0.2">
      <c r="A166" t="s">
        <v>1126</v>
      </c>
      <c r="B166" t="s">
        <v>84</v>
      </c>
      <c r="C166" t="s">
        <v>85</v>
      </c>
      <c r="D166" t="s">
        <v>1133</v>
      </c>
      <c r="E166" t="s">
        <v>123</v>
      </c>
      <c r="F166" t="s">
        <v>123</v>
      </c>
      <c r="G166" s="4" t="s">
        <v>124</v>
      </c>
      <c r="H166" s="4" t="s">
        <v>1139</v>
      </c>
      <c r="I166" s="20" t="s">
        <v>265</v>
      </c>
      <c r="K166" s="11">
        <f t="shared" si="10"/>
        <v>2012</v>
      </c>
      <c r="M166" s="35" t="s">
        <v>266</v>
      </c>
      <c r="N166" s="35">
        <f t="shared" si="11"/>
        <v>43864</v>
      </c>
      <c r="R166">
        <v>1009.56</v>
      </c>
      <c r="S166">
        <v>1000</v>
      </c>
      <c r="U166" t="s">
        <v>74</v>
      </c>
      <c r="V166" t="s">
        <v>56</v>
      </c>
      <c r="Y166">
        <v>73</v>
      </c>
      <c r="Z166">
        <v>5</v>
      </c>
      <c r="AA166">
        <v>200</v>
      </c>
      <c r="AB166" t="s">
        <v>267</v>
      </c>
      <c r="AC166">
        <v>0</v>
      </c>
      <c r="AD166">
        <v>0</v>
      </c>
      <c r="AE166">
        <v>0.3</v>
      </c>
      <c r="AF166">
        <v>0</v>
      </c>
      <c r="AG166">
        <v>0</v>
      </c>
      <c r="AH166">
        <v>0</v>
      </c>
      <c r="AI166">
        <v>0</v>
      </c>
      <c r="AJ166">
        <v>0</v>
      </c>
      <c r="AK166">
        <v>0</v>
      </c>
      <c r="AL166">
        <v>0</v>
      </c>
      <c r="AM166">
        <v>0</v>
      </c>
      <c r="AN166">
        <v>0</v>
      </c>
      <c r="AO166">
        <v>0</v>
      </c>
      <c r="AP166">
        <v>0</v>
      </c>
      <c r="AQ166">
        <v>0</v>
      </c>
      <c r="AR166">
        <v>0</v>
      </c>
      <c r="AS166">
        <v>0</v>
      </c>
      <c r="AT166">
        <v>0</v>
      </c>
      <c r="AU166">
        <v>0</v>
      </c>
      <c r="AV166">
        <v>0</v>
      </c>
      <c r="AW166">
        <v>0</v>
      </c>
      <c r="AX166">
        <v>0</v>
      </c>
      <c r="AY166">
        <v>0</v>
      </c>
      <c r="AZ166">
        <v>0</v>
      </c>
      <c r="BA166">
        <v>0</v>
      </c>
    </row>
    <row r="167" spans="1:54" ht="14.25" x14ac:dyDescent="0.2">
      <c r="A167" t="s">
        <v>115</v>
      </c>
      <c r="B167" t="s">
        <v>68</v>
      </c>
      <c r="C167" t="s">
        <v>69</v>
      </c>
      <c r="D167" t="s">
        <v>1135</v>
      </c>
      <c r="E167" t="s">
        <v>196</v>
      </c>
      <c r="F167" t="s">
        <v>698</v>
      </c>
      <c r="G167" t="s">
        <v>196</v>
      </c>
      <c r="H167" s="4" t="s">
        <v>1139</v>
      </c>
      <c r="I167" s="20" t="s">
        <v>699</v>
      </c>
      <c r="J167" s="20" t="s">
        <v>700</v>
      </c>
      <c r="K167" s="23">
        <f>YEAR(J167)</f>
        <v>2010</v>
      </c>
      <c r="L167" t="s">
        <v>701</v>
      </c>
      <c r="M167" s="35" t="s">
        <v>701</v>
      </c>
      <c r="N167" s="35">
        <f t="shared" si="11"/>
        <v>43906</v>
      </c>
      <c r="R167">
        <v>3928.31</v>
      </c>
      <c r="S167">
        <v>3900</v>
      </c>
      <c r="T167" t="s">
        <v>307</v>
      </c>
      <c r="U167" t="s">
        <v>74</v>
      </c>
      <c r="V167" t="s">
        <v>308</v>
      </c>
      <c r="W167" t="s">
        <v>702</v>
      </c>
      <c r="X167" t="s">
        <v>1145</v>
      </c>
      <c r="Y167">
        <v>70</v>
      </c>
      <c r="Z167">
        <v>25</v>
      </c>
      <c r="AA167">
        <v>157.13</v>
      </c>
      <c r="AB167" t="s">
        <v>703</v>
      </c>
      <c r="AC167">
        <v>0</v>
      </c>
      <c r="AD167">
        <v>0.81</v>
      </c>
      <c r="AF167">
        <v>0</v>
      </c>
      <c r="AG167">
        <v>1.61</v>
      </c>
      <c r="AI167">
        <v>0</v>
      </c>
      <c r="AJ167">
        <v>1.01</v>
      </c>
      <c r="AL167">
        <v>0</v>
      </c>
      <c r="AM167">
        <v>0.5</v>
      </c>
      <c r="AO167">
        <v>0</v>
      </c>
      <c r="AP167">
        <v>0</v>
      </c>
      <c r="BA167">
        <v>0</v>
      </c>
      <c r="BB167">
        <v>0.73136999999999996</v>
      </c>
    </row>
    <row r="168" spans="1:54" ht="14.25" x14ac:dyDescent="0.2">
      <c r="A168" t="s">
        <v>1126</v>
      </c>
      <c r="B168" t="s">
        <v>94</v>
      </c>
      <c r="C168" t="s">
        <v>49</v>
      </c>
      <c r="D168" t="s">
        <v>1133</v>
      </c>
      <c r="E168" t="s">
        <v>50</v>
      </c>
      <c r="F168" t="s">
        <v>51</v>
      </c>
      <c r="G168" t="s">
        <v>52</v>
      </c>
      <c r="H168" t="s">
        <v>1140</v>
      </c>
      <c r="I168" s="20" t="s">
        <v>95</v>
      </c>
      <c r="K168" s="11">
        <f>YEAR(I168)</f>
        <v>2010</v>
      </c>
      <c r="M168" s="35" t="s">
        <v>96</v>
      </c>
      <c r="N168" s="35">
        <f t="shared" si="11"/>
        <v>41162</v>
      </c>
      <c r="R168">
        <v>39.03</v>
      </c>
      <c r="S168">
        <v>50</v>
      </c>
      <c r="U168" t="s">
        <v>55</v>
      </c>
      <c r="V168" t="s">
        <v>56</v>
      </c>
      <c r="Y168">
        <v>24</v>
      </c>
      <c r="Z168">
        <v>1</v>
      </c>
      <c r="AA168">
        <v>39.03</v>
      </c>
      <c r="AB168" t="s">
        <v>97</v>
      </c>
      <c r="AC168">
        <v>0</v>
      </c>
      <c r="AD168">
        <v>0</v>
      </c>
      <c r="AE168">
        <v>0.05</v>
      </c>
      <c r="AF168">
        <v>0</v>
      </c>
      <c r="AG168">
        <v>0</v>
      </c>
      <c r="AH168">
        <v>0</v>
      </c>
      <c r="AI168">
        <v>0</v>
      </c>
      <c r="AJ168">
        <v>0</v>
      </c>
      <c r="AK168">
        <v>0</v>
      </c>
      <c r="AL168">
        <v>0</v>
      </c>
      <c r="AM168">
        <v>0</v>
      </c>
      <c r="AN168">
        <v>0</v>
      </c>
      <c r="AO168">
        <v>0</v>
      </c>
      <c r="AP168">
        <v>0</v>
      </c>
      <c r="AQ168">
        <v>0</v>
      </c>
      <c r="AR168">
        <v>0</v>
      </c>
      <c r="AS168">
        <v>0</v>
      </c>
      <c r="AT168">
        <v>0</v>
      </c>
      <c r="AU168">
        <v>0</v>
      </c>
      <c r="AV168">
        <v>0</v>
      </c>
      <c r="AW168">
        <v>0</v>
      </c>
      <c r="AX168">
        <v>0</v>
      </c>
      <c r="AY168">
        <v>0</v>
      </c>
      <c r="AZ168">
        <v>0</v>
      </c>
      <c r="BA168">
        <v>0</v>
      </c>
    </row>
    <row r="169" spans="1:54" ht="14.25" x14ac:dyDescent="0.2">
      <c r="A169" t="s">
        <v>115</v>
      </c>
      <c r="B169" t="s">
        <v>179</v>
      </c>
      <c r="C169" t="s">
        <v>179</v>
      </c>
      <c r="D169" t="s">
        <v>1134</v>
      </c>
      <c r="E169" t="s">
        <v>196</v>
      </c>
      <c r="F169" t="s">
        <v>698</v>
      </c>
      <c r="G169" t="s">
        <v>196</v>
      </c>
      <c r="H169" s="4" t="s">
        <v>1139</v>
      </c>
      <c r="I169" s="20" t="s">
        <v>699</v>
      </c>
      <c r="J169" s="20" t="s">
        <v>700</v>
      </c>
      <c r="K169" s="23">
        <f>YEAR(J169)</f>
        <v>2010</v>
      </c>
      <c r="L169" t="s">
        <v>701</v>
      </c>
      <c r="M169" s="35" t="s">
        <v>701</v>
      </c>
      <c r="N169" s="35">
        <f t="shared" si="11"/>
        <v>43906</v>
      </c>
      <c r="R169">
        <v>3928.31</v>
      </c>
      <c r="S169">
        <v>3900</v>
      </c>
      <c r="T169" t="s">
        <v>307</v>
      </c>
      <c r="U169" t="s">
        <v>74</v>
      </c>
      <c r="V169" t="s">
        <v>308</v>
      </c>
      <c r="W169" t="s">
        <v>702</v>
      </c>
      <c r="X169" t="s">
        <v>1145</v>
      </c>
      <c r="Y169">
        <v>70</v>
      </c>
      <c r="Z169">
        <v>25</v>
      </c>
      <c r="AA169">
        <v>157.13</v>
      </c>
      <c r="AB169" t="s">
        <v>703</v>
      </c>
      <c r="AC169">
        <v>0</v>
      </c>
      <c r="AD169">
        <v>0.81</v>
      </c>
      <c r="AF169">
        <v>0</v>
      </c>
      <c r="AG169">
        <v>1.61</v>
      </c>
      <c r="AI169">
        <v>0</v>
      </c>
      <c r="AJ169">
        <v>1.01</v>
      </c>
      <c r="AL169">
        <v>0</v>
      </c>
      <c r="AM169">
        <v>0.5</v>
      </c>
      <c r="AO169">
        <v>0</v>
      </c>
      <c r="AP169">
        <v>0</v>
      </c>
      <c r="BA169">
        <v>0</v>
      </c>
      <c r="BB169">
        <v>0.73136999999999996</v>
      </c>
    </row>
    <row r="170" spans="1:54" ht="14.25" x14ac:dyDescent="0.2">
      <c r="A170" t="s">
        <v>115</v>
      </c>
      <c r="B170" t="s">
        <v>172</v>
      </c>
      <c r="C170" t="s">
        <v>77</v>
      </c>
      <c r="D170" t="s">
        <v>1135</v>
      </c>
      <c r="E170" t="s">
        <v>196</v>
      </c>
      <c r="F170" t="s">
        <v>698</v>
      </c>
      <c r="G170" t="s">
        <v>196</v>
      </c>
      <c r="H170" s="4" t="s">
        <v>1139</v>
      </c>
      <c r="I170" s="20" t="s">
        <v>699</v>
      </c>
      <c r="J170" s="20" t="s">
        <v>700</v>
      </c>
      <c r="K170" s="23">
        <f>YEAR(J170)</f>
        <v>2010</v>
      </c>
      <c r="L170" t="s">
        <v>701</v>
      </c>
      <c r="M170" s="35" t="s">
        <v>701</v>
      </c>
      <c r="N170" s="35">
        <f t="shared" si="11"/>
        <v>43906</v>
      </c>
      <c r="R170">
        <v>3928.31</v>
      </c>
      <c r="S170">
        <v>3900</v>
      </c>
      <c r="T170" t="s">
        <v>307</v>
      </c>
      <c r="U170" t="s">
        <v>74</v>
      </c>
      <c r="V170" t="s">
        <v>308</v>
      </c>
      <c r="W170" t="s">
        <v>702</v>
      </c>
      <c r="X170" t="s">
        <v>1145</v>
      </c>
      <c r="Y170">
        <v>70</v>
      </c>
      <c r="Z170">
        <v>25</v>
      </c>
      <c r="AA170">
        <v>157.13</v>
      </c>
      <c r="AB170" t="s">
        <v>703</v>
      </c>
      <c r="AC170">
        <v>0</v>
      </c>
      <c r="AD170">
        <v>0.81</v>
      </c>
      <c r="AF170">
        <v>0</v>
      </c>
      <c r="AG170">
        <v>1.61</v>
      </c>
      <c r="AI170">
        <v>0</v>
      </c>
      <c r="AJ170">
        <v>1.01</v>
      </c>
      <c r="AL170">
        <v>0</v>
      </c>
      <c r="AM170">
        <v>0.5</v>
      </c>
      <c r="AO170">
        <v>0</v>
      </c>
      <c r="AP170">
        <v>0</v>
      </c>
      <c r="BA170">
        <v>0</v>
      </c>
      <c r="BB170">
        <v>0.73136999999999996</v>
      </c>
    </row>
    <row r="171" spans="1:54" ht="14.25" x14ac:dyDescent="0.2">
      <c r="A171" t="s">
        <v>115</v>
      </c>
      <c r="B171" t="s">
        <v>302</v>
      </c>
      <c r="C171" t="s">
        <v>302</v>
      </c>
      <c r="D171" t="s">
        <v>1137</v>
      </c>
      <c r="E171" t="s">
        <v>196</v>
      </c>
      <c r="F171" t="s">
        <v>698</v>
      </c>
      <c r="G171" t="s">
        <v>196</v>
      </c>
      <c r="H171" s="4" t="s">
        <v>1139</v>
      </c>
      <c r="I171" s="20" t="s">
        <v>699</v>
      </c>
      <c r="J171" s="20" t="s">
        <v>700</v>
      </c>
      <c r="K171" s="23">
        <f>YEAR(J171)</f>
        <v>2010</v>
      </c>
      <c r="L171" t="s">
        <v>701</v>
      </c>
      <c r="M171" s="35" t="s">
        <v>701</v>
      </c>
      <c r="N171" s="35">
        <f t="shared" si="11"/>
        <v>43906</v>
      </c>
      <c r="R171">
        <v>3928.31</v>
      </c>
      <c r="S171">
        <v>3900</v>
      </c>
      <c r="T171" t="s">
        <v>307</v>
      </c>
      <c r="U171" t="s">
        <v>74</v>
      </c>
      <c r="V171" t="s">
        <v>308</v>
      </c>
      <c r="W171" t="s">
        <v>702</v>
      </c>
      <c r="X171" t="s">
        <v>1145</v>
      </c>
      <c r="Y171">
        <v>70</v>
      </c>
      <c r="Z171">
        <v>25</v>
      </c>
      <c r="AA171">
        <v>157.13</v>
      </c>
      <c r="AB171" t="s">
        <v>703</v>
      </c>
      <c r="AC171">
        <v>0</v>
      </c>
      <c r="AD171">
        <v>0.81</v>
      </c>
      <c r="AF171">
        <v>0</v>
      </c>
      <c r="AG171">
        <v>1.61</v>
      </c>
      <c r="AI171">
        <v>0</v>
      </c>
      <c r="AJ171">
        <v>1.01</v>
      </c>
      <c r="AL171">
        <v>0</v>
      </c>
      <c r="AM171">
        <v>0.5</v>
      </c>
      <c r="AO171">
        <v>0</v>
      </c>
      <c r="AP171">
        <v>0</v>
      </c>
      <c r="BA171">
        <v>0</v>
      </c>
      <c r="BB171">
        <v>0.73136999999999996</v>
      </c>
    </row>
    <row r="172" spans="1:54" ht="14.25" x14ac:dyDescent="0.2">
      <c r="A172" t="s">
        <v>115</v>
      </c>
      <c r="B172" t="s">
        <v>217</v>
      </c>
      <c r="C172" t="s">
        <v>217</v>
      </c>
      <c r="D172" t="s">
        <v>1134</v>
      </c>
      <c r="E172" t="s">
        <v>196</v>
      </c>
      <c r="F172" t="s">
        <v>698</v>
      </c>
      <c r="G172" t="s">
        <v>196</v>
      </c>
      <c r="H172" s="4" t="s">
        <v>1139</v>
      </c>
      <c r="I172" s="20" t="s">
        <v>699</v>
      </c>
      <c r="J172" s="20" t="s">
        <v>700</v>
      </c>
      <c r="K172" s="23">
        <f>YEAR(J172)</f>
        <v>2010</v>
      </c>
      <c r="L172" t="s">
        <v>701</v>
      </c>
      <c r="M172" s="35" t="s">
        <v>701</v>
      </c>
      <c r="N172" s="35">
        <f t="shared" si="11"/>
        <v>43906</v>
      </c>
      <c r="R172">
        <v>3928.31</v>
      </c>
      <c r="S172">
        <v>3900</v>
      </c>
      <c r="T172" t="s">
        <v>307</v>
      </c>
      <c r="U172" t="s">
        <v>74</v>
      </c>
      <c r="V172" t="s">
        <v>308</v>
      </c>
      <c r="W172" t="s">
        <v>702</v>
      </c>
      <c r="X172" t="s">
        <v>1145</v>
      </c>
      <c r="Y172">
        <v>70</v>
      </c>
      <c r="Z172">
        <v>25</v>
      </c>
      <c r="AA172">
        <v>157.13</v>
      </c>
      <c r="AB172" t="s">
        <v>703</v>
      </c>
      <c r="AC172">
        <v>0</v>
      </c>
      <c r="AD172">
        <v>0</v>
      </c>
      <c r="AF172">
        <v>0</v>
      </c>
      <c r="AG172">
        <v>0</v>
      </c>
      <c r="AI172">
        <v>0</v>
      </c>
      <c r="AJ172">
        <v>0</v>
      </c>
      <c r="AL172">
        <v>0</v>
      </c>
      <c r="AM172">
        <v>0</v>
      </c>
      <c r="AO172">
        <v>0</v>
      </c>
      <c r="AP172">
        <v>0</v>
      </c>
      <c r="BA172">
        <v>0</v>
      </c>
      <c r="BB172">
        <v>0.73136999999999996</v>
      </c>
    </row>
    <row r="173" spans="1:54" ht="14.25" x14ac:dyDescent="0.2">
      <c r="A173" t="s">
        <v>1126</v>
      </c>
      <c r="B173" t="s">
        <v>98</v>
      </c>
      <c r="C173" t="s">
        <v>49</v>
      </c>
      <c r="D173" t="s">
        <v>1133</v>
      </c>
      <c r="E173" t="s">
        <v>50</v>
      </c>
      <c r="F173" t="s">
        <v>51</v>
      </c>
      <c r="G173" t="s">
        <v>52</v>
      </c>
      <c r="H173" t="s">
        <v>1140</v>
      </c>
      <c r="I173" s="20" t="s">
        <v>109</v>
      </c>
      <c r="K173" s="11">
        <f t="shared" ref="K173:K201" si="12">YEAR(I173)</f>
        <v>2015</v>
      </c>
      <c r="M173" s="35">
        <v>43922</v>
      </c>
      <c r="N173" s="35">
        <f t="shared" si="11"/>
        <v>43922</v>
      </c>
      <c r="P173">
        <v>1307794600</v>
      </c>
      <c r="R173">
        <v>602.65</v>
      </c>
      <c r="S173">
        <v>600</v>
      </c>
      <c r="U173" t="s">
        <v>74</v>
      </c>
      <c r="V173" t="s">
        <v>56</v>
      </c>
      <c r="Y173">
        <v>37</v>
      </c>
      <c r="Z173">
        <v>5</v>
      </c>
      <c r="AA173">
        <v>120</v>
      </c>
      <c r="AB173" t="s">
        <v>110</v>
      </c>
      <c r="AC173">
        <v>0</v>
      </c>
      <c r="AD173">
        <v>0</v>
      </c>
      <c r="AE173">
        <v>0.42</v>
      </c>
      <c r="AF173">
        <v>0</v>
      </c>
      <c r="AG173">
        <v>0</v>
      </c>
      <c r="AH173">
        <v>0</v>
      </c>
      <c r="AI173">
        <v>0</v>
      </c>
      <c r="AJ173">
        <v>0</v>
      </c>
      <c r="AK173">
        <v>0</v>
      </c>
      <c r="AL173">
        <v>0</v>
      </c>
      <c r="AM173">
        <v>0</v>
      </c>
      <c r="AN173">
        <v>0</v>
      </c>
      <c r="AO173">
        <v>0</v>
      </c>
      <c r="AP173">
        <v>0</v>
      </c>
      <c r="AQ173">
        <v>0</v>
      </c>
      <c r="AR173">
        <v>0</v>
      </c>
      <c r="AS173">
        <v>0</v>
      </c>
      <c r="AT173">
        <v>0</v>
      </c>
      <c r="AU173">
        <v>0</v>
      </c>
      <c r="AV173">
        <v>0</v>
      </c>
      <c r="AW173">
        <v>0</v>
      </c>
      <c r="AX173">
        <v>0</v>
      </c>
      <c r="AY173">
        <v>0</v>
      </c>
      <c r="AZ173">
        <v>0</v>
      </c>
      <c r="BA173">
        <v>0</v>
      </c>
    </row>
    <row r="174" spans="1:54" ht="14.25" x14ac:dyDescent="0.2">
      <c r="A174" t="s">
        <v>1126</v>
      </c>
      <c r="B174" t="s">
        <v>403</v>
      </c>
      <c r="C174" t="s">
        <v>85</v>
      </c>
      <c r="D174" t="s">
        <v>1133</v>
      </c>
      <c r="E174" t="s">
        <v>50</v>
      </c>
      <c r="F174" t="s">
        <v>51</v>
      </c>
      <c r="G174" t="s">
        <v>52</v>
      </c>
      <c r="H174" t="s">
        <v>1140</v>
      </c>
      <c r="I174" s="20" t="s">
        <v>109</v>
      </c>
      <c r="K174" s="11">
        <f t="shared" si="12"/>
        <v>2015</v>
      </c>
      <c r="M174" s="35">
        <v>43922</v>
      </c>
      <c r="N174" s="35">
        <f t="shared" si="11"/>
        <v>43922</v>
      </c>
      <c r="P174">
        <v>1168581973</v>
      </c>
      <c r="R174">
        <v>602.65</v>
      </c>
      <c r="S174">
        <v>600</v>
      </c>
      <c r="U174" t="s">
        <v>74</v>
      </c>
      <c r="V174" t="s">
        <v>56</v>
      </c>
      <c r="Y174">
        <v>37</v>
      </c>
      <c r="Z174">
        <v>5</v>
      </c>
      <c r="AA174">
        <v>120</v>
      </c>
      <c r="AB174" t="s">
        <v>110</v>
      </c>
      <c r="AC174">
        <v>0</v>
      </c>
      <c r="AD174">
        <v>0</v>
      </c>
      <c r="AE174">
        <v>0.42</v>
      </c>
      <c r="AF174">
        <v>0</v>
      </c>
      <c r="AG174">
        <v>0</v>
      </c>
      <c r="AH174">
        <v>0</v>
      </c>
      <c r="AI174">
        <v>0</v>
      </c>
      <c r="AJ174">
        <v>0</v>
      </c>
      <c r="AK174">
        <v>0</v>
      </c>
      <c r="AL174">
        <v>0</v>
      </c>
      <c r="AM174">
        <v>0</v>
      </c>
      <c r="AN174">
        <v>0</v>
      </c>
      <c r="AO174">
        <v>0</v>
      </c>
      <c r="AP174">
        <v>0</v>
      </c>
      <c r="AQ174">
        <v>0</v>
      </c>
      <c r="AR174">
        <v>0</v>
      </c>
      <c r="AS174">
        <v>0</v>
      </c>
      <c r="AT174">
        <v>0</v>
      </c>
      <c r="AU174">
        <v>0</v>
      </c>
      <c r="AV174">
        <v>0</v>
      </c>
      <c r="AW174">
        <v>0</v>
      </c>
      <c r="AX174">
        <v>0</v>
      </c>
      <c r="AY174">
        <v>0</v>
      </c>
      <c r="AZ174">
        <v>0</v>
      </c>
      <c r="BA174">
        <v>0</v>
      </c>
    </row>
    <row r="175" spans="1:54" ht="71.25" x14ac:dyDescent="0.2">
      <c r="A175" t="s">
        <v>1126</v>
      </c>
      <c r="B175" t="s">
        <v>86</v>
      </c>
      <c r="C175" t="s">
        <v>86</v>
      </c>
      <c r="D175" t="s">
        <v>1136</v>
      </c>
      <c r="E175" t="s">
        <v>338</v>
      </c>
      <c r="F175" t="s">
        <v>327</v>
      </c>
      <c r="G175" s="4" t="s">
        <v>328</v>
      </c>
      <c r="H175" s="4" t="s">
        <v>1139</v>
      </c>
      <c r="I175" s="20" t="s">
        <v>970</v>
      </c>
      <c r="K175" s="11">
        <f t="shared" si="12"/>
        <v>2010</v>
      </c>
      <c r="M175" s="35" t="s">
        <v>971</v>
      </c>
      <c r="N175" s="35">
        <f t="shared" si="11"/>
        <v>43937</v>
      </c>
      <c r="R175">
        <v>1104.24</v>
      </c>
      <c r="S175">
        <v>1500</v>
      </c>
      <c r="U175" t="s">
        <v>55</v>
      </c>
      <c r="V175" s="1" t="s">
        <v>972</v>
      </c>
      <c r="W175" s="1"/>
      <c r="X175" s="1"/>
      <c r="Y175">
        <v>167</v>
      </c>
      <c r="Z175">
        <v>5</v>
      </c>
      <c r="AA175" s="3">
        <v>466.23399999999998</v>
      </c>
      <c r="AB175" t="s">
        <v>973</v>
      </c>
      <c r="AC175">
        <v>124329</v>
      </c>
      <c r="AD175">
        <v>168889</v>
      </c>
      <c r="AE175">
        <v>0.5</v>
      </c>
      <c r="AF175">
        <v>341905</v>
      </c>
      <c r="AG175">
        <v>464444</v>
      </c>
      <c r="AH175">
        <v>1.53</v>
      </c>
      <c r="AI175">
        <v>0</v>
      </c>
      <c r="AJ175">
        <v>0</v>
      </c>
      <c r="AK175">
        <v>0</v>
      </c>
      <c r="AL175">
        <v>0</v>
      </c>
      <c r="AM175">
        <v>0</v>
      </c>
      <c r="AN175">
        <v>0</v>
      </c>
      <c r="AO175">
        <v>0</v>
      </c>
      <c r="AP175">
        <v>0</v>
      </c>
      <c r="AQ175">
        <v>0</v>
      </c>
      <c r="AR175">
        <v>0</v>
      </c>
      <c r="AS175">
        <v>0</v>
      </c>
      <c r="AT175">
        <v>0</v>
      </c>
      <c r="AU175">
        <v>0</v>
      </c>
      <c r="AV175">
        <v>0</v>
      </c>
      <c r="AW175">
        <v>0</v>
      </c>
      <c r="AX175">
        <v>0</v>
      </c>
      <c r="AY175">
        <v>0</v>
      </c>
      <c r="AZ175">
        <v>0</v>
      </c>
      <c r="BA175">
        <v>466234</v>
      </c>
    </row>
    <row r="176" spans="1:54" ht="14.25" x14ac:dyDescent="0.2">
      <c r="A176" t="s">
        <v>115</v>
      </c>
      <c r="B176" t="s">
        <v>217</v>
      </c>
      <c r="C176" t="s">
        <v>217</v>
      </c>
      <c r="D176" t="s">
        <v>1134</v>
      </c>
      <c r="E176" t="s">
        <v>70</v>
      </c>
      <c r="F176" t="s">
        <v>70</v>
      </c>
      <c r="G176" t="s">
        <v>71</v>
      </c>
      <c r="H176" t="s">
        <v>1140</v>
      </c>
      <c r="I176" s="20" t="s">
        <v>219</v>
      </c>
      <c r="J176" s="20" t="s">
        <v>220</v>
      </c>
      <c r="K176" s="11">
        <f t="shared" si="12"/>
        <v>2015</v>
      </c>
      <c r="L176" t="s">
        <v>221</v>
      </c>
      <c r="M176" s="35" t="s">
        <v>221</v>
      </c>
      <c r="N176" s="35">
        <f t="shared" si="11"/>
        <v>43955</v>
      </c>
      <c r="R176">
        <v>2678.58</v>
      </c>
      <c r="S176">
        <v>3000</v>
      </c>
      <c r="T176" t="s">
        <v>120</v>
      </c>
      <c r="U176" t="s">
        <v>55</v>
      </c>
      <c r="V176" t="s">
        <v>56</v>
      </c>
      <c r="W176" t="s">
        <v>222</v>
      </c>
      <c r="X176" t="s">
        <v>1146</v>
      </c>
      <c r="Y176">
        <v>13</v>
      </c>
      <c r="Z176">
        <v>24</v>
      </c>
      <c r="AA176" s="3">
        <v>44.643000000000001</v>
      </c>
      <c r="AB176" t="s">
        <v>223</v>
      </c>
      <c r="AC176">
        <v>50000</v>
      </c>
      <c r="AD176">
        <v>0</v>
      </c>
      <c r="AF176">
        <v>0</v>
      </c>
      <c r="AG176">
        <v>0</v>
      </c>
      <c r="AI176">
        <v>0</v>
      </c>
      <c r="AJ176">
        <v>0</v>
      </c>
      <c r="AL176">
        <v>0</v>
      </c>
      <c r="AM176">
        <v>0</v>
      </c>
      <c r="AO176">
        <v>0</v>
      </c>
      <c r="AP176">
        <v>0</v>
      </c>
      <c r="BA176">
        <v>44643</v>
      </c>
      <c r="BB176">
        <v>0.89285999999999999</v>
      </c>
    </row>
    <row r="177" spans="1:54" ht="14.25" x14ac:dyDescent="0.2">
      <c r="A177" t="s">
        <v>115</v>
      </c>
      <c r="B177" t="s">
        <v>116</v>
      </c>
      <c r="C177" t="s">
        <v>49</v>
      </c>
      <c r="D177" t="s">
        <v>1133</v>
      </c>
      <c r="E177" t="s">
        <v>70</v>
      </c>
      <c r="F177" t="s">
        <v>70</v>
      </c>
      <c r="G177" t="s">
        <v>71</v>
      </c>
      <c r="H177" t="s">
        <v>1140</v>
      </c>
      <c r="I177" s="20" t="s">
        <v>219</v>
      </c>
      <c r="J177" s="20" t="s">
        <v>220</v>
      </c>
      <c r="K177" s="11">
        <f t="shared" si="12"/>
        <v>2015</v>
      </c>
      <c r="L177" t="s">
        <v>221</v>
      </c>
      <c r="M177" s="35" t="s">
        <v>221</v>
      </c>
      <c r="N177" s="35">
        <f t="shared" si="11"/>
        <v>43955</v>
      </c>
      <c r="R177">
        <v>2678.58</v>
      </c>
      <c r="S177">
        <v>3000</v>
      </c>
      <c r="T177" t="s">
        <v>120</v>
      </c>
      <c r="U177" t="s">
        <v>55</v>
      </c>
      <c r="V177" t="s">
        <v>56</v>
      </c>
      <c r="W177" t="s">
        <v>222</v>
      </c>
      <c r="X177" t="s">
        <v>1146</v>
      </c>
      <c r="Y177">
        <v>13</v>
      </c>
      <c r="Z177">
        <v>24</v>
      </c>
      <c r="AA177" s="3">
        <v>102.6789</v>
      </c>
      <c r="AB177" t="s">
        <v>223</v>
      </c>
      <c r="AC177">
        <v>115000</v>
      </c>
      <c r="AD177">
        <v>0</v>
      </c>
      <c r="AF177">
        <v>0</v>
      </c>
      <c r="AG177">
        <v>0</v>
      </c>
      <c r="AI177">
        <v>0</v>
      </c>
      <c r="AJ177">
        <v>0</v>
      </c>
      <c r="AL177">
        <v>0</v>
      </c>
      <c r="AM177">
        <v>0</v>
      </c>
      <c r="AO177">
        <v>0</v>
      </c>
      <c r="AP177">
        <v>0</v>
      </c>
      <c r="BA177">
        <v>102678.9</v>
      </c>
      <c r="BB177">
        <v>0.89285999999999999</v>
      </c>
    </row>
    <row r="178" spans="1:54" ht="14.25" x14ac:dyDescent="0.2">
      <c r="A178" t="s">
        <v>115</v>
      </c>
      <c r="B178" t="s">
        <v>68</v>
      </c>
      <c r="C178" t="s">
        <v>69</v>
      </c>
      <c r="D178" t="s">
        <v>1135</v>
      </c>
      <c r="E178" t="s">
        <v>70</v>
      </c>
      <c r="F178" t="s">
        <v>70</v>
      </c>
      <c r="G178" t="s">
        <v>71</v>
      </c>
      <c r="H178" t="s">
        <v>1140</v>
      </c>
      <c r="I178" s="20" t="s">
        <v>219</v>
      </c>
      <c r="J178" s="20" t="s">
        <v>220</v>
      </c>
      <c r="K178" s="11">
        <f t="shared" si="12"/>
        <v>2015</v>
      </c>
      <c r="L178" t="s">
        <v>221</v>
      </c>
      <c r="M178" s="35" t="s">
        <v>221</v>
      </c>
      <c r="N178" s="35">
        <f t="shared" si="11"/>
        <v>43955</v>
      </c>
      <c r="R178">
        <v>2678.58</v>
      </c>
      <c r="S178">
        <v>3000</v>
      </c>
      <c r="T178" t="s">
        <v>120</v>
      </c>
      <c r="U178" t="s">
        <v>55</v>
      </c>
      <c r="V178" t="s">
        <v>56</v>
      </c>
      <c r="W178" t="s">
        <v>222</v>
      </c>
      <c r="X178" t="s">
        <v>1146</v>
      </c>
      <c r="Y178">
        <v>13</v>
      </c>
      <c r="Z178">
        <v>24</v>
      </c>
      <c r="AA178" s="3">
        <v>154.01835</v>
      </c>
      <c r="AB178" t="s">
        <v>223</v>
      </c>
      <c r="AC178">
        <v>172500</v>
      </c>
      <c r="AD178">
        <v>0.56000000000000005</v>
      </c>
      <c r="AF178">
        <v>0</v>
      </c>
      <c r="AG178">
        <v>0</v>
      </c>
      <c r="AI178">
        <v>0</v>
      </c>
      <c r="AJ178">
        <v>0</v>
      </c>
      <c r="AL178">
        <v>0</v>
      </c>
      <c r="AM178">
        <v>0</v>
      </c>
      <c r="AO178">
        <v>0</v>
      </c>
      <c r="AP178">
        <v>0</v>
      </c>
      <c r="BA178">
        <v>154018.35</v>
      </c>
      <c r="BB178">
        <v>0.89285999999999999</v>
      </c>
    </row>
    <row r="179" spans="1:54" ht="14.25" x14ac:dyDescent="0.2">
      <c r="A179" t="s">
        <v>115</v>
      </c>
      <c r="B179" t="s">
        <v>227</v>
      </c>
      <c r="C179" t="s">
        <v>77</v>
      </c>
      <c r="D179" t="s">
        <v>1135</v>
      </c>
      <c r="E179" t="s">
        <v>70</v>
      </c>
      <c r="F179" t="s">
        <v>70</v>
      </c>
      <c r="G179" t="s">
        <v>71</v>
      </c>
      <c r="H179" t="s">
        <v>1140</v>
      </c>
      <c r="I179" s="20" t="s">
        <v>219</v>
      </c>
      <c r="J179" s="20" t="s">
        <v>220</v>
      </c>
      <c r="K179" s="11">
        <f t="shared" si="12"/>
        <v>2015</v>
      </c>
      <c r="L179" t="s">
        <v>221</v>
      </c>
      <c r="M179" s="35" t="s">
        <v>221</v>
      </c>
      <c r="N179" s="35">
        <f t="shared" si="11"/>
        <v>43955</v>
      </c>
      <c r="R179">
        <v>2678.58</v>
      </c>
      <c r="S179">
        <v>3000</v>
      </c>
      <c r="T179" t="s">
        <v>120</v>
      </c>
      <c r="U179" t="s">
        <v>55</v>
      </c>
      <c r="V179" t="s">
        <v>56</v>
      </c>
      <c r="W179" t="s">
        <v>222</v>
      </c>
      <c r="X179" t="s">
        <v>1146</v>
      </c>
      <c r="Y179">
        <v>13</v>
      </c>
      <c r="Z179">
        <v>24</v>
      </c>
      <c r="AA179" s="3">
        <v>154.01835</v>
      </c>
      <c r="AB179" t="s">
        <v>223</v>
      </c>
      <c r="AC179">
        <v>172500</v>
      </c>
      <c r="AD179">
        <v>0.56000000000000005</v>
      </c>
      <c r="AF179">
        <v>0</v>
      </c>
      <c r="AG179">
        <v>0</v>
      </c>
      <c r="AI179">
        <v>0</v>
      </c>
      <c r="AJ179">
        <v>0</v>
      </c>
      <c r="AL179">
        <v>0</v>
      </c>
      <c r="AM179">
        <v>0</v>
      </c>
      <c r="AO179">
        <v>0</v>
      </c>
      <c r="AP179">
        <v>0</v>
      </c>
      <c r="BA179">
        <v>154018.35</v>
      </c>
      <c r="BB179">
        <v>0.89285999999999999</v>
      </c>
    </row>
    <row r="180" spans="1:54" ht="14.25" x14ac:dyDescent="0.2">
      <c r="A180" t="s">
        <v>115</v>
      </c>
      <c r="B180" t="s">
        <v>218</v>
      </c>
      <c r="C180" t="s">
        <v>85</v>
      </c>
      <c r="D180" t="s">
        <v>1133</v>
      </c>
      <c r="E180" t="s">
        <v>70</v>
      </c>
      <c r="F180" t="s">
        <v>70</v>
      </c>
      <c r="G180" t="s">
        <v>71</v>
      </c>
      <c r="H180" t="s">
        <v>1140</v>
      </c>
      <c r="I180" s="20" t="s">
        <v>219</v>
      </c>
      <c r="J180" s="20" t="s">
        <v>220</v>
      </c>
      <c r="K180" s="11">
        <f t="shared" si="12"/>
        <v>2015</v>
      </c>
      <c r="L180" t="s">
        <v>221</v>
      </c>
      <c r="M180" s="35" t="s">
        <v>221</v>
      </c>
      <c r="N180" s="35">
        <f t="shared" si="11"/>
        <v>43955</v>
      </c>
      <c r="R180">
        <v>2678.58</v>
      </c>
      <c r="S180">
        <v>3000</v>
      </c>
      <c r="T180" t="s">
        <v>120</v>
      </c>
      <c r="U180" t="s">
        <v>55</v>
      </c>
      <c r="V180" t="s">
        <v>56</v>
      </c>
      <c r="W180" t="s">
        <v>222</v>
      </c>
      <c r="X180" t="s">
        <v>1146</v>
      </c>
      <c r="Y180">
        <v>13</v>
      </c>
      <c r="Z180">
        <v>24</v>
      </c>
      <c r="AA180" s="3">
        <v>133.929</v>
      </c>
      <c r="AB180" t="s">
        <v>223</v>
      </c>
      <c r="AC180">
        <v>150000</v>
      </c>
      <c r="AD180">
        <v>0.12</v>
      </c>
      <c r="AF180">
        <v>0</v>
      </c>
      <c r="AG180">
        <v>0</v>
      </c>
      <c r="AI180">
        <v>0</v>
      </c>
      <c r="AJ180">
        <v>0</v>
      </c>
      <c r="AL180">
        <v>0</v>
      </c>
      <c r="AM180">
        <v>0</v>
      </c>
      <c r="AO180">
        <v>0</v>
      </c>
      <c r="AP180">
        <v>0</v>
      </c>
      <c r="BA180">
        <v>133929</v>
      </c>
      <c r="BB180">
        <v>0.89285999999999999</v>
      </c>
    </row>
    <row r="181" spans="1:54" ht="14.25" x14ac:dyDescent="0.2">
      <c r="A181" t="s">
        <v>1126</v>
      </c>
      <c r="B181" t="s">
        <v>179</v>
      </c>
      <c r="C181" t="s">
        <v>179</v>
      </c>
      <c r="D181" t="s">
        <v>1134</v>
      </c>
      <c r="E181" t="s">
        <v>150</v>
      </c>
      <c r="F181" t="s">
        <v>151</v>
      </c>
      <c r="G181" s="4" t="s">
        <v>152</v>
      </c>
      <c r="H181" t="s">
        <v>1140</v>
      </c>
      <c r="I181" s="20" t="s">
        <v>153</v>
      </c>
      <c r="K181" s="11">
        <f t="shared" si="12"/>
        <v>2012</v>
      </c>
      <c r="M181" s="35" t="s">
        <v>154</v>
      </c>
      <c r="N181" s="35">
        <f t="shared" si="11"/>
        <v>43962</v>
      </c>
      <c r="R181">
        <v>1870.6</v>
      </c>
      <c r="S181">
        <v>1864.47</v>
      </c>
      <c r="U181" t="s">
        <v>74</v>
      </c>
      <c r="V181" t="s">
        <v>56</v>
      </c>
      <c r="Y181">
        <v>193</v>
      </c>
      <c r="Z181">
        <v>16</v>
      </c>
      <c r="AA181">
        <v>116.53</v>
      </c>
      <c r="AB181" t="s">
        <v>155</v>
      </c>
      <c r="AC181">
        <v>0</v>
      </c>
      <c r="AD181">
        <v>0</v>
      </c>
      <c r="AE181">
        <v>0.24</v>
      </c>
      <c r="AF181">
        <v>0</v>
      </c>
      <c r="AG181">
        <v>0</v>
      </c>
      <c r="AH181">
        <v>0.21</v>
      </c>
      <c r="AI181">
        <v>0</v>
      </c>
      <c r="AJ181">
        <v>0</v>
      </c>
      <c r="AK181">
        <v>0.54</v>
      </c>
      <c r="AL181">
        <v>0</v>
      </c>
      <c r="AM181">
        <v>0</v>
      </c>
      <c r="AN181">
        <v>0</v>
      </c>
      <c r="AO181">
        <v>0</v>
      </c>
      <c r="AP181">
        <v>0</v>
      </c>
      <c r="AQ181">
        <v>0</v>
      </c>
      <c r="AR181">
        <v>0</v>
      </c>
      <c r="AS181">
        <v>0</v>
      </c>
      <c r="AT181">
        <v>0</v>
      </c>
      <c r="AU181">
        <v>0</v>
      </c>
      <c r="AV181">
        <v>0</v>
      </c>
      <c r="AW181">
        <v>0</v>
      </c>
      <c r="AX181">
        <v>0</v>
      </c>
      <c r="AY181">
        <v>0</v>
      </c>
      <c r="AZ181">
        <v>0</v>
      </c>
      <c r="BA181">
        <v>0</v>
      </c>
    </row>
    <row r="182" spans="1:54" ht="14.25" x14ac:dyDescent="0.2">
      <c r="A182" t="s">
        <v>1126</v>
      </c>
      <c r="B182" t="s">
        <v>98</v>
      </c>
      <c r="C182" t="s">
        <v>49</v>
      </c>
      <c r="D182" t="s">
        <v>1133</v>
      </c>
      <c r="E182" t="s">
        <v>150</v>
      </c>
      <c r="F182" t="s">
        <v>151</v>
      </c>
      <c r="G182" s="4" t="s">
        <v>152</v>
      </c>
      <c r="H182" t="s">
        <v>1140</v>
      </c>
      <c r="I182" s="20" t="s">
        <v>153</v>
      </c>
      <c r="K182" s="11">
        <f t="shared" si="12"/>
        <v>2012</v>
      </c>
      <c r="M182" s="35" t="s">
        <v>154</v>
      </c>
      <c r="N182" s="35">
        <f t="shared" si="11"/>
        <v>43962</v>
      </c>
      <c r="R182">
        <v>1870.6</v>
      </c>
      <c r="S182">
        <v>1864.47</v>
      </c>
      <c r="U182" t="s">
        <v>74</v>
      </c>
      <c r="V182" t="s">
        <v>56</v>
      </c>
      <c r="Y182">
        <v>193</v>
      </c>
      <c r="Z182">
        <v>16</v>
      </c>
      <c r="AA182">
        <v>116.53</v>
      </c>
      <c r="AB182" t="s">
        <v>155</v>
      </c>
      <c r="AC182">
        <v>0</v>
      </c>
      <c r="AD182">
        <v>0</v>
      </c>
      <c r="AE182">
        <v>0.24</v>
      </c>
      <c r="AF182">
        <v>0</v>
      </c>
      <c r="AG182">
        <v>0</v>
      </c>
      <c r="AH182">
        <v>0.21</v>
      </c>
      <c r="AI182">
        <v>0</v>
      </c>
      <c r="AJ182">
        <v>0</v>
      </c>
      <c r="AK182">
        <v>0.54</v>
      </c>
      <c r="AL182">
        <v>0</v>
      </c>
      <c r="AM182">
        <v>0</v>
      </c>
      <c r="AN182">
        <v>0</v>
      </c>
      <c r="AO182">
        <v>0</v>
      </c>
      <c r="AP182">
        <v>0</v>
      </c>
      <c r="AQ182">
        <v>0</v>
      </c>
      <c r="AR182">
        <v>0</v>
      </c>
      <c r="AS182">
        <v>0</v>
      </c>
      <c r="AT182">
        <v>0</v>
      </c>
      <c r="AU182">
        <v>0</v>
      </c>
      <c r="AV182">
        <v>0</v>
      </c>
      <c r="AW182">
        <v>0</v>
      </c>
      <c r="AX182">
        <v>0</v>
      </c>
      <c r="AY182">
        <v>0</v>
      </c>
      <c r="AZ182">
        <v>0</v>
      </c>
      <c r="BA182">
        <v>0</v>
      </c>
    </row>
    <row r="183" spans="1:54" ht="15" customHeight="1" x14ac:dyDescent="0.2">
      <c r="A183" t="s">
        <v>1126</v>
      </c>
      <c r="B183" t="s">
        <v>68</v>
      </c>
      <c r="C183" t="s">
        <v>69</v>
      </c>
      <c r="D183" t="s">
        <v>1135</v>
      </c>
      <c r="E183" t="s">
        <v>150</v>
      </c>
      <c r="F183" t="s">
        <v>151</v>
      </c>
      <c r="G183" s="4" t="s">
        <v>152</v>
      </c>
      <c r="H183" t="s">
        <v>1140</v>
      </c>
      <c r="I183" s="20" t="s">
        <v>153</v>
      </c>
      <c r="K183" s="11">
        <f t="shared" si="12"/>
        <v>2012</v>
      </c>
      <c r="M183" s="35" t="s">
        <v>154</v>
      </c>
      <c r="N183" s="35">
        <f t="shared" si="11"/>
        <v>43962</v>
      </c>
      <c r="R183">
        <v>1870.6</v>
      </c>
      <c r="S183">
        <v>1864.47</v>
      </c>
      <c r="U183" t="s">
        <v>74</v>
      </c>
      <c r="V183" t="s">
        <v>56</v>
      </c>
      <c r="Y183">
        <v>193</v>
      </c>
      <c r="Z183">
        <v>16</v>
      </c>
      <c r="AA183">
        <v>116.53</v>
      </c>
      <c r="AB183" t="s">
        <v>155</v>
      </c>
      <c r="AC183">
        <v>0</v>
      </c>
      <c r="AD183">
        <v>0</v>
      </c>
      <c r="AE183">
        <v>0.24</v>
      </c>
      <c r="AF183">
        <v>0</v>
      </c>
      <c r="AG183">
        <v>0</v>
      </c>
      <c r="AH183">
        <v>0.21</v>
      </c>
      <c r="AI183">
        <v>0</v>
      </c>
      <c r="AJ183">
        <v>0</v>
      </c>
      <c r="AK183">
        <v>0</v>
      </c>
      <c r="AL183">
        <v>0</v>
      </c>
      <c r="AM183">
        <v>0</v>
      </c>
      <c r="AN183">
        <v>0</v>
      </c>
      <c r="AO183">
        <v>0</v>
      </c>
      <c r="AP183">
        <v>0</v>
      </c>
      <c r="AQ183">
        <v>0</v>
      </c>
      <c r="AR183">
        <v>0</v>
      </c>
      <c r="AS183">
        <v>0</v>
      </c>
      <c r="AT183">
        <v>0</v>
      </c>
      <c r="AU183">
        <v>0</v>
      </c>
      <c r="AV183">
        <v>0</v>
      </c>
      <c r="AW183">
        <v>0</v>
      </c>
      <c r="AX183">
        <v>0</v>
      </c>
      <c r="AY183">
        <v>0</v>
      </c>
      <c r="AZ183">
        <v>0</v>
      </c>
      <c r="BA183">
        <v>0</v>
      </c>
    </row>
    <row r="184" spans="1:54" ht="15" customHeight="1" x14ac:dyDescent="0.2">
      <c r="A184" t="s">
        <v>115</v>
      </c>
      <c r="B184" t="s">
        <v>218</v>
      </c>
      <c r="C184" t="s">
        <v>85</v>
      </c>
      <c r="D184" t="s">
        <v>1133</v>
      </c>
      <c r="E184" t="s">
        <v>327</v>
      </c>
      <c r="F184" t="s">
        <v>934</v>
      </c>
      <c r="G184" t="s">
        <v>328</v>
      </c>
      <c r="H184" s="4" t="s">
        <v>1139</v>
      </c>
      <c r="I184" s="20" t="s">
        <v>935</v>
      </c>
      <c r="J184" s="20" t="s">
        <v>935</v>
      </c>
      <c r="K184" s="11">
        <f t="shared" si="12"/>
        <v>2012</v>
      </c>
      <c r="L184" t="s">
        <v>936</v>
      </c>
      <c r="M184" s="35" t="s">
        <v>936</v>
      </c>
      <c r="N184" s="35">
        <f t="shared" si="11"/>
        <v>41559</v>
      </c>
      <c r="R184">
        <v>1624.62</v>
      </c>
      <c r="S184">
        <v>2100</v>
      </c>
      <c r="T184" t="s">
        <v>937</v>
      </c>
      <c r="U184" t="s">
        <v>55</v>
      </c>
      <c r="V184" t="s">
        <v>572</v>
      </c>
      <c r="W184" t="s">
        <v>938</v>
      </c>
      <c r="X184" t="s">
        <v>1146</v>
      </c>
      <c r="Y184">
        <v>162</v>
      </c>
      <c r="Z184">
        <v>3</v>
      </c>
      <c r="AA184">
        <v>541.54</v>
      </c>
      <c r="AB184" t="s">
        <v>939</v>
      </c>
      <c r="AC184">
        <v>0</v>
      </c>
      <c r="AD184">
        <v>1.05</v>
      </c>
      <c r="AF184">
        <v>0</v>
      </c>
      <c r="AG184">
        <v>0</v>
      </c>
      <c r="AI184">
        <v>0</v>
      </c>
      <c r="AJ184">
        <v>0</v>
      </c>
      <c r="AL184">
        <v>0</v>
      </c>
      <c r="AM184">
        <v>0</v>
      </c>
      <c r="AO184">
        <v>0</v>
      </c>
      <c r="AP184">
        <v>0</v>
      </c>
      <c r="BA184">
        <v>0</v>
      </c>
      <c r="BB184">
        <v>0.77363000000000004</v>
      </c>
    </row>
    <row r="185" spans="1:54" ht="15" customHeight="1" x14ac:dyDescent="0.2">
      <c r="A185" t="s">
        <v>115</v>
      </c>
      <c r="B185" t="s">
        <v>179</v>
      </c>
      <c r="C185" t="s">
        <v>179</v>
      </c>
      <c r="D185" t="s">
        <v>1134</v>
      </c>
      <c r="E185" t="s">
        <v>151</v>
      </c>
      <c r="F185" t="s">
        <v>151</v>
      </c>
      <c r="G185" t="s">
        <v>152</v>
      </c>
      <c r="H185" t="s">
        <v>1140</v>
      </c>
      <c r="I185" s="20" t="s">
        <v>682</v>
      </c>
      <c r="J185" s="20" t="s">
        <v>682</v>
      </c>
      <c r="K185" s="11">
        <f t="shared" si="12"/>
        <v>2010</v>
      </c>
      <c r="L185" t="s">
        <v>683</v>
      </c>
      <c r="M185" s="35" t="s">
        <v>683</v>
      </c>
      <c r="N185" s="35">
        <f t="shared" si="11"/>
        <v>42320</v>
      </c>
      <c r="R185">
        <v>4393.9799999999996</v>
      </c>
      <c r="S185">
        <v>6000</v>
      </c>
      <c r="T185" t="s">
        <v>120</v>
      </c>
      <c r="U185" t="s">
        <v>55</v>
      </c>
      <c r="V185" s="1" t="s">
        <v>592</v>
      </c>
      <c r="W185" t="s">
        <v>684</v>
      </c>
      <c r="X185" t="s">
        <v>1146</v>
      </c>
      <c r="Y185">
        <v>171</v>
      </c>
      <c r="Z185">
        <v>30</v>
      </c>
      <c r="AA185">
        <v>146.47</v>
      </c>
      <c r="AB185" t="s">
        <v>685</v>
      </c>
      <c r="AC185">
        <v>0</v>
      </c>
      <c r="AD185">
        <v>0</v>
      </c>
      <c r="AF185">
        <v>0</v>
      </c>
      <c r="AG185">
        <v>0</v>
      </c>
      <c r="AI185">
        <v>0</v>
      </c>
      <c r="AJ185">
        <v>0</v>
      </c>
      <c r="AL185">
        <v>0</v>
      </c>
      <c r="AM185">
        <v>0</v>
      </c>
      <c r="AO185">
        <v>0</v>
      </c>
      <c r="AP185">
        <v>0</v>
      </c>
      <c r="BA185">
        <v>0</v>
      </c>
      <c r="BB185">
        <v>0.73233000000000004</v>
      </c>
    </row>
    <row r="186" spans="1:54" ht="15" customHeight="1" x14ac:dyDescent="0.2">
      <c r="A186" t="s">
        <v>115</v>
      </c>
      <c r="B186" t="s">
        <v>116</v>
      </c>
      <c r="C186" t="s">
        <v>49</v>
      </c>
      <c r="D186" t="s">
        <v>1133</v>
      </c>
      <c r="E186" t="s">
        <v>151</v>
      </c>
      <c r="F186" t="s">
        <v>151</v>
      </c>
      <c r="G186" t="s">
        <v>152</v>
      </c>
      <c r="H186" t="s">
        <v>1140</v>
      </c>
      <c r="I186" s="20" t="s">
        <v>682</v>
      </c>
      <c r="J186" s="20" t="s">
        <v>682</v>
      </c>
      <c r="K186" s="11">
        <f t="shared" si="12"/>
        <v>2010</v>
      </c>
      <c r="L186" t="s">
        <v>683</v>
      </c>
      <c r="M186" s="35" t="s">
        <v>683</v>
      </c>
      <c r="N186" s="35">
        <f t="shared" si="11"/>
        <v>42320</v>
      </c>
      <c r="R186">
        <v>4393.9799999999996</v>
      </c>
      <c r="S186">
        <v>6000</v>
      </c>
      <c r="T186" t="s">
        <v>120</v>
      </c>
      <c r="U186" t="s">
        <v>55</v>
      </c>
      <c r="V186" s="1" t="s">
        <v>592</v>
      </c>
      <c r="W186" t="s">
        <v>684</v>
      </c>
      <c r="X186" t="s">
        <v>1146</v>
      </c>
      <c r="Y186">
        <v>171</v>
      </c>
      <c r="Z186">
        <v>30</v>
      </c>
      <c r="AA186">
        <v>146.47</v>
      </c>
      <c r="AB186" t="s">
        <v>685</v>
      </c>
      <c r="AC186">
        <v>0</v>
      </c>
      <c r="AD186">
        <v>0</v>
      </c>
      <c r="AF186">
        <v>0</v>
      </c>
      <c r="AG186">
        <v>0</v>
      </c>
      <c r="AI186">
        <v>0</v>
      </c>
      <c r="AJ186">
        <v>0</v>
      </c>
      <c r="AL186">
        <v>0</v>
      </c>
      <c r="AM186">
        <v>0</v>
      </c>
      <c r="AO186">
        <v>0</v>
      </c>
      <c r="AP186">
        <v>0</v>
      </c>
      <c r="BA186">
        <v>0</v>
      </c>
      <c r="BB186">
        <v>0.73233000000000004</v>
      </c>
    </row>
    <row r="187" spans="1:54" ht="15" customHeight="1" x14ac:dyDescent="0.2">
      <c r="A187" t="s">
        <v>115</v>
      </c>
      <c r="B187" t="s">
        <v>68</v>
      </c>
      <c r="C187" t="s">
        <v>69</v>
      </c>
      <c r="D187" t="s">
        <v>1135</v>
      </c>
      <c r="E187" t="s">
        <v>151</v>
      </c>
      <c r="F187" t="s">
        <v>151</v>
      </c>
      <c r="G187" t="s">
        <v>152</v>
      </c>
      <c r="H187" t="s">
        <v>1140</v>
      </c>
      <c r="I187" s="20" t="s">
        <v>682</v>
      </c>
      <c r="J187" s="20" t="s">
        <v>682</v>
      </c>
      <c r="K187" s="11">
        <f t="shared" si="12"/>
        <v>2010</v>
      </c>
      <c r="L187" t="s">
        <v>683</v>
      </c>
      <c r="M187" s="35" t="s">
        <v>683</v>
      </c>
      <c r="N187" s="35">
        <f t="shared" si="11"/>
        <v>42320</v>
      </c>
      <c r="R187">
        <v>4393.9799999999996</v>
      </c>
      <c r="S187">
        <v>6000</v>
      </c>
      <c r="T187" t="s">
        <v>120</v>
      </c>
      <c r="U187" t="s">
        <v>55</v>
      </c>
      <c r="V187" s="1" t="s">
        <v>592</v>
      </c>
      <c r="W187" t="s">
        <v>684</v>
      </c>
      <c r="X187" t="s">
        <v>1146</v>
      </c>
      <c r="Y187">
        <v>171</v>
      </c>
      <c r="Z187">
        <v>30</v>
      </c>
      <c r="AA187">
        <v>146.47</v>
      </c>
      <c r="AB187" t="s">
        <v>685</v>
      </c>
      <c r="AC187">
        <v>0</v>
      </c>
      <c r="AD187">
        <v>0</v>
      </c>
      <c r="AF187">
        <v>0</v>
      </c>
      <c r="AG187">
        <v>0</v>
      </c>
      <c r="AI187">
        <v>0</v>
      </c>
      <c r="AJ187">
        <v>0</v>
      </c>
      <c r="AL187">
        <v>0</v>
      </c>
      <c r="AM187">
        <v>0</v>
      </c>
      <c r="AO187">
        <v>0</v>
      </c>
      <c r="AP187">
        <v>0</v>
      </c>
      <c r="BA187">
        <v>0</v>
      </c>
      <c r="BB187">
        <v>0.73233000000000004</v>
      </c>
    </row>
    <row r="188" spans="1:54" ht="15" customHeight="1" x14ac:dyDescent="0.2">
      <c r="A188" t="s">
        <v>115</v>
      </c>
      <c r="B188" t="s">
        <v>172</v>
      </c>
      <c r="C188" t="s">
        <v>77</v>
      </c>
      <c r="D188" t="s">
        <v>1135</v>
      </c>
      <c r="E188" t="s">
        <v>151</v>
      </c>
      <c r="F188" t="s">
        <v>151</v>
      </c>
      <c r="G188" t="s">
        <v>152</v>
      </c>
      <c r="H188" t="s">
        <v>1140</v>
      </c>
      <c r="I188" s="20" t="s">
        <v>682</v>
      </c>
      <c r="J188" s="20" t="s">
        <v>682</v>
      </c>
      <c r="K188" s="11">
        <f t="shared" si="12"/>
        <v>2010</v>
      </c>
      <c r="L188" t="s">
        <v>683</v>
      </c>
      <c r="M188" s="35" t="s">
        <v>683</v>
      </c>
      <c r="N188" s="35">
        <f t="shared" si="11"/>
        <v>42320</v>
      </c>
      <c r="R188">
        <v>4393.9799999999996</v>
      </c>
      <c r="S188">
        <v>6000</v>
      </c>
      <c r="T188" t="s">
        <v>120</v>
      </c>
      <c r="U188" t="s">
        <v>55</v>
      </c>
      <c r="V188" s="1" t="s">
        <v>592</v>
      </c>
      <c r="W188" t="s">
        <v>684</v>
      </c>
      <c r="X188" t="s">
        <v>1146</v>
      </c>
      <c r="Y188">
        <v>171</v>
      </c>
      <c r="Z188">
        <v>30</v>
      </c>
      <c r="AA188">
        <v>146.47</v>
      </c>
      <c r="AB188" t="s">
        <v>685</v>
      </c>
      <c r="AC188">
        <v>0</v>
      </c>
      <c r="AD188">
        <v>0</v>
      </c>
      <c r="AF188">
        <v>0</v>
      </c>
      <c r="AG188">
        <v>0</v>
      </c>
      <c r="AI188">
        <v>0</v>
      </c>
      <c r="AJ188">
        <v>0</v>
      </c>
      <c r="AL188">
        <v>0</v>
      </c>
      <c r="AM188">
        <v>0</v>
      </c>
      <c r="AO188">
        <v>0</v>
      </c>
      <c r="AP188">
        <v>0</v>
      </c>
      <c r="BA188">
        <v>0</v>
      </c>
      <c r="BB188">
        <v>0.73233000000000004</v>
      </c>
    </row>
    <row r="189" spans="1:54" ht="15" customHeight="1" x14ac:dyDescent="0.2">
      <c r="A189" t="s">
        <v>115</v>
      </c>
      <c r="B189" t="s">
        <v>86</v>
      </c>
      <c r="C189" t="s">
        <v>86</v>
      </c>
      <c r="D189" t="s">
        <v>1136</v>
      </c>
      <c r="E189" t="s">
        <v>151</v>
      </c>
      <c r="F189" t="s">
        <v>151</v>
      </c>
      <c r="G189" t="s">
        <v>152</v>
      </c>
      <c r="H189" t="s">
        <v>1140</v>
      </c>
      <c r="I189" s="20" t="s">
        <v>682</v>
      </c>
      <c r="J189" s="20" t="s">
        <v>682</v>
      </c>
      <c r="K189" s="11">
        <f t="shared" si="12"/>
        <v>2010</v>
      </c>
      <c r="L189" t="s">
        <v>683</v>
      </c>
      <c r="M189" s="35" t="s">
        <v>683</v>
      </c>
      <c r="N189" s="35">
        <f t="shared" si="11"/>
        <v>42320</v>
      </c>
      <c r="R189">
        <v>4393.9799999999996</v>
      </c>
      <c r="S189">
        <v>6000</v>
      </c>
      <c r="T189" t="s">
        <v>120</v>
      </c>
      <c r="U189" t="s">
        <v>55</v>
      </c>
      <c r="V189" s="1" t="s">
        <v>592</v>
      </c>
      <c r="W189" t="s">
        <v>684</v>
      </c>
      <c r="X189" t="s">
        <v>1146</v>
      </c>
      <c r="Y189">
        <v>171</v>
      </c>
      <c r="Z189">
        <v>30</v>
      </c>
      <c r="AA189">
        <v>146.47</v>
      </c>
      <c r="AB189" t="s">
        <v>685</v>
      </c>
      <c r="AC189">
        <v>0</v>
      </c>
      <c r="AD189">
        <v>0</v>
      </c>
      <c r="AF189">
        <v>0</v>
      </c>
      <c r="AG189">
        <v>0</v>
      </c>
      <c r="AI189">
        <v>0</v>
      </c>
      <c r="AJ189">
        <v>0</v>
      </c>
      <c r="AL189">
        <v>0</v>
      </c>
      <c r="AM189">
        <v>0</v>
      </c>
      <c r="AO189">
        <v>0</v>
      </c>
      <c r="AP189">
        <v>0</v>
      </c>
      <c r="BA189">
        <v>0</v>
      </c>
      <c r="BB189">
        <v>0.73233000000000004</v>
      </c>
    </row>
    <row r="190" spans="1:54" ht="15" customHeight="1" x14ac:dyDescent="0.2">
      <c r="A190" t="s">
        <v>115</v>
      </c>
      <c r="B190" t="s">
        <v>218</v>
      </c>
      <c r="C190" t="s">
        <v>85</v>
      </c>
      <c r="D190" t="s">
        <v>1133</v>
      </c>
      <c r="E190" t="s">
        <v>151</v>
      </c>
      <c r="F190" t="s">
        <v>151</v>
      </c>
      <c r="G190" t="s">
        <v>152</v>
      </c>
      <c r="H190" t="s">
        <v>1140</v>
      </c>
      <c r="I190" s="20" t="s">
        <v>682</v>
      </c>
      <c r="J190" s="20" t="s">
        <v>682</v>
      </c>
      <c r="K190" s="11">
        <f t="shared" si="12"/>
        <v>2010</v>
      </c>
      <c r="L190" t="s">
        <v>683</v>
      </c>
      <c r="M190" s="35" t="s">
        <v>683</v>
      </c>
      <c r="N190" s="35">
        <f t="shared" si="11"/>
        <v>42320</v>
      </c>
      <c r="R190">
        <v>4393.9799999999996</v>
      </c>
      <c r="S190">
        <v>6000</v>
      </c>
      <c r="T190" t="s">
        <v>120</v>
      </c>
      <c r="U190" t="s">
        <v>55</v>
      </c>
      <c r="V190" s="1" t="s">
        <v>592</v>
      </c>
      <c r="W190" t="s">
        <v>684</v>
      </c>
      <c r="X190" t="s">
        <v>1146</v>
      </c>
      <c r="Y190">
        <v>171</v>
      </c>
      <c r="Z190">
        <v>30</v>
      </c>
      <c r="AA190">
        <v>146.47</v>
      </c>
      <c r="AB190" t="s">
        <v>685</v>
      </c>
      <c r="AC190">
        <v>0</v>
      </c>
      <c r="AD190">
        <v>0</v>
      </c>
      <c r="AF190">
        <v>0</v>
      </c>
      <c r="AG190">
        <v>0</v>
      </c>
      <c r="AI190">
        <v>0</v>
      </c>
      <c r="AJ190">
        <v>0</v>
      </c>
      <c r="AL190">
        <v>0</v>
      </c>
      <c r="AM190">
        <v>0</v>
      </c>
      <c r="AO190">
        <v>0</v>
      </c>
      <c r="AP190">
        <v>0</v>
      </c>
      <c r="BA190">
        <v>0</v>
      </c>
      <c r="BB190">
        <v>0.73233000000000004</v>
      </c>
    </row>
    <row r="191" spans="1:54" ht="15" customHeight="1" x14ac:dyDescent="0.2">
      <c r="A191" t="s">
        <v>115</v>
      </c>
      <c r="B191" t="s">
        <v>393</v>
      </c>
      <c r="C191" t="s">
        <v>393</v>
      </c>
      <c r="D191" t="s">
        <v>1136</v>
      </c>
      <c r="E191" t="s">
        <v>151</v>
      </c>
      <c r="F191" t="s">
        <v>151</v>
      </c>
      <c r="G191" t="s">
        <v>152</v>
      </c>
      <c r="H191" t="s">
        <v>1140</v>
      </c>
      <c r="I191" s="20" t="s">
        <v>682</v>
      </c>
      <c r="J191" s="20" t="s">
        <v>682</v>
      </c>
      <c r="K191" s="11">
        <f t="shared" si="12"/>
        <v>2010</v>
      </c>
      <c r="L191" t="s">
        <v>683</v>
      </c>
      <c r="M191" s="35" t="s">
        <v>683</v>
      </c>
      <c r="N191" s="35">
        <f t="shared" si="11"/>
        <v>42320</v>
      </c>
      <c r="R191">
        <v>4393.9799999999996</v>
      </c>
      <c r="S191">
        <v>6000</v>
      </c>
      <c r="T191" t="s">
        <v>120</v>
      </c>
      <c r="U191" t="s">
        <v>55</v>
      </c>
      <c r="V191" s="1" t="s">
        <v>592</v>
      </c>
      <c r="W191" t="s">
        <v>684</v>
      </c>
      <c r="X191" t="s">
        <v>1146</v>
      </c>
      <c r="Y191">
        <v>171</v>
      </c>
      <c r="Z191">
        <v>30</v>
      </c>
      <c r="AA191">
        <v>146.47</v>
      </c>
      <c r="AB191" t="s">
        <v>685</v>
      </c>
      <c r="AC191">
        <v>0</v>
      </c>
      <c r="AD191">
        <v>0</v>
      </c>
      <c r="AF191">
        <v>0</v>
      </c>
      <c r="AG191">
        <v>0</v>
      </c>
      <c r="AI191">
        <v>0</v>
      </c>
      <c r="AJ191">
        <v>0</v>
      </c>
      <c r="AL191">
        <v>0</v>
      </c>
      <c r="AM191">
        <v>0</v>
      </c>
      <c r="AO191">
        <v>0</v>
      </c>
      <c r="AP191">
        <v>0</v>
      </c>
      <c r="BA191">
        <v>0</v>
      </c>
      <c r="BB191">
        <v>0.73233000000000004</v>
      </c>
    </row>
    <row r="192" spans="1:54" ht="15" customHeight="1" x14ac:dyDescent="0.2">
      <c r="A192" t="s">
        <v>115</v>
      </c>
      <c r="B192" t="s">
        <v>49</v>
      </c>
      <c r="C192" t="s">
        <v>49</v>
      </c>
      <c r="D192" t="s">
        <v>1133</v>
      </c>
      <c r="E192" t="s">
        <v>79</v>
      </c>
      <c r="F192" t="s">
        <v>500</v>
      </c>
      <c r="G192" t="s">
        <v>80</v>
      </c>
      <c r="H192" s="4" t="s">
        <v>1141</v>
      </c>
      <c r="I192" s="20" t="s">
        <v>501</v>
      </c>
      <c r="J192" s="20" t="s">
        <v>501</v>
      </c>
      <c r="K192" s="11">
        <f t="shared" si="12"/>
        <v>2012</v>
      </c>
      <c r="L192" t="s">
        <v>502</v>
      </c>
      <c r="M192" s="35" t="s">
        <v>502</v>
      </c>
      <c r="N192" s="35">
        <f t="shared" si="11"/>
        <v>42350</v>
      </c>
      <c r="P192" s="4"/>
      <c r="R192">
        <v>3889.85</v>
      </c>
      <c r="S192">
        <v>5000</v>
      </c>
      <c r="T192" t="s">
        <v>120</v>
      </c>
      <c r="U192" t="s">
        <v>55</v>
      </c>
      <c r="V192" t="s">
        <v>56</v>
      </c>
      <c r="W192" t="s">
        <v>503</v>
      </c>
      <c r="X192" t="s">
        <v>1146</v>
      </c>
      <c r="Y192">
        <v>52</v>
      </c>
      <c r="Z192">
        <v>25</v>
      </c>
      <c r="AA192">
        <v>155.59</v>
      </c>
      <c r="AB192" t="s">
        <v>504</v>
      </c>
      <c r="AC192">
        <v>0</v>
      </c>
      <c r="AD192">
        <v>0.17</v>
      </c>
      <c r="AF192">
        <v>0</v>
      </c>
      <c r="AG192">
        <v>0</v>
      </c>
      <c r="AI192">
        <v>0</v>
      </c>
      <c r="AJ192">
        <v>0</v>
      </c>
      <c r="AL192">
        <v>0</v>
      </c>
      <c r="AM192">
        <v>0</v>
      </c>
      <c r="AO192">
        <v>0</v>
      </c>
      <c r="AP192">
        <v>0</v>
      </c>
      <c r="BA192">
        <v>0</v>
      </c>
      <c r="BB192">
        <v>0.77797000000000005</v>
      </c>
    </row>
    <row r="193" spans="1:54" ht="15" customHeight="1" x14ac:dyDescent="0.2">
      <c r="A193" t="s">
        <v>115</v>
      </c>
      <c r="B193" t="s">
        <v>68</v>
      </c>
      <c r="C193" t="s">
        <v>69</v>
      </c>
      <c r="D193" t="s">
        <v>1135</v>
      </c>
      <c r="E193" t="s">
        <v>79</v>
      </c>
      <c r="F193" t="s">
        <v>500</v>
      </c>
      <c r="G193" t="s">
        <v>80</v>
      </c>
      <c r="H193" s="4" t="s">
        <v>1141</v>
      </c>
      <c r="I193" s="20" t="s">
        <v>501</v>
      </c>
      <c r="J193" s="20" t="s">
        <v>501</v>
      </c>
      <c r="K193" s="11">
        <f t="shared" si="12"/>
        <v>2012</v>
      </c>
      <c r="L193" t="s">
        <v>502</v>
      </c>
      <c r="M193" s="35" t="s">
        <v>502</v>
      </c>
      <c r="N193" s="35">
        <f t="shared" si="11"/>
        <v>42350</v>
      </c>
      <c r="R193">
        <v>3889.85</v>
      </c>
      <c r="S193">
        <v>5000</v>
      </c>
      <c r="T193" t="s">
        <v>120</v>
      </c>
      <c r="U193" t="s">
        <v>55</v>
      </c>
      <c r="V193" t="s">
        <v>56</v>
      </c>
      <c r="W193" t="s">
        <v>503</v>
      </c>
      <c r="X193" t="s">
        <v>1146</v>
      </c>
      <c r="Y193">
        <v>52</v>
      </c>
      <c r="Z193">
        <v>25</v>
      </c>
      <c r="AA193">
        <v>155.59</v>
      </c>
      <c r="AB193" t="s">
        <v>504</v>
      </c>
      <c r="AC193">
        <v>0</v>
      </c>
      <c r="AD193">
        <v>0.17</v>
      </c>
      <c r="AF193">
        <v>0</v>
      </c>
      <c r="AG193">
        <v>0</v>
      </c>
      <c r="AI193">
        <v>0</v>
      </c>
      <c r="AJ193">
        <v>0</v>
      </c>
      <c r="AL193">
        <v>0</v>
      </c>
      <c r="AM193">
        <v>0</v>
      </c>
      <c r="AO193">
        <v>0</v>
      </c>
      <c r="AP193">
        <v>0</v>
      </c>
      <c r="BA193">
        <v>0</v>
      </c>
      <c r="BB193">
        <v>0.77797000000000005</v>
      </c>
    </row>
    <row r="194" spans="1:54" ht="15" customHeight="1" x14ac:dyDescent="0.2">
      <c r="A194" t="s">
        <v>115</v>
      </c>
      <c r="B194" t="s">
        <v>227</v>
      </c>
      <c r="C194" t="s">
        <v>77</v>
      </c>
      <c r="D194" t="s">
        <v>1135</v>
      </c>
      <c r="E194" t="s">
        <v>79</v>
      </c>
      <c r="F194" t="s">
        <v>500</v>
      </c>
      <c r="G194" t="s">
        <v>80</v>
      </c>
      <c r="H194" s="4" t="s">
        <v>1141</v>
      </c>
      <c r="I194" s="20" t="s">
        <v>501</v>
      </c>
      <c r="J194" s="20" t="s">
        <v>501</v>
      </c>
      <c r="K194" s="11">
        <f t="shared" si="12"/>
        <v>2012</v>
      </c>
      <c r="L194" t="s">
        <v>502</v>
      </c>
      <c r="M194" s="35" t="s">
        <v>502</v>
      </c>
      <c r="N194" s="35">
        <f t="shared" si="11"/>
        <v>42350</v>
      </c>
      <c r="R194">
        <v>3889.85</v>
      </c>
      <c r="S194">
        <v>5000</v>
      </c>
      <c r="T194" t="s">
        <v>120</v>
      </c>
      <c r="U194" t="s">
        <v>55</v>
      </c>
      <c r="V194" t="s">
        <v>56</v>
      </c>
      <c r="W194" t="s">
        <v>503</v>
      </c>
      <c r="X194" t="s">
        <v>1146</v>
      </c>
      <c r="Y194">
        <v>52</v>
      </c>
      <c r="Z194">
        <v>25</v>
      </c>
      <c r="AA194">
        <v>155.59</v>
      </c>
      <c r="AB194" t="s">
        <v>504</v>
      </c>
      <c r="AC194">
        <v>0</v>
      </c>
      <c r="AD194">
        <v>0.17</v>
      </c>
      <c r="AF194">
        <v>0</v>
      </c>
      <c r="AG194">
        <v>0</v>
      </c>
      <c r="AI194">
        <v>0</v>
      </c>
      <c r="AJ194">
        <v>0</v>
      </c>
      <c r="AL194">
        <v>0</v>
      </c>
      <c r="AM194">
        <v>0</v>
      </c>
      <c r="AO194">
        <v>0</v>
      </c>
      <c r="AP194">
        <v>0</v>
      </c>
      <c r="BA194">
        <v>0</v>
      </c>
      <c r="BB194">
        <v>0.77797000000000005</v>
      </c>
    </row>
    <row r="195" spans="1:54" ht="15" customHeight="1" x14ac:dyDescent="0.2">
      <c r="A195" t="s">
        <v>115</v>
      </c>
      <c r="B195" t="s">
        <v>302</v>
      </c>
      <c r="C195" t="s">
        <v>302</v>
      </c>
      <c r="D195" t="s">
        <v>1137</v>
      </c>
      <c r="E195" t="s">
        <v>79</v>
      </c>
      <c r="F195" t="s">
        <v>500</v>
      </c>
      <c r="G195" t="s">
        <v>80</v>
      </c>
      <c r="H195" s="4" t="s">
        <v>1141</v>
      </c>
      <c r="I195" s="20" t="s">
        <v>501</v>
      </c>
      <c r="J195" s="20" t="s">
        <v>501</v>
      </c>
      <c r="K195" s="11">
        <f t="shared" si="12"/>
        <v>2012</v>
      </c>
      <c r="L195" t="s">
        <v>502</v>
      </c>
      <c r="M195" s="35" t="s">
        <v>502</v>
      </c>
      <c r="N195" s="35">
        <f t="shared" si="11"/>
        <v>42350</v>
      </c>
      <c r="R195">
        <v>3889.85</v>
      </c>
      <c r="S195">
        <v>5000</v>
      </c>
      <c r="T195" t="s">
        <v>120</v>
      </c>
      <c r="U195" t="s">
        <v>55</v>
      </c>
      <c r="V195" t="s">
        <v>56</v>
      </c>
      <c r="W195" t="s">
        <v>503</v>
      </c>
      <c r="X195" t="s">
        <v>1146</v>
      </c>
      <c r="Y195">
        <v>52</v>
      </c>
      <c r="Z195">
        <v>25</v>
      </c>
      <c r="AA195">
        <v>155.59</v>
      </c>
      <c r="AB195" t="s">
        <v>504</v>
      </c>
      <c r="AC195">
        <v>0</v>
      </c>
      <c r="AD195">
        <v>0.17</v>
      </c>
      <c r="AF195">
        <v>0</v>
      </c>
      <c r="AG195">
        <v>0</v>
      </c>
      <c r="AI195">
        <v>0</v>
      </c>
      <c r="AJ195">
        <v>0</v>
      </c>
      <c r="AL195">
        <v>0</v>
      </c>
      <c r="AM195">
        <v>0</v>
      </c>
      <c r="AO195">
        <v>0</v>
      </c>
      <c r="AP195">
        <v>0</v>
      </c>
      <c r="BA195">
        <v>0</v>
      </c>
      <c r="BB195">
        <v>0.77797000000000005</v>
      </c>
    </row>
    <row r="196" spans="1:54" ht="15" customHeight="1" x14ac:dyDescent="0.2">
      <c r="A196" t="s">
        <v>115</v>
      </c>
      <c r="B196" t="s">
        <v>393</v>
      </c>
      <c r="C196" t="s">
        <v>393</v>
      </c>
      <c r="D196" t="s">
        <v>1136</v>
      </c>
      <c r="E196" t="s">
        <v>79</v>
      </c>
      <c r="F196" t="s">
        <v>500</v>
      </c>
      <c r="G196" t="s">
        <v>80</v>
      </c>
      <c r="H196" s="4" t="s">
        <v>1141</v>
      </c>
      <c r="I196" s="20" t="s">
        <v>501</v>
      </c>
      <c r="J196" s="20" t="s">
        <v>501</v>
      </c>
      <c r="K196" s="11">
        <f t="shared" si="12"/>
        <v>2012</v>
      </c>
      <c r="L196" t="s">
        <v>502</v>
      </c>
      <c r="M196" s="35" t="s">
        <v>502</v>
      </c>
      <c r="N196" s="35">
        <f t="shared" si="11"/>
        <v>42350</v>
      </c>
      <c r="R196">
        <v>3889.85</v>
      </c>
      <c r="S196">
        <v>5000</v>
      </c>
      <c r="T196" t="s">
        <v>120</v>
      </c>
      <c r="U196" t="s">
        <v>55</v>
      </c>
      <c r="V196" t="s">
        <v>56</v>
      </c>
      <c r="W196" t="s">
        <v>503</v>
      </c>
      <c r="X196" t="s">
        <v>1146</v>
      </c>
      <c r="Y196">
        <v>52</v>
      </c>
      <c r="Z196">
        <v>25</v>
      </c>
      <c r="AA196">
        <v>155.59</v>
      </c>
      <c r="AB196" t="s">
        <v>504</v>
      </c>
      <c r="AC196">
        <v>0</v>
      </c>
      <c r="AD196">
        <v>0.17</v>
      </c>
      <c r="AF196">
        <v>0</v>
      </c>
      <c r="AG196">
        <v>0</v>
      </c>
      <c r="AI196">
        <v>0</v>
      </c>
      <c r="AJ196">
        <v>0</v>
      </c>
      <c r="AL196">
        <v>0</v>
      </c>
      <c r="AM196">
        <v>0</v>
      </c>
      <c r="AO196">
        <v>0</v>
      </c>
      <c r="AP196">
        <v>0</v>
      </c>
      <c r="BA196">
        <v>0</v>
      </c>
      <c r="BB196">
        <v>0.77797000000000005</v>
      </c>
    </row>
    <row r="197" spans="1:54" ht="15" customHeight="1" x14ac:dyDescent="0.2">
      <c r="A197" t="s">
        <v>1126</v>
      </c>
      <c r="B197" t="s">
        <v>251</v>
      </c>
      <c r="C197" t="s">
        <v>77</v>
      </c>
      <c r="D197" t="s">
        <v>1135</v>
      </c>
      <c r="E197" t="s">
        <v>150</v>
      </c>
      <c r="F197" t="s">
        <v>151</v>
      </c>
      <c r="G197" s="4" t="s">
        <v>152</v>
      </c>
      <c r="H197" t="s">
        <v>1140</v>
      </c>
      <c r="I197" s="20" t="s">
        <v>153</v>
      </c>
      <c r="K197" s="11">
        <f t="shared" si="12"/>
        <v>2012</v>
      </c>
      <c r="M197" s="35" t="s">
        <v>154</v>
      </c>
      <c r="N197" s="35">
        <f t="shared" si="11"/>
        <v>43962</v>
      </c>
      <c r="R197">
        <v>1870.6</v>
      </c>
      <c r="S197">
        <v>1864.47</v>
      </c>
      <c r="U197" t="s">
        <v>74</v>
      </c>
      <c r="V197" t="s">
        <v>56</v>
      </c>
      <c r="Y197">
        <v>193</v>
      </c>
      <c r="Z197">
        <v>16</v>
      </c>
      <c r="AA197">
        <v>116.53</v>
      </c>
      <c r="AB197" t="s">
        <v>155</v>
      </c>
      <c r="AC197">
        <v>0</v>
      </c>
      <c r="AD197">
        <v>0</v>
      </c>
      <c r="AE197">
        <v>0.21</v>
      </c>
      <c r="AF197">
        <v>0</v>
      </c>
      <c r="AG197">
        <v>0</v>
      </c>
      <c r="AH197">
        <v>0.19</v>
      </c>
      <c r="AI197">
        <v>0</v>
      </c>
      <c r="AJ197">
        <v>0</v>
      </c>
      <c r="AK197">
        <v>0</v>
      </c>
      <c r="AL197">
        <v>0</v>
      </c>
      <c r="AM197">
        <v>0</v>
      </c>
      <c r="AN197">
        <v>0</v>
      </c>
      <c r="AO197">
        <v>0</v>
      </c>
      <c r="AP197">
        <v>0</v>
      </c>
      <c r="AQ197">
        <v>0</v>
      </c>
      <c r="AR197">
        <v>0</v>
      </c>
      <c r="AS197">
        <v>0</v>
      </c>
      <c r="AT197">
        <v>0</v>
      </c>
      <c r="AU197">
        <v>0</v>
      </c>
      <c r="AV197">
        <v>0</v>
      </c>
      <c r="AW197">
        <v>0</v>
      </c>
      <c r="AX197">
        <v>0</v>
      </c>
      <c r="AY197">
        <v>0</v>
      </c>
      <c r="AZ197">
        <v>0</v>
      </c>
      <c r="BA197">
        <v>0</v>
      </c>
    </row>
    <row r="198" spans="1:54" ht="57" x14ac:dyDescent="0.2">
      <c r="A198" t="s">
        <v>115</v>
      </c>
      <c r="B198" t="s">
        <v>179</v>
      </c>
      <c r="C198" t="s">
        <v>179</v>
      </c>
      <c r="D198" t="s">
        <v>1134</v>
      </c>
      <c r="E198" t="s">
        <v>209</v>
      </c>
      <c r="F198" t="s">
        <v>209</v>
      </c>
      <c r="G198" t="s">
        <v>142</v>
      </c>
      <c r="H198" t="s">
        <v>1140</v>
      </c>
      <c r="I198" s="20" t="s">
        <v>512</v>
      </c>
      <c r="J198" s="20" t="s">
        <v>513</v>
      </c>
      <c r="K198" s="11">
        <f t="shared" si="12"/>
        <v>2013</v>
      </c>
      <c r="L198" t="s">
        <v>514</v>
      </c>
      <c r="M198" s="35" t="s">
        <v>515</v>
      </c>
      <c r="N198" s="35">
        <f t="shared" si="11"/>
        <v>42534</v>
      </c>
      <c r="R198" s="13">
        <v>13002.4</v>
      </c>
      <c r="S198" s="13">
        <v>17340</v>
      </c>
      <c r="T198" t="s">
        <v>120</v>
      </c>
      <c r="U198" t="s">
        <v>55</v>
      </c>
      <c r="V198" s="1" t="s">
        <v>509</v>
      </c>
      <c r="W198" t="s">
        <v>516</v>
      </c>
      <c r="X198" t="s">
        <v>1146</v>
      </c>
      <c r="Y198">
        <v>127</v>
      </c>
      <c r="Z198">
        <v>78</v>
      </c>
      <c r="AA198" s="13">
        <v>166.7</v>
      </c>
      <c r="AB198" t="s">
        <v>517</v>
      </c>
      <c r="AC198">
        <v>0</v>
      </c>
      <c r="AD198">
        <v>0.15</v>
      </c>
      <c r="AF198">
        <v>0</v>
      </c>
      <c r="AG198">
        <v>0.17</v>
      </c>
      <c r="AI198">
        <v>0</v>
      </c>
      <c r="AJ198">
        <v>0.12</v>
      </c>
      <c r="AL198">
        <v>0</v>
      </c>
      <c r="AM198">
        <v>0</v>
      </c>
      <c r="AO198">
        <v>0</v>
      </c>
      <c r="AP198">
        <v>0</v>
      </c>
      <c r="BA198">
        <v>0</v>
      </c>
      <c r="BB198">
        <v>0.74985000000000002</v>
      </c>
    </row>
    <row r="199" spans="1:54" ht="57" x14ac:dyDescent="0.2">
      <c r="A199" t="s">
        <v>115</v>
      </c>
      <c r="B199" t="s">
        <v>49</v>
      </c>
      <c r="C199" t="s">
        <v>49</v>
      </c>
      <c r="D199" t="s">
        <v>1133</v>
      </c>
      <c r="E199" t="s">
        <v>209</v>
      </c>
      <c r="F199" t="s">
        <v>209</v>
      </c>
      <c r="G199" t="s">
        <v>142</v>
      </c>
      <c r="H199" t="s">
        <v>1140</v>
      </c>
      <c r="I199" s="20" t="s">
        <v>512</v>
      </c>
      <c r="J199" s="20" t="s">
        <v>513</v>
      </c>
      <c r="K199" s="11">
        <f t="shared" si="12"/>
        <v>2013</v>
      </c>
      <c r="L199" t="s">
        <v>514</v>
      </c>
      <c r="M199" s="35" t="s">
        <v>515</v>
      </c>
      <c r="N199" s="35">
        <f t="shared" si="11"/>
        <v>42534</v>
      </c>
      <c r="R199" s="13">
        <v>13002.4</v>
      </c>
      <c r="S199" s="13">
        <v>17340</v>
      </c>
      <c r="T199" t="s">
        <v>120</v>
      </c>
      <c r="U199" t="s">
        <v>55</v>
      </c>
      <c r="V199" s="1" t="s">
        <v>509</v>
      </c>
      <c r="W199" t="s">
        <v>516</v>
      </c>
      <c r="X199" t="s">
        <v>1146</v>
      </c>
      <c r="Y199">
        <v>127</v>
      </c>
      <c r="Z199">
        <v>78</v>
      </c>
      <c r="AA199" s="13">
        <v>166.7</v>
      </c>
      <c r="AB199" t="s">
        <v>517</v>
      </c>
      <c r="AC199">
        <v>0</v>
      </c>
      <c r="AD199">
        <v>0.15</v>
      </c>
      <c r="AF199">
        <v>0</v>
      </c>
      <c r="AG199">
        <v>0.17</v>
      </c>
      <c r="AI199">
        <v>0</v>
      </c>
      <c r="AJ199">
        <v>0.12</v>
      </c>
      <c r="AL199">
        <v>0</v>
      </c>
      <c r="AM199">
        <v>0</v>
      </c>
      <c r="AO199">
        <v>0</v>
      </c>
      <c r="AP199">
        <v>0</v>
      </c>
      <c r="BA199">
        <v>0</v>
      </c>
      <c r="BB199">
        <v>0.74985000000000002</v>
      </c>
    </row>
    <row r="200" spans="1:54" ht="57" x14ac:dyDescent="0.2">
      <c r="A200" t="s">
        <v>115</v>
      </c>
      <c r="B200" t="s">
        <v>68</v>
      </c>
      <c r="C200" t="s">
        <v>69</v>
      </c>
      <c r="D200" t="s">
        <v>1135</v>
      </c>
      <c r="E200" t="s">
        <v>209</v>
      </c>
      <c r="F200" t="s">
        <v>209</v>
      </c>
      <c r="G200" t="s">
        <v>142</v>
      </c>
      <c r="H200" t="s">
        <v>1140</v>
      </c>
      <c r="I200" s="20" t="s">
        <v>512</v>
      </c>
      <c r="J200" s="20" t="s">
        <v>513</v>
      </c>
      <c r="K200" s="11">
        <f t="shared" si="12"/>
        <v>2013</v>
      </c>
      <c r="L200" t="s">
        <v>514</v>
      </c>
      <c r="M200" s="35" t="s">
        <v>515</v>
      </c>
      <c r="N200" s="35">
        <f t="shared" si="11"/>
        <v>42534</v>
      </c>
      <c r="R200" s="13">
        <v>13002.4</v>
      </c>
      <c r="S200" s="13">
        <v>17340</v>
      </c>
      <c r="T200" t="s">
        <v>120</v>
      </c>
      <c r="U200" t="s">
        <v>55</v>
      </c>
      <c r="V200" s="1" t="s">
        <v>509</v>
      </c>
      <c r="W200" t="s">
        <v>516</v>
      </c>
      <c r="X200" t="s">
        <v>1146</v>
      </c>
      <c r="Y200">
        <v>127</v>
      </c>
      <c r="Z200">
        <v>78</v>
      </c>
      <c r="AA200" s="13">
        <v>166.7</v>
      </c>
      <c r="AB200" t="s">
        <v>517</v>
      </c>
      <c r="AC200">
        <v>0</v>
      </c>
      <c r="AD200">
        <v>0.15</v>
      </c>
      <c r="AF200">
        <v>0</v>
      </c>
      <c r="AG200">
        <v>0.17</v>
      </c>
      <c r="AI200">
        <v>0</v>
      </c>
      <c r="AJ200">
        <v>0.12</v>
      </c>
      <c r="AL200">
        <v>0</v>
      </c>
      <c r="AM200">
        <v>0</v>
      </c>
      <c r="AO200">
        <v>0</v>
      </c>
      <c r="AP200">
        <v>0</v>
      </c>
      <c r="BA200">
        <v>0</v>
      </c>
      <c r="BB200">
        <v>0.74985000000000002</v>
      </c>
    </row>
    <row r="201" spans="1:54" ht="57" x14ac:dyDescent="0.2">
      <c r="A201" t="s">
        <v>115</v>
      </c>
      <c r="B201" t="s">
        <v>227</v>
      </c>
      <c r="C201" t="s">
        <v>77</v>
      </c>
      <c r="D201" t="s">
        <v>1135</v>
      </c>
      <c r="E201" t="s">
        <v>209</v>
      </c>
      <c r="F201" t="s">
        <v>209</v>
      </c>
      <c r="G201" t="s">
        <v>142</v>
      </c>
      <c r="H201" t="s">
        <v>1140</v>
      </c>
      <c r="I201" s="20" t="s">
        <v>512</v>
      </c>
      <c r="J201" s="20" t="s">
        <v>513</v>
      </c>
      <c r="K201" s="11">
        <f t="shared" si="12"/>
        <v>2013</v>
      </c>
      <c r="L201" t="s">
        <v>514</v>
      </c>
      <c r="M201" s="35" t="s">
        <v>515</v>
      </c>
      <c r="N201" s="35">
        <f t="shared" si="11"/>
        <v>42534</v>
      </c>
      <c r="R201" s="13">
        <v>13002.4</v>
      </c>
      <c r="S201" s="13">
        <v>17340</v>
      </c>
      <c r="T201" t="s">
        <v>120</v>
      </c>
      <c r="U201" t="s">
        <v>55</v>
      </c>
      <c r="V201" s="1" t="s">
        <v>509</v>
      </c>
      <c r="W201" t="s">
        <v>516</v>
      </c>
      <c r="X201" t="s">
        <v>1146</v>
      </c>
      <c r="Y201">
        <v>127</v>
      </c>
      <c r="Z201">
        <v>78</v>
      </c>
      <c r="AA201" s="13">
        <v>166.7</v>
      </c>
      <c r="AB201" t="s">
        <v>517</v>
      </c>
      <c r="AC201">
        <v>0</v>
      </c>
      <c r="AD201">
        <v>0.15</v>
      </c>
      <c r="AF201">
        <v>0</v>
      </c>
      <c r="AG201">
        <v>0.17</v>
      </c>
      <c r="AI201">
        <v>0</v>
      </c>
      <c r="AJ201">
        <v>0.12</v>
      </c>
      <c r="AL201">
        <v>0</v>
      </c>
      <c r="AM201">
        <v>0</v>
      </c>
      <c r="AO201">
        <v>0</v>
      </c>
      <c r="AP201">
        <v>0</v>
      </c>
      <c r="BA201">
        <v>0</v>
      </c>
      <c r="BB201">
        <v>0.74985000000000002</v>
      </c>
    </row>
    <row r="202" spans="1:54" ht="57" x14ac:dyDescent="0.2">
      <c r="A202" t="s">
        <v>115</v>
      </c>
      <c r="B202" t="s">
        <v>86</v>
      </c>
      <c r="C202" t="s">
        <v>86</v>
      </c>
      <c r="D202" t="s">
        <v>1136</v>
      </c>
      <c r="E202" t="s">
        <v>209</v>
      </c>
      <c r="F202" t="s">
        <v>209</v>
      </c>
      <c r="G202" t="s">
        <v>142</v>
      </c>
      <c r="H202" t="s">
        <v>1140</v>
      </c>
      <c r="I202" s="20" t="s">
        <v>512</v>
      </c>
      <c r="J202" s="20" t="s">
        <v>513</v>
      </c>
      <c r="K202" s="11">
        <f t="shared" ref="K202:K227" si="13">YEAR(I202)</f>
        <v>2013</v>
      </c>
      <c r="L202" t="s">
        <v>514</v>
      </c>
      <c r="M202" s="35" t="s">
        <v>515</v>
      </c>
      <c r="N202" s="35">
        <f t="shared" si="11"/>
        <v>42534</v>
      </c>
      <c r="R202" s="13">
        <v>13002.4</v>
      </c>
      <c r="S202" s="13">
        <v>17340</v>
      </c>
      <c r="T202" t="s">
        <v>120</v>
      </c>
      <c r="U202" t="s">
        <v>55</v>
      </c>
      <c r="V202" s="1" t="s">
        <v>509</v>
      </c>
      <c r="W202" t="s">
        <v>516</v>
      </c>
      <c r="X202" t="s">
        <v>1146</v>
      </c>
      <c r="Y202">
        <v>127</v>
      </c>
      <c r="Z202">
        <v>78</v>
      </c>
      <c r="AA202" s="13">
        <v>166.7</v>
      </c>
      <c r="AB202" t="s">
        <v>517</v>
      </c>
      <c r="AC202">
        <v>0</v>
      </c>
      <c r="AD202">
        <v>0.15</v>
      </c>
      <c r="AF202">
        <v>0</v>
      </c>
      <c r="AG202">
        <v>0.17</v>
      </c>
      <c r="AI202">
        <v>0</v>
      </c>
      <c r="AJ202">
        <v>0.12</v>
      </c>
      <c r="AL202">
        <v>0</v>
      </c>
      <c r="AM202">
        <v>0</v>
      </c>
      <c r="AO202">
        <v>0</v>
      </c>
      <c r="AP202">
        <v>0</v>
      </c>
      <c r="BA202">
        <v>0</v>
      </c>
      <c r="BB202">
        <v>0.74985000000000002</v>
      </c>
    </row>
    <row r="203" spans="1:54" ht="57" x14ac:dyDescent="0.2">
      <c r="A203" t="s">
        <v>115</v>
      </c>
      <c r="B203" t="s">
        <v>217</v>
      </c>
      <c r="C203" t="s">
        <v>217</v>
      </c>
      <c r="D203" t="s">
        <v>1134</v>
      </c>
      <c r="E203" t="s">
        <v>209</v>
      </c>
      <c r="F203" t="s">
        <v>209</v>
      </c>
      <c r="G203" t="s">
        <v>142</v>
      </c>
      <c r="H203" t="s">
        <v>1140</v>
      </c>
      <c r="I203" s="20" t="s">
        <v>512</v>
      </c>
      <c r="J203" s="20" t="s">
        <v>513</v>
      </c>
      <c r="K203" s="11">
        <f t="shared" si="13"/>
        <v>2013</v>
      </c>
      <c r="L203" t="s">
        <v>514</v>
      </c>
      <c r="M203" s="35" t="s">
        <v>515</v>
      </c>
      <c r="N203" s="35">
        <f t="shared" si="11"/>
        <v>42534</v>
      </c>
      <c r="R203" s="13">
        <v>13002.4</v>
      </c>
      <c r="S203" s="13">
        <v>17340</v>
      </c>
      <c r="T203" t="s">
        <v>120</v>
      </c>
      <c r="U203" t="s">
        <v>55</v>
      </c>
      <c r="V203" s="1" t="s">
        <v>509</v>
      </c>
      <c r="W203" t="s">
        <v>516</v>
      </c>
      <c r="X203" t="s">
        <v>1146</v>
      </c>
      <c r="Y203">
        <v>127</v>
      </c>
      <c r="Z203">
        <v>78</v>
      </c>
      <c r="AA203" s="13">
        <v>166.7</v>
      </c>
      <c r="AB203" t="s">
        <v>517</v>
      </c>
      <c r="AC203">
        <v>0</v>
      </c>
      <c r="AD203">
        <v>0</v>
      </c>
      <c r="AF203">
        <v>0</v>
      </c>
      <c r="AG203">
        <v>0</v>
      </c>
      <c r="AI203">
        <v>0</v>
      </c>
      <c r="AJ203">
        <v>0</v>
      </c>
      <c r="AL203">
        <v>0</v>
      </c>
      <c r="AM203">
        <v>0</v>
      </c>
      <c r="AO203">
        <v>0</v>
      </c>
      <c r="AP203">
        <v>0</v>
      </c>
      <c r="BA203">
        <v>0</v>
      </c>
      <c r="BB203">
        <v>0.74985000000000002</v>
      </c>
    </row>
    <row r="204" spans="1:54" ht="57" x14ac:dyDescent="0.2">
      <c r="A204" t="s">
        <v>115</v>
      </c>
      <c r="B204" t="s">
        <v>218</v>
      </c>
      <c r="C204" t="s">
        <v>85</v>
      </c>
      <c r="D204" t="s">
        <v>1133</v>
      </c>
      <c r="E204" t="s">
        <v>209</v>
      </c>
      <c r="F204" t="s">
        <v>209</v>
      </c>
      <c r="G204" t="s">
        <v>142</v>
      </c>
      <c r="H204" t="s">
        <v>1140</v>
      </c>
      <c r="I204" s="20" t="s">
        <v>512</v>
      </c>
      <c r="J204" s="20" t="s">
        <v>513</v>
      </c>
      <c r="K204" s="11">
        <f t="shared" si="13"/>
        <v>2013</v>
      </c>
      <c r="L204" t="s">
        <v>514</v>
      </c>
      <c r="M204" s="35" t="s">
        <v>515</v>
      </c>
      <c r="N204" s="35">
        <f t="shared" si="11"/>
        <v>42534</v>
      </c>
      <c r="R204" s="13">
        <v>13002.4</v>
      </c>
      <c r="S204" s="13">
        <v>17340</v>
      </c>
      <c r="T204" t="s">
        <v>120</v>
      </c>
      <c r="U204" t="s">
        <v>55</v>
      </c>
      <c r="V204" s="1" t="s">
        <v>509</v>
      </c>
      <c r="W204" t="s">
        <v>516</v>
      </c>
      <c r="X204" t="s">
        <v>1146</v>
      </c>
      <c r="Y204">
        <v>127</v>
      </c>
      <c r="Z204">
        <v>78</v>
      </c>
      <c r="AA204" s="13">
        <v>166.7</v>
      </c>
      <c r="AB204" t="s">
        <v>517</v>
      </c>
      <c r="AC204">
        <v>0</v>
      </c>
      <c r="AD204">
        <v>0.15</v>
      </c>
      <c r="AF204">
        <v>0</v>
      </c>
      <c r="AG204">
        <v>0.17</v>
      </c>
      <c r="AI204">
        <v>0</v>
      </c>
      <c r="AJ204">
        <v>0.12</v>
      </c>
      <c r="AL204">
        <v>0</v>
      </c>
      <c r="AM204">
        <v>0</v>
      </c>
      <c r="AO204">
        <v>0</v>
      </c>
      <c r="AP204">
        <v>0</v>
      </c>
      <c r="BA204">
        <v>0</v>
      </c>
      <c r="BB204">
        <v>0.74985000000000002</v>
      </c>
    </row>
    <row r="205" spans="1:54" ht="57" x14ac:dyDescent="0.2">
      <c r="A205" t="s">
        <v>115</v>
      </c>
      <c r="B205" t="s">
        <v>302</v>
      </c>
      <c r="C205" t="s">
        <v>302</v>
      </c>
      <c r="D205" t="s">
        <v>1137</v>
      </c>
      <c r="E205" t="s">
        <v>209</v>
      </c>
      <c r="F205" t="s">
        <v>209</v>
      </c>
      <c r="G205" t="s">
        <v>142</v>
      </c>
      <c r="H205" t="s">
        <v>1140</v>
      </c>
      <c r="I205" s="20" t="s">
        <v>512</v>
      </c>
      <c r="J205" s="20" t="s">
        <v>513</v>
      </c>
      <c r="K205" s="11">
        <f t="shared" si="13"/>
        <v>2013</v>
      </c>
      <c r="L205" t="s">
        <v>514</v>
      </c>
      <c r="M205" s="35" t="s">
        <v>515</v>
      </c>
      <c r="N205" s="35">
        <f t="shared" si="11"/>
        <v>42534</v>
      </c>
      <c r="R205" s="13">
        <v>13002.4</v>
      </c>
      <c r="S205" s="13">
        <v>17340</v>
      </c>
      <c r="T205" t="s">
        <v>120</v>
      </c>
      <c r="U205" t="s">
        <v>55</v>
      </c>
      <c r="V205" s="1" t="s">
        <v>509</v>
      </c>
      <c r="W205" t="s">
        <v>516</v>
      </c>
      <c r="X205" t="s">
        <v>1146</v>
      </c>
      <c r="Y205">
        <v>127</v>
      </c>
      <c r="Z205">
        <v>78</v>
      </c>
      <c r="AA205" s="13">
        <v>166.7</v>
      </c>
      <c r="AB205" t="s">
        <v>517</v>
      </c>
      <c r="AC205">
        <v>0</v>
      </c>
      <c r="AD205">
        <v>0.15</v>
      </c>
      <c r="AF205">
        <v>0</v>
      </c>
      <c r="AG205">
        <v>0.17</v>
      </c>
      <c r="AI205">
        <v>0</v>
      </c>
      <c r="AJ205">
        <v>0.12</v>
      </c>
      <c r="AL205">
        <v>0</v>
      </c>
      <c r="AM205">
        <v>0</v>
      </c>
      <c r="AO205">
        <v>0</v>
      </c>
      <c r="AP205">
        <v>0</v>
      </c>
      <c r="BA205">
        <v>0</v>
      </c>
      <c r="BB205">
        <v>0.74985000000000002</v>
      </c>
    </row>
    <row r="206" spans="1:54" ht="57" x14ac:dyDescent="0.2">
      <c r="A206" t="s">
        <v>115</v>
      </c>
      <c r="B206" t="s">
        <v>434</v>
      </c>
      <c r="C206" t="s">
        <v>435</v>
      </c>
      <c r="D206" t="s">
        <v>1137</v>
      </c>
      <c r="E206" t="s">
        <v>209</v>
      </c>
      <c r="F206" t="s">
        <v>209</v>
      </c>
      <c r="G206" t="s">
        <v>142</v>
      </c>
      <c r="H206" t="s">
        <v>1140</v>
      </c>
      <c r="I206" s="20" t="s">
        <v>512</v>
      </c>
      <c r="J206" s="20" t="s">
        <v>513</v>
      </c>
      <c r="K206" s="11">
        <f t="shared" si="13"/>
        <v>2013</v>
      </c>
      <c r="L206" t="s">
        <v>514</v>
      </c>
      <c r="M206" s="35" t="s">
        <v>515</v>
      </c>
      <c r="N206" s="35">
        <f t="shared" si="11"/>
        <v>42534</v>
      </c>
      <c r="R206" s="13">
        <v>13002.4</v>
      </c>
      <c r="S206" s="13">
        <v>17340</v>
      </c>
      <c r="T206" t="s">
        <v>120</v>
      </c>
      <c r="U206" t="s">
        <v>55</v>
      </c>
      <c r="V206" s="1" t="s">
        <v>509</v>
      </c>
      <c r="W206" t="s">
        <v>516</v>
      </c>
      <c r="X206" t="s">
        <v>1146</v>
      </c>
      <c r="Y206">
        <v>127</v>
      </c>
      <c r="Z206">
        <v>78</v>
      </c>
      <c r="AA206" s="13">
        <v>166.7</v>
      </c>
      <c r="AB206" t="s">
        <v>517</v>
      </c>
      <c r="AC206">
        <v>0</v>
      </c>
      <c r="AD206">
        <v>0.15</v>
      </c>
      <c r="AF206">
        <v>0</v>
      </c>
      <c r="AG206">
        <v>0.17</v>
      </c>
      <c r="AI206">
        <v>0</v>
      </c>
      <c r="AJ206">
        <v>0.12</v>
      </c>
      <c r="AL206">
        <v>0</v>
      </c>
      <c r="AM206">
        <v>0</v>
      </c>
      <c r="AO206">
        <v>0</v>
      </c>
      <c r="AP206">
        <v>0</v>
      </c>
      <c r="BA206">
        <v>0</v>
      </c>
      <c r="BB206">
        <v>0.74985000000000002</v>
      </c>
    </row>
    <row r="207" spans="1:54" ht="57" x14ac:dyDescent="0.2">
      <c r="A207" t="s">
        <v>115</v>
      </c>
      <c r="B207" t="s">
        <v>393</v>
      </c>
      <c r="C207" t="s">
        <v>393</v>
      </c>
      <c r="D207" t="s">
        <v>1136</v>
      </c>
      <c r="E207" t="s">
        <v>209</v>
      </c>
      <c r="F207" t="s">
        <v>209</v>
      </c>
      <c r="G207" t="s">
        <v>142</v>
      </c>
      <c r="H207" t="s">
        <v>1140</v>
      </c>
      <c r="I207" s="20" t="s">
        <v>512</v>
      </c>
      <c r="J207" s="20" t="s">
        <v>513</v>
      </c>
      <c r="K207" s="11">
        <f t="shared" si="13"/>
        <v>2013</v>
      </c>
      <c r="L207" t="s">
        <v>514</v>
      </c>
      <c r="M207" s="35" t="s">
        <v>515</v>
      </c>
      <c r="N207" s="35">
        <f t="shared" si="11"/>
        <v>42534</v>
      </c>
      <c r="R207" s="13">
        <v>13002.4</v>
      </c>
      <c r="S207" s="13">
        <v>17340</v>
      </c>
      <c r="T207" t="s">
        <v>120</v>
      </c>
      <c r="U207" t="s">
        <v>55</v>
      </c>
      <c r="V207" s="1" t="s">
        <v>509</v>
      </c>
      <c r="W207" t="s">
        <v>516</v>
      </c>
      <c r="X207" t="s">
        <v>1146</v>
      </c>
      <c r="Y207">
        <v>127</v>
      </c>
      <c r="Z207">
        <v>78</v>
      </c>
      <c r="AA207" s="13">
        <v>166.7</v>
      </c>
      <c r="AB207" t="s">
        <v>517</v>
      </c>
      <c r="AC207">
        <v>0</v>
      </c>
      <c r="AD207">
        <v>0.15</v>
      </c>
      <c r="AF207">
        <v>0</v>
      </c>
      <c r="AG207">
        <v>0.17</v>
      </c>
      <c r="AI207">
        <v>0</v>
      </c>
      <c r="AJ207">
        <v>0.12</v>
      </c>
      <c r="AL207">
        <v>0</v>
      </c>
      <c r="AM207">
        <v>0</v>
      </c>
      <c r="AO207">
        <v>0</v>
      </c>
      <c r="AP207">
        <v>0</v>
      </c>
      <c r="BA207">
        <v>0</v>
      </c>
      <c r="BB207">
        <v>0.74985000000000002</v>
      </c>
    </row>
    <row r="208" spans="1:54" ht="14.25" x14ac:dyDescent="0.2">
      <c r="A208" t="s">
        <v>1126</v>
      </c>
      <c r="B208" t="s">
        <v>392</v>
      </c>
      <c r="C208" t="s">
        <v>393</v>
      </c>
      <c r="D208" t="s">
        <v>1136</v>
      </c>
      <c r="E208" t="s">
        <v>150</v>
      </c>
      <c r="F208" t="s">
        <v>151</v>
      </c>
      <c r="G208" s="4" t="s">
        <v>152</v>
      </c>
      <c r="H208" t="s">
        <v>1140</v>
      </c>
      <c r="I208" s="20" t="s">
        <v>153</v>
      </c>
      <c r="K208" s="11">
        <f t="shared" si="13"/>
        <v>2012</v>
      </c>
      <c r="M208" s="35" t="s">
        <v>154</v>
      </c>
      <c r="N208" s="35">
        <f t="shared" si="11"/>
        <v>43962</v>
      </c>
      <c r="R208">
        <v>1870.6</v>
      </c>
      <c r="S208">
        <v>1864.47</v>
      </c>
      <c r="U208" t="s">
        <v>74</v>
      </c>
      <c r="V208" t="s">
        <v>56</v>
      </c>
      <c r="Y208">
        <v>193</v>
      </c>
      <c r="Z208">
        <v>16</v>
      </c>
      <c r="AA208">
        <v>116.53</v>
      </c>
      <c r="AB208" t="s">
        <v>155</v>
      </c>
      <c r="AC208">
        <v>0</v>
      </c>
      <c r="AD208">
        <v>0</v>
      </c>
      <c r="AE208">
        <v>0</v>
      </c>
      <c r="AF208">
        <v>0</v>
      </c>
      <c r="AG208">
        <v>0</v>
      </c>
      <c r="AH208">
        <v>0</v>
      </c>
      <c r="AI208">
        <v>0</v>
      </c>
      <c r="AJ208">
        <v>0</v>
      </c>
      <c r="AK208">
        <v>0.48</v>
      </c>
      <c r="AL208">
        <v>0</v>
      </c>
      <c r="AM208">
        <v>0</v>
      </c>
      <c r="AN208">
        <v>0</v>
      </c>
      <c r="AO208">
        <v>0</v>
      </c>
      <c r="AP208">
        <v>0</v>
      </c>
      <c r="AQ208">
        <v>0</v>
      </c>
      <c r="AR208">
        <v>0</v>
      </c>
      <c r="AS208">
        <v>0</v>
      </c>
      <c r="AT208">
        <v>0</v>
      </c>
      <c r="AU208">
        <v>0</v>
      </c>
      <c r="AV208">
        <v>0</v>
      </c>
      <c r="AW208">
        <v>0</v>
      </c>
      <c r="AX208">
        <v>0</v>
      </c>
      <c r="AY208">
        <v>0</v>
      </c>
      <c r="AZ208">
        <v>0</v>
      </c>
      <c r="BA208">
        <v>0</v>
      </c>
    </row>
    <row r="209" spans="1:54" ht="14.25" x14ac:dyDescent="0.2">
      <c r="A209" t="s">
        <v>115</v>
      </c>
      <c r="B209" t="s">
        <v>736</v>
      </c>
      <c r="C209" t="s">
        <v>69</v>
      </c>
      <c r="D209" t="s">
        <v>1135</v>
      </c>
      <c r="E209" t="s">
        <v>404</v>
      </c>
      <c r="F209" t="s">
        <v>404</v>
      </c>
      <c r="G209" t="s">
        <v>405</v>
      </c>
      <c r="H209" s="4" t="s">
        <v>1139</v>
      </c>
      <c r="I209" s="20" t="s">
        <v>737</v>
      </c>
      <c r="J209" s="20" t="s">
        <v>737</v>
      </c>
      <c r="K209" s="11">
        <f t="shared" si="13"/>
        <v>2015</v>
      </c>
      <c r="L209" t="s">
        <v>738</v>
      </c>
      <c r="M209" s="35" t="s">
        <v>738</v>
      </c>
      <c r="N209" s="35">
        <f t="shared" si="11"/>
        <v>43992</v>
      </c>
      <c r="R209">
        <v>2658.87</v>
      </c>
      <c r="S209">
        <v>3000</v>
      </c>
      <c r="T209" t="s">
        <v>120</v>
      </c>
      <c r="U209" t="s">
        <v>55</v>
      </c>
      <c r="V209" t="s">
        <v>56</v>
      </c>
      <c r="X209" t="s">
        <v>1146</v>
      </c>
      <c r="Y209">
        <v>158</v>
      </c>
      <c r="Z209">
        <v>18</v>
      </c>
      <c r="AA209">
        <v>147.72</v>
      </c>
      <c r="AB209" t="s">
        <v>739</v>
      </c>
      <c r="AC209">
        <v>0</v>
      </c>
      <c r="AD209">
        <v>0</v>
      </c>
      <c r="AF209">
        <v>0</v>
      </c>
      <c r="AG209">
        <v>0</v>
      </c>
      <c r="AI209">
        <v>0</v>
      </c>
      <c r="AJ209">
        <v>0</v>
      </c>
      <c r="AL209">
        <v>0</v>
      </c>
      <c r="AM209">
        <v>0</v>
      </c>
      <c r="AO209">
        <v>0</v>
      </c>
      <c r="AP209">
        <v>0</v>
      </c>
      <c r="BA209">
        <v>0</v>
      </c>
      <c r="BB209">
        <v>0.88629000000000002</v>
      </c>
    </row>
    <row r="210" spans="1:54" ht="14.25" x14ac:dyDescent="0.2">
      <c r="A210" t="s">
        <v>115</v>
      </c>
      <c r="B210" t="s">
        <v>885</v>
      </c>
      <c r="C210" t="s">
        <v>86</v>
      </c>
      <c r="D210" t="s">
        <v>1136</v>
      </c>
      <c r="E210" t="s">
        <v>404</v>
      </c>
      <c r="F210" t="s">
        <v>404</v>
      </c>
      <c r="G210" t="s">
        <v>405</v>
      </c>
      <c r="H210" s="4" t="s">
        <v>1139</v>
      </c>
      <c r="I210" s="20" t="s">
        <v>737</v>
      </c>
      <c r="J210" s="20" t="s">
        <v>737</v>
      </c>
      <c r="K210" s="11">
        <f t="shared" si="13"/>
        <v>2015</v>
      </c>
      <c r="L210" t="s">
        <v>738</v>
      </c>
      <c r="M210" s="35" t="s">
        <v>738</v>
      </c>
      <c r="N210" s="35">
        <f t="shared" si="11"/>
        <v>43992</v>
      </c>
      <c r="R210">
        <v>2658.87</v>
      </c>
      <c r="S210">
        <v>3000</v>
      </c>
      <c r="T210" t="s">
        <v>120</v>
      </c>
      <c r="U210" t="s">
        <v>55</v>
      </c>
      <c r="V210" t="s">
        <v>56</v>
      </c>
      <c r="X210" t="s">
        <v>1146</v>
      </c>
      <c r="Y210">
        <v>158</v>
      </c>
      <c r="Z210">
        <v>18</v>
      </c>
      <c r="AA210">
        <v>147.72</v>
      </c>
      <c r="AB210" t="s">
        <v>739</v>
      </c>
      <c r="AC210">
        <v>0</v>
      </c>
      <c r="AD210">
        <v>0</v>
      </c>
      <c r="AF210">
        <v>0</v>
      </c>
      <c r="AG210">
        <v>0</v>
      </c>
      <c r="AI210">
        <v>0</v>
      </c>
      <c r="AJ210">
        <v>0</v>
      </c>
      <c r="AL210">
        <v>0</v>
      </c>
      <c r="AM210">
        <v>0</v>
      </c>
      <c r="AO210">
        <v>0</v>
      </c>
      <c r="AP210">
        <v>0</v>
      </c>
      <c r="BA210">
        <v>0</v>
      </c>
      <c r="BB210">
        <v>0.88629000000000002</v>
      </c>
    </row>
    <row r="211" spans="1:54" ht="15" customHeight="1" x14ac:dyDescent="0.2">
      <c r="A211" t="s">
        <v>115</v>
      </c>
      <c r="B211" t="s">
        <v>218</v>
      </c>
      <c r="C211" t="s">
        <v>85</v>
      </c>
      <c r="D211" t="s">
        <v>1133</v>
      </c>
      <c r="E211" t="s">
        <v>404</v>
      </c>
      <c r="F211" t="s">
        <v>404</v>
      </c>
      <c r="G211" t="s">
        <v>405</v>
      </c>
      <c r="H211" s="4" t="s">
        <v>1139</v>
      </c>
      <c r="I211" s="20" t="s">
        <v>737</v>
      </c>
      <c r="J211" s="20" t="s">
        <v>737</v>
      </c>
      <c r="K211" s="11">
        <f t="shared" si="13"/>
        <v>2015</v>
      </c>
      <c r="L211" t="s">
        <v>738</v>
      </c>
      <c r="M211" s="35" t="s">
        <v>738</v>
      </c>
      <c r="N211" s="35">
        <f t="shared" si="11"/>
        <v>43992</v>
      </c>
      <c r="R211">
        <v>2658.87</v>
      </c>
      <c r="S211">
        <v>3000</v>
      </c>
      <c r="T211" t="s">
        <v>120</v>
      </c>
      <c r="U211" t="s">
        <v>55</v>
      </c>
      <c r="V211" t="s">
        <v>56</v>
      </c>
      <c r="X211" t="s">
        <v>1146</v>
      </c>
      <c r="Y211">
        <v>158</v>
      </c>
      <c r="Z211">
        <v>18</v>
      </c>
      <c r="AA211">
        <v>147.72</v>
      </c>
      <c r="AB211" t="s">
        <v>739</v>
      </c>
      <c r="AC211">
        <v>0</v>
      </c>
      <c r="AD211">
        <v>0.24</v>
      </c>
      <c r="AF211">
        <v>0</v>
      </c>
      <c r="AG211">
        <v>0</v>
      </c>
      <c r="AI211">
        <v>0</v>
      </c>
      <c r="AJ211">
        <v>0</v>
      </c>
      <c r="AL211">
        <v>0</v>
      </c>
      <c r="AM211">
        <v>0</v>
      </c>
      <c r="AO211">
        <v>0</v>
      </c>
      <c r="AP211">
        <v>0</v>
      </c>
      <c r="BA211">
        <v>0</v>
      </c>
      <c r="BB211">
        <v>0.88629000000000002</v>
      </c>
    </row>
    <row r="212" spans="1:54" ht="15" customHeight="1" x14ac:dyDescent="0.2">
      <c r="A212" t="s">
        <v>115</v>
      </c>
      <c r="B212" t="s">
        <v>978</v>
      </c>
      <c r="C212" t="s">
        <v>302</v>
      </c>
      <c r="D212" t="s">
        <v>1137</v>
      </c>
      <c r="E212" t="s">
        <v>404</v>
      </c>
      <c r="F212" t="s">
        <v>404</v>
      </c>
      <c r="G212" t="s">
        <v>405</v>
      </c>
      <c r="H212" s="4" t="s">
        <v>1139</v>
      </c>
      <c r="I212" s="20" t="s">
        <v>737</v>
      </c>
      <c r="J212" s="20" t="s">
        <v>737</v>
      </c>
      <c r="K212" s="11">
        <f t="shared" si="13"/>
        <v>2015</v>
      </c>
      <c r="L212" t="s">
        <v>738</v>
      </c>
      <c r="M212" s="35" t="s">
        <v>738</v>
      </c>
      <c r="N212" s="35">
        <f t="shared" si="11"/>
        <v>43992</v>
      </c>
      <c r="R212">
        <v>2658.87</v>
      </c>
      <c r="S212">
        <v>3000</v>
      </c>
      <c r="T212" t="s">
        <v>120</v>
      </c>
      <c r="U212" t="s">
        <v>55</v>
      </c>
      <c r="V212" t="s">
        <v>56</v>
      </c>
      <c r="X212" t="s">
        <v>1146</v>
      </c>
      <c r="Y212">
        <v>158</v>
      </c>
      <c r="Z212">
        <v>18</v>
      </c>
      <c r="AA212">
        <v>147.72</v>
      </c>
      <c r="AB212" t="s">
        <v>739</v>
      </c>
      <c r="AC212">
        <v>0</v>
      </c>
      <c r="AD212">
        <v>0</v>
      </c>
      <c r="AF212">
        <v>0</v>
      </c>
      <c r="AG212">
        <v>0</v>
      </c>
      <c r="AI212">
        <v>0</v>
      </c>
      <c r="AJ212">
        <v>0</v>
      </c>
      <c r="AL212">
        <v>0</v>
      </c>
      <c r="AM212">
        <v>0</v>
      </c>
      <c r="AO212">
        <v>0</v>
      </c>
      <c r="AP212">
        <v>0</v>
      </c>
      <c r="BA212">
        <v>0</v>
      </c>
      <c r="BB212">
        <v>0.88629000000000002</v>
      </c>
    </row>
    <row r="213" spans="1:54" ht="15" customHeight="1" x14ac:dyDescent="0.2">
      <c r="A213" t="s">
        <v>1126</v>
      </c>
      <c r="B213" t="s">
        <v>98</v>
      </c>
      <c r="C213" t="s">
        <v>49</v>
      </c>
      <c r="D213" t="s">
        <v>1133</v>
      </c>
      <c r="E213" t="s">
        <v>123</v>
      </c>
      <c r="F213" t="s">
        <v>123</v>
      </c>
      <c r="G213" s="4" t="s">
        <v>124</v>
      </c>
      <c r="H213" s="4" t="s">
        <v>1139</v>
      </c>
      <c r="I213" s="20" t="s">
        <v>125</v>
      </c>
      <c r="K213" s="11">
        <f t="shared" si="13"/>
        <v>2010</v>
      </c>
      <c r="M213" s="35" t="s">
        <v>126</v>
      </c>
      <c r="N213" s="35">
        <f t="shared" ref="N213:N266" si="14">VALUE(M213)</f>
        <v>44011</v>
      </c>
      <c r="R213">
        <v>996.95</v>
      </c>
      <c r="S213">
        <v>1000</v>
      </c>
      <c r="U213" t="s">
        <v>74</v>
      </c>
      <c r="V213" t="s">
        <v>56</v>
      </c>
      <c r="Y213">
        <v>67</v>
      </c>
      <c r="Z213">
        <v>5</v>
      </c>
      <c r="AA213">
        <v>200</v>
      </c>
      <c r="AB213" t="s">
        <v>127</v>
      </c>
      <c r="AC213">
        <v>0</v>
      </c>
      <c r="AD213">
        <v>0</v>
      </c>
      <c r="AE213">
        <v>0.67</v>
      </c>
      <c r="AF213">
        <v>0</v>
      </c>
      <c r="AG213">
        <v>0</v>
      </c>
      <c r="AH213">
        <v>0</v>
      </c>
      <c r="AI213">
        <v>0</v>
      </c>
      <c r="AJ213">
        <v>0</v>
      </c>
      <c r="AK213">
        <v>0</v>
      </c>
      <c r="AL213">
        <v>0</v>
      </c>
      <c r="AM213">
        <v>0</v>
      </c>
      <c r="AN213">
        <v>0</v>
      </c>
      <c r="AO213">
        <v>0</v>
      </c>
      <c r="AP213">
        <v>0</v>
      </c>
      <c r="AQ213">
        <v>0</v>
      </c>
      <c r="AR213">
        <v>0</v>
      </c>
      <c r="AS213">
        <v>0</v>
      </c>
      <c r="AT213">
        <v>0</v>
      </c>
      <c r="AU213">
        <v>0</v>
      </c>
      <c r="AV213">
        <v>0</v>
      </c>
      <c r="AW213">
        <v>0</v>
      </c>
      <c r="AX213">
        <v>0</v>
      </c>
      <c r="AY213">
        <v>0</v>
      </c>
      <c r="AZ213">
        <v>0</v>
      </c>
      <c r="BA213">
        <v>0</v>
      </c>
    </row>
    <row r="214" spans="1:54" ht="15" customHeight="1" x14ac:dyDescent="0.2">
      <c r="A214" t="s">
        <v>115</v>
      </c>
      <c r="B214" t="s">
        <v>227</v>
      </c>
      <c r="C214" t="s">
        <v>77</v>
      </c>
      <c r="D214" t="s">
        <v>1135</v>
      </c>
      <c r="E214" t="s">
        <v>209</v>
      </c>
      <c r="F214" t="s">
        <v>853</v>
      </c>
      <c r="G214" t="s">
        <v>142</v>
      </c>
      <c r="H214" t="s">
        <v>1140</v>
      </c>
      <c r="I214" s="20" t="s">
        <v>854</v>
      </c>
      <c r="J214" s="20" t="s">
        <v>855</v>
      </c>
      <c r="K214" s="11">
        <f t="shared" si="13"/>
        <v>2014</v>
      </c>
      <c r="L214" t="s">
        <v>856</v>
      </c>
      <c r="M214" s="35" t="s">
        <v>856</v>
      </c>
      <c r="N214" s="35">
        <f t="shared" si="14"/>
        <v>42869</v>
      </c>
      <c r="R214" s="13">
        <v>875.76</v>
      </c>
      <c r="S214" s="13">
        <v>1199.97</v>
      </c>
      <c r="T214" t="s">
        <v>307</v>
      </c>
      <c r="U214" t="s">
        <v>55</v>
      </c>
      <c r="V214" s="1" t="s">
        <v>728</v>
      </c>
      <c r="W214" t="s">
        <v>857</v>
      </c>
      <c r="X214" t="s">
        <v>1145</v>
      </c>
      <c r="Y214">
        <v>136</v>
      </c>
      <c r="Z214">
        <v>7</v>
      </c>
      <c r="AA214" s="13">
        <v>67.508349999999993</v>
      </c>
      <c r="AB214" t="s">
        <v>858</v>
      </c>
      <c r="AC214">
        <v>92500</v>
      </c>
      <c r="AD214">
        <v>0</v>
      </c>
      <c r="AF214">
        <v>0</v>
      </c>
      <c r="AG214">
        <v>0</v>
      </c>
      <c r="AI214">
        <v>0</v>
      </c>
      <c r="AJ214">
        <v>0</v>
      </c>
      <c r="AL214">
        <v>0</v>
      </c>
      <c r="AM214">
        <v>0</v>
      </c>
      <c r="AO214">
        <v>0</v>
      </c>
      <c r="AP214">
        <v>0</v>
      </c>
      <c r="BA214">
        <v>67508.350000000006</v>
      </c>
      <c r="BB214">
        <v>0.72982000000000002</v>
      </c>
    </row>
    <row r="215" spans="1:54" ht="15" customHeight="1" x14ac:dyDescent="0.2">
      <c r="A215" t="s">
        <v>1126</v>
      </c>
      <c r="B215" t="s">
        <v>68</v>
      </c>
      <c r="C215" t="s">
        <v>69</v>
      </c>
      <c r="D215" t="s">
        <v>1135</v>
      </c>
      <c r="E215" t="s">
        <v>123</v>
      </c>
      <c r="F215" t="s">
        <v>123</v>
      </c>
      <c r="G215" s="4" t="s">
        <v>124</v>
      </c>
      <c r="H215" s="4" t="s">
        <v>1139</v>
      </c>
      <c r="I215" s="20" t="s">
        <v>125</v>
      </c>
      <c r="K215" s="11">
        <f t="shared" si="13"/>
        <v>2010</v>
      </c>
      <c r="M215" s="35" t="s">
        <v>126</v>
      </c>
      <c r="N215" s="35">
        <f t="shared" si="14"/>
        <v>44011</v>
      </c>
      <c r="R215">
        <v>996.95</v>
      </c>
      <c r="S215">
        <v>1000</v>
      </c>
      <c r="U215" t="s">
        <v>74</v>
      </c>
      <c r="V215" t="s">
        <v>56</v>
      </c>
      <c r="Y215">
        <v>67</v>
      </c>
      <c r="Z215">
        <v>5</v>
      </c>
      <c r="AA215">
        <v>200</v>
      </c>
      <c r="AB215" t="s">
        <v>127</v>
      </c>
      <c r="AC215">
        <v>0</v>
      </c>
      <c r="AD215">
        <v>0</v>
      </c>
      <c r="AE215">
        <v>0.67</v>
      </c>
      <c r="AF215">
        <v>0</v>
      </c>
      <c r="AG215">
        <v>0</v>
      </c>
      <c r="AH215">
        <v>0</v>
      </c>
      <c r="AI215">
        <v>0</v>
      </c>
      <c r="AJ215">
        <v>0</v>
      </c>
      <c r="AK215">
        <v>0</v>
      </c>
      <c r="AL215">
        <v>0</v>
      </c>
      <c r="AM215">
        <v>0</v>
      </c>
      <c r="AN215">
        <v>0</v>
      </c>
      <c r="AO215">
        <v>0</v>
      </c>
      <c r="AP215">
        <v>0</v>
      </c>
      <c r="AQ215">
        <v>0</v>
      </c>
      <c r="AR215">
        <v>0</v>
      </c>
      <c r="AS215">
        <v>0</v>
      </c>
      <c r="AT215">
        <v>0</v>
      </c>
      <c r="AU215">
        <v>0</v>
      </c>
      <c r="AV215">
        <v>0</v>
      </c>
      <c r="AW215">
        <v>0</v>
      </c>
      <c r="AX215">
        <v>0</v>
      </c>
      <c r="AY215">
        <v>0</v>
      </c>
      <c r="AZ215">
        <v>0</v>
      </c>
      <c r="BA215">
        <v>0</v>
      </c>
    </row>
    <row r="216" spans="1:54" ht="15" customHeight="1" x14ac:dyDescent="0.2">
      <c r="A216" t="s">
        <v>1126</v>
      </c>
      <c r="B216" t="s">
        <v>302</v>
      </c>
      <c r="C216" t="s">
        <v>302</v>
      </c>
      <c r="D216" t="s">
        <v>1137</v>
      </c>
      <c r="E216" t="s">
        <v>123</v>
      </c>
      <c r="F216" t="s">
        <v>123</v>
      </c>
      <c r="G216" s="4" t="s">
        <v>124</v>
      </c>
      <c r="H216" s="4" t="s">
        <v>1139</v>
      </c>
      <c r="I216" s="20" t="s">
        <v>125</v>
      </c>
      <c r="K216" s="11">
        <f t="shared" si="13"/>
        <v>2010</v>
      </c>
      <c r="M216" s="35" t="s">
        <v>126</v>
      </c>
      <c r="N216" s="35">
        <f t="shared" si="14"/>
        <v>44011</v>
      </c>
      <c r="R216">
        <v>996.95</v>
      </c>
      <c r="S216">
        <v>1000</v>
      </c>
      <c r="U216" t="s">
        <v>74</v>
      </c>
      <c r="V216" t="s">
        <v>56</v>
      </c>
      <c r="Y216">
        <v>67</v>
      </c>
      <c r="Z216">
        <v>5</v>
      </c>
      <c r="AA216">
        <v>200</v>
      </c>
      <c r="AB216" t="s">
        <v>127</v>
      </c>
      <c r="AC216">
        <v>0</v>
      </c>
      <c r="AD216">
        <v>0</v>
      </c>
      <c r="AE216">
        <v>0.67</v>
      </c>
      <c r="AF216">
        <v>0</v>
      </c>
      <c r="AG216">
        <v>0</v>
      </c>
      <c r="AH216">
        <v>0</v>
      </c>
      <c r="AI216">
        <v>0</v>
      </c>
      <c r="AJ216">
        <v>0</v>
      </c>
      <c r="AK216">
        <v>0</v>
      </c>
      <c r="AL216">
        <v>0</v>
      </c>
      <c r="AM216">
        <v>0</v>
      </c>
      <c r="AN216">
        <v>0</v>
      </c>
      <c r="AO216">
        <v>0</v>
      </c>
      <c r="AP216">
        <v>0</v>
      </c>
      <c r="AQ216">
        <v>0</v>
      </c>
      <c r="AR216">
        <v>0</v>
      </c>
      <c r="AS216">
        <v>0</v>
      </c>
      <c r="AT216">
        <v>0</v>
      </c>
      <c r="AU216">
        <v>0</v>
      </c>
      <c r="AV216">
        <v>0</v>
      </c>
      <c r="AW216">
        <v>0</v>
      </c>
      <c r="AX216">
        <v>0</v>
      </c>
      <c r="AY216">
        <v>0</v>
      </c>
      <c r="AZ216">
        <v>0</v>
      </c>
      <c r="BA216">
        <v>0</v>
      </c>
    </row>
    <row r="217" spans="1:54" ht="15" customHeight="1" x14ac:dyDescent="0.2">
      <c r="A217" t="s">
        <v>1126</v>
      </c>
      <c r="B217" t="s">
        <v>251</v>
      </c>
      <c r="C217" t="s">
        <v>77</v>
      </c>
      <c r="D217" t="s">
        <v>1135</v>
      </c>
      <c r="E217" t="s">
        <v>200</v>
      </c>
      <c r="F217" t="s">
        <v>196</v>
      </c>
      <c r="G217" s="4" t="s">
        <v>196</v>
      </c>
      <c r="H217" s="4" t="s">
        <v>1139</v>
      </c>
      <c r="I217" s="20" t="s">
        <v>280</v>
      </c>
      <c r="K217" s="11">
        <f t="shared" si="13"/>
        <v>2012</v>
      </c>
      <c r="M217" s="35" t="s">
        <v>281</v>
      </c>
      <c r="N217" s="35">
        <f t="shared" si="14"/>
        <v>42809</v>
      </c>
      <c r="R217">
        <v>747.7</v>
      </c>
      <c r="S217">
        <v>750</v>
      </c>
      <c r="U217" t="s">
        <v>74</v>
      </c>
      <c r="V217" t="s">
        <v>56</v>
      </c>
      <c r="Y217">
        <v>113</v>
      </c>
      <c r="Z217">
        <v>3</v>
      </c>
      <c r="AA217">
        <v>250</v>
      </c>
      <c r="AB217" t="s">
        <v>282</v>
      </c>
      <c r="AC217">
        <v>0</v>
      </c>
      <c r="AD217">
        <v>0</v>
      </c>
      <c r="AE217">
        <v>1.74</v>
      </c>
      <c r="AF217">
        <v>0</v>
      </c>
      <c r="AG217">
        <v>0</v>
      </c>
      <c r="AH217">
        <v>0</v>
      </c>
      <c r="AI217">
        <v>0</v>
      </c>
      <c r="AJ217">
        <v>0</v>
      </c>
      <c r="AK217">
        <v>0</v>
      </c>
      <c r="AL217">
        <v>0</v>
      </c>
      <c r="AM217">
        <v>0</v>
      </c>
      <c r="AN217">
        <v>0</v>
      </c>
      <c r="AO217">
        <v>0</v>
      </c>
      <c r="AP217">
        <v>0</v>
      </c>
      <c r="AQ217">
        <v>0</v>
      </c>
      <c r="AR217">
        <v>0</v>
      </c>
      <c r="AS217">
        <v>0</v>
      </c>
      <c r="AT217">
        <v>0</v>
      </c>
      <c r="AU217">
        <v>0</v>
      </c>
      <c r="AV217">
        <v>0</v>
      </c>
      <c r="AW217">
        <v>0</v>
      </c>
      <c r="AX217">
        <v>0</v>
      </c>
      <c r="AY217">
        <v>0</v>
      </c>
      <c r="AZ217">
        <v>0</v>
      </c>
      <c r="BA217">
        <v>0</v>
      </c>
    </row>
    <row r="218" spans="1:54" ht="15" customHeight="1" x14ac:dyDescent="0.2">
      <c r="A218" t="s">
        <v>1126</v>
      </c>
      <c r="B218" t="s">
        <v>251</v>
      </c>
      <c r="C218" t="s">
        <v>77</v>
      </c>
      <c r="D218" t="s">
        <v>1135</v>
      </c>
      <c r="E218" t="s">
        <v>200</v>
      </c>
      <c r="F218" t="s">
        <v>196</v>
      </c>
      <c r="G218" s="4" t="s">
        <v>196</v>
      </c>
      <c r="H218" s="4" t="s">
        <v>1139</v>
      </c>
      <c r="I218" s="20" t="s">
        <v>283</v>
      </c>
      <c r="K218" s="11">
        <f t="shared" si="13"/>
        <v>2012</v>
      </c>
      <c r="M218" s="35" t="s">
        <v>281</v>
      </c>
      <c r="N218" s="35">
        <f t="shared" si="14"/>
        <v>42809</v>
      </c>
      <c r="R218">
        <v>656.66</v>
      </c>
      <c r="S218">
        <v>650</v>
      </c>
      <c r="U218" t="s">
        <v>74</v>
      </c>
      <c r="V218" t="s">
        <v>56</v>
      </c>
      <c r="Y218">
        <v>114</v>
      </c>
      <c r="Z218">
        <v>2</v>
      </c>
      <c r="AA218">
        <v>325</v>
      </c>
      <c r="AB218" t="s">
        <v>284</v>
      </c>
      <c r="AC218">
        <v>0</v>
      </c>
      <c r="AD218">
        <v>0</v>
      </c>
      <c r="AE218">
        <v>2.02</v>
      </c>
      <c r="AF218">
        <v>0</v>
      </c>
      <c r="AG218">
        <v>0</v>
      </c>
      <c r="AH218">
        <v>0</v>
      </c>
      <c r="AI218">
        <v>0</v>
      </c>
      <c r="AJ218">
        <v>0</v>
      </c>
      <c r="AK218">
        <v>0</v>
      </c>
      <c r="AL218">
        <v>0</v>
      </c>
      <c r="AM218">
        <v>0</v>
      </c>
      <c r="AN218">
        <v>0</v>
      </c>
      <c r="AO218">
        <v>0</v>
      </c>
      <c r="AP218">
        <v>0</v>
      </c>
      <c r="AQ218">
        <v>0</v>
      </c>
      <c r="AR218">
        <v>0</v>
      </c>
      <c r="AS218">
        <v>0</v>
      </c>
      <c r="AT218">
        <v>0</v>
      </c>
      <c r="AU218">
        <v>0</v>
      </c>
      <c r="AV218">
        <v>0</v>
      </c>
      <c r="AW218">
        <v>0</v>
      </c>
      <c r="AX218">
        <v>0</v>
      </c>
      <c r="AY218">
        <v>0</v>
      </c>
      <c r="AZ218">
        <v>0</v>
      </c>
      <c r="BA218">
        <v>0</v>
      </c>
    </row>
    <row r="219" spans="1:54" ht="15" customHeight="1" x14ac:dyDescent="0.2">
      <c r="A219" t="s">
        <v>115</v>
      </c>
      <c r="B219" t="s">
        <v>68</v>
      </c>
      <c r="C219" t="s">
        <v>69</v>
      </c>
      <c r="D219" t="s">
        <v>1135</v>
      </c>
      <c r="E219" t="s">
        <v>824</v>
      </c>
      <c r="F219" t="s">
        <v>825</v>
      </c>
      <c r="G219" t="s">
        <v>142</v>
      </c>
      <c r="H219" t="s">
        <v>1140</v>
      </c>
      <c r="I219" s="20" t="s">
        <v>866</v>
      </c>
      <c r="J219" s="20" t="s">
        <v>867</v>
      </c>
      <c r="K219" s="11">
        <f t="shared" si="13"/>
        <v>2016</v>
      </c>
      <c r="L219" t="s">
        <v>868</v>
      </c>
      <c r="M219" s="35" t="s">
        <v>868</v>
      </c>
      <c r="N219" s="35">
        <f t="shared" si="14"/>
        <v>44012</v>
      </c>
      <c r="R219" s="13">
        <v>276.72000000000003</v>
      </c>
      <c r="S219" s="13">
        <v>310.51</v>
      </c>
      <c r="T219" t="s">
        <v>307</v>
      </c>
      <c r="U219" t="s">
        <v>55</v>
      </c>
      <c r="V219" s="1" t="s">
        <v>869</v>
      </c>
      <c r="W219" t="s">
        <v>870</v>
      </c>
      <c r="X219" t="s">
        <v>1146</v>
      </c>
      <c r="Y219">
        <v>146</v>
      </c>
      <c r="Z219">
        <v>10</v>
      </c>
      <c r="AA219" s="13">
        <v>27.671449500000001</v>
      </c>
      <c r="AB219" t="s">
        <v>871</v>
      </c>
      <c r="AC219">
        <v>31050</v>
      </c>
      <c r="AD219">
        <v>0.5</v>
      </c>
      <c r="AF219">
        <v>0</v>
      </c>
      <c r="AG219">
        <v>0</v>
      </c>
      <c r="AI219">
        <v>0</v>
      </c>
      <c r="AJ219">
        <v>0</v>
      </c>
      <c r="AL219">
        <v>0</v>
      </c>
      <c r="AM219">
        <v>0</v>
      </c>
      <c r="AO219">
        <v>0</v>
      </c>
      <c r="AP219">
        <v>0</v>
      </c>
      <c r="BA219">
        <v>27671.449500000002</v>
      </c>
      <c r="BB219">
        <v>0.89119000000000004</v>
      </c>
    </row>
    <row r="220" spans="1:54" ht="15" customHeight="1" x14ac:dyDescent="0.2">
      <c r="A220" t="s">
        <v>115</v>
      </c>
      <c r="B220" t="s">
        <v>227</v>
      </c>
      <c r="C220" t="s">
        <v>77</v>
      </c>
      <c r="D220" t="s">
        <v>1135</v>
      </c>
      <c r="E220" t="s">
        <v>824</v>
      </c>
      <c r="F220" t="s">
        <v>825</v>
      </c>
      <c r="G220" t="s">
        <v>142</v>
      </c>
      <c r="H220" t="s">
        <v>1140</v>
      </c>
      <c r="I220" s="20" t="s">
        <v>866</v>
      </c>
      <c r="J220" s="20" t="s">
        <v>867</v>
      </c>
      <c r="K220" s="11">
        <f t="shared" si="13"/>
        <v>2016</v>
      </c>
      <c r="L220" t="s">
        <v>868</v>
      </c>
      <c r="M220" s="35" t="s">
        <v>868</v>
      </c>
      <c r="N220" s="35">
        <f t="shared" si="14"/>
        <v>44012</v>
      </c>
      <c r="R220" s="13">
        <v>276.72000000000003</v>
      </c>
      <c r="S220" s="13">
        <v>310.51</v>
      </c>
      <c r="T220" t="s">
        <v>307</v>
      </c>
      <c r="U220" t="s">
        <v>55</v>
      </c>
      <c r="V220" s="1" t="s">
        <v>869</v>
      </c>
      <c r="W220" t="s">
        <v>870</v>
      </c>
      <c r="X220" t="s">
        <v>1146</v>
      </c>
      <c r="Y220">
        <v>146</v>
      </c>
      <c r="Z220">
        <v>10</v>
      </c>
      <c r="AA220" s="13">
        <v>27.671449500000001</v>
      </c>
      <c r="AB220" t="s">
        <v>871</v>
      </c>
      <c r="AC220">
        <v>31050</v>
      </c>
      <c r="AD220">
        <v>0.5</v>
      </c>
      <c r="AF220">
        <v>0</v>
      </c>
      <c r="AG220">
        <v>0</v>
      </c>
      <c r="AI220">
        <v>0</v>
      </c>
      <c r="AJ220">
        <v>0</v>
      </c>
      <c r="AL220">
        <v>0</v>
      </c>
      <c r="AM220">
        <v>0</v>
      </c>
      <c r="AO220">
        <v>0</v>
      </c>
      <c r="AP220">
        <v>0</v>
      </c>
      <c r="BA220">
        <v>27671.449500000002</v>
      </c>
      <c r="BB220">
        <v>0.89119000000000004</v>
      </c>
    </row>
    <row r="221" spans="1:54" ht="15" customHeight="1" x14ac:dyDescent="0.2">
      <c r="A221" t="s">
        <v>115</v>
      </c>
      <c r="B221" t="s">
        <v>433</v>
      </c>
      <c r="C221" t="s">
        <v>302</v>
      </c>
      <c r="D221" t="s">
        <v>1137</v>
      </c>
      <c r="E221" t="s">
        <v>824</v>
      </c>
      <c r="F221" t="s">
        <v>825</v>
      </c>
      <c r="G221" t="s">
        <v>142</v>
      </c>
      <c r="H221" t="s">
        <v>1140</v>
      </c>
      <c r="I221" s="20" t="s">
        <v>866</v>
      </c>
      <c r="J221" s="20" t="s">
        <v>867</v>
      </c>
      <c r="K221" s="11">
        <f t="shared" si="13"/>
        <v>2016</v>
      </c>
      <c r="L221" t="s">
        <v>868</v>
      </c>
      <c r="M221" s="35" t="s">
        <v>868</v>
      </c>
      <c r="N221" s="35">
        <f t="shared" si="14"/>
        <v>44012</v>
      </c>
      <c r="R221" s="13">
        <v>276.72000000000003</v>
      </c>
      <c r="S221" s="13">
        <v>310.51</v>
      </c>
      <c r="T221" t="s">
        <v>307</v>
      </c>
      <c r="U221" t="s">
        <v>55</v>
      </c>
      <c r="V221" s="1" t="s">
        <v>869</v>
      </c>
      <c r="W221" t="s">
        <v>870</v>
      </c>
      <c r="X221" t="s">
        <v>1146</v>
      </c>
      <c r="Y221">
        <v>146</v>
      </c>
      <c r="Z221">
        <v>10</v>
      </c>
      <c r="AA221" s="13">
        <v>27.671449500000001</v>
      </c>
      <c r="AB221" t="s">
        <v>871</v>
      </c>
      <c r="AC221">
        <v>31050</v>
      </c>
      <c r="AD221">
        <v>0.5</v>
      </c>
      <c r="AF221">
        <v>0</v>
      </c>
      <c r="AG221">
        <v>0</v>
      </c>
      <c r="AI221">
        <v>0</v>
      </c>
      <c r="AJ221">
        <v>0</v>
      </c>
      <c r="AL221">
        <v>0</v>
      </c>
      <c r="AM221">
        <v>0</v>
      </c>
      <c r="AO221">
        <v>0</v>
      </c>
      <c r="AP221">
        <v>0</v>
      </c>
      <c r="BA221">
        <v>27671.449500000002</v>
      </c>
      <c r="BB221">
        <v>0.89119000000000004</v>
      </c>
    </row>
    <row r="222" spans="1:54" ht="15" customHeight="1" x14ac:dyDescent="0.2">
      <c r="A222" t="s">
        <v>1126</v>
      </c>
      <c r="B222" t="s">
        <v>86</v>
      </c>
      <c r="C222" t="s">
        <v>86</v>
      </c>
      <c r="D222" t="s">
        <v>1136</v>
      </c>
      <c r="E222" t="s">
        <v>87</v>
      </c>
      <c r="F222" t="s">
        <v>70</v>
      </c>
      <c r="G222" t="s">
        <v>71</v>
      </c>
      <c r="H222" t="s">
        <v>1140</v>
      </c>
      <c r="I222" s="20" t="s">
        <v>88</v>
      </c>
      <c r="K222" s="11">
        <f t="shared" si="13"/>
        <v>2010</v>
      </c>
      <c r="M222" s="35" t="s">
        <v>89</v>
      </c>
      <c r="N222" s="35">
        <f t="shared" si="14"/>
        <v>44089</v>
      </c>
      <c r="R222">
        <v>1379.91</v>
      </c>
      <c r="S222">
        <v>1750</v>
      </c>
      <c r="U222" t="s">
        <v>55</v>
      </c>
      <c r="V222" t="s">
        <v>56</v>
      </c>
      <c r="Y222">
        <v>3</v>
      </c>
      <c r="Z222">
        <v>2</v>
      </c>
      <c r="AA222" s="3">
        <v>689.95500000000004</v>
      </c>
      <c r="AB222" t="s">
        <v>90</v>
      </c>
      <c r="AC222">
        <v>394260</v>
      </c>
      <c r="AD222">
        <v>500000</v>
      </c>
      <c r="AE222">
        <v>1.37</v>
      </c>
      <c r="AF222">
        <v>295695</v>
      </c>
      <c r="AG222">
        <v>375000</v>
      </c>
      <c r="AH222">
        <v>1.1499999999999999</v>
      </c>
      <c r="AI222">
        <v>0</v>
      </c>
      <c r="AJ222">
        <v>0</v>
      </c>
      <c r="AK222">
        <v>0</v>
      </c>
      <c r="AL222">
        <v>0</v>
      </c>
      <c r="AM222">
        <v>0</v>
      </c>
      <c r="AN222">
        <v>0</v>
      </c>
      <c r="AO222">
        <v>0</v>
      </c>
      <c r="AP222">
        <v>0</v>
      </c>
      <c r="AQ222">
        <v>0</v>
      </c>
      <c r="AR222">
        <v>0</v>
      </c>
      <c r="AS222">
        <v>0</v>
      </c>
      <c r="AT222">
        <v>0</v>
      </c>
      <c r="AU222">
        <v>0</v>
      </c>
      <c r="AV222">
        <v>0</v>
      </c>
      <c r="AW222">
        <v>0</v>
      </c>
      <c r="AX222">
        <v>0</v>
      </c>
      <c r="AY222">
        <v>0</v>
      </c>
      <c r="AZ222">
        <v>0</v>
      </c>
      <c r="BA222">
        <v>689955</v>
      </c>
    </row>
    <row r="223" spans="1:54" ht="15" customHeight="1" x14ac:dyDescent="0.2">
      <c r="A223" t="s">
        <v>1126</v>
      </c>
      <c r="B223" t="s">
        <v>251</v>
      </c>
      <c r="C223" t="s">
        <v>77</v>
      </c>
      <c r="D223" t="s">
        <v>1135</v>
      </c>
      <c r="E223" t="s">
        <v>111</v>
      </c>
      <c r="F223" t="s">
        <v>79</v>
      </c>
      <c r="G223" s="4" t="s">
        <v>80</v>
      </c>
      <c r="H223" s="4" t="s">
        <v>1141</v>
      </c>
      <c r="I223" s="20" t="s">
        <v>255</v>
      </c>
      <c r="K223" s="11">
        <f t="shared" si="13"/>
        <v>2012</v>
      </c>
      <c r="M223" s="35" t="s">
        <v>256</v>
      </c>
      <c r="N223" s="35">
        <f t="shared" si="14"/>
        <v>44099</v>
      </c>
      <c r="R223">
        <v>2000.05</v>
      </c>
      <c r="S223">
        <v>2000</v>
      </c>
      <c r="U223" t="s">
        <v>74</v>
      </c>
      <c r="V223" t="s">
        <v>56</v>
      </c>
      <c r="Y223">
        <v>50</v>
      </c>
      <c r="Z223">
        <v>6</v>
      </c>
      <c r="AA223">
        <v>333.33</v>
      </c>
      <c r="AB223" t="s">
        <v>257</v>
      </c>
      <c r="AC223">
        <v>0</v>
      </c>
      <c r="AD223">
        <v>0</v>
      </c>
      <c r="AE223">
        <v>0.67</v>
      </c>
      <c r="AF223">
        <v>0</v>
      </c>
      <c r="AG223">
        <v>0</v>
      </c>
      <c r="AH223">
        <v>0.51</v>
      </c>
      <c r="AI223">
        <v>0</v>
      </c>
      <c r="AJ223">
        <v>0</v>
      </c>
      <c r="AK223">
        <v>0</v>
      </c>
      <c r="AL223">
        <v>0</v>
      </c>
      <c r="AM223">
        <v>0</v>
      </c>
      <c r="AN223">
        <v>0</v>
      </c>
      <c r="AO223">
        <v>0</v>
      </c>
      <c r="AP223">
        <v>0</v>
      </c>
      <c r="AQ223">
        <v>0</v>
      </c>
      <c r="AR223">
        <v>0</v>
      </c>
      <c r="AS223">
        <v>0</v>
      </c>
      <c r="AT223">
        <v>0</v>
      </c>
      <c r="AU223">
        <v>0</v>
      </c>
      <c r="AV223">
        <v>0</v>
      </c>
      <c r="AW223">
        <v>0</v>
      </c>
      <c r="AX223">
        <v>0</v>
      </c>
      <c r="AY223">
        <v>0</v>
      </c>
      <c r="AZ223">
        <v>0</v>
      </c>
      <c r="BA223">
        <v>0</v>
      </c>
    </row>
    <row r="224" spans="1:54" ht="15" customHeight="1" x14ac:dyDescent="0.2">
      <c r="A224" t="s">
        <v>1126</v>
      </c>
      <c r="B224" t="s">
        <v>302</v>
      </c>
      <c r="C224" t="s">
        <v>302</v>
      </c>
      <c r="D224" t="s">
        <v>1137</v>
      </c>
      <c r="E224" t="s">
        <v>111</v>
      </c>
      <c r="F224" t="s">
        <v>79</v>
      </c>
      <c r="G224" s="4" t="s">
        <v>80</v>
      </c>
      <c r="H224" s="4" t="s">
        <v>1141</v>
      </c>
      <c r="I224" s="20" t="s">
        <v>255</v>
      </c>
      <c r="K224" s="11">
        <f t="shared" si="13"/>
        <v>2012</v>
      </c>
      <c r="M224" s="35" t="s">
        <v>256</v>
      </c>
      <c r="N224" s="35">
        <f t="shared" si="14"/>
        <v>44099</v>
      </c>
      <c r="R224">
        <v>2000.05</v>
      </c>
      <c r="S224">
        <v>2000</v>
      </c>
      <c r="U224" t="s">
        <v>74</v>
      </c>
      <c r="V224" t="s">
        <v>56</v>
      </c>
      <c r="Y224">
        <v>50</v>
      </c>
      <c r="Z224">
        <v>6</v>
      </c>
      <c r="AA224">
        <v>333.33</v>
      </c>
      <c r="AB224" t="s">
        <v>257</v>
      </c>
      <c r="AC224">
        <v>0</v>
      </c>
      <c r="AD224">
        <v>0</v>
      </c>
      <c r="AE224">
        <v>0.67</v>
      </c>
      <c r="AF224">
        <v>0</v>
      </c>
      <c r="AG224">
        <v>0</v>
      </c>
      <c r="AH224">
        <v>0.51</v>
      </c>
      <c r="AI224">
        <v>0</v>
      </c>
      <c r="AJ224">
        <v>0</v>
      </c>
      <c r="AK224">
        <v>0</v>
      </c>
      <c r="AL224">
        <v>0</v>
      </c>
      <c r="AM224">
        <v>0</v>
      </c>
      <c r="AN224">
        <v>0</v>
      </c>
      <c r="AO224">
        <v>0</v>
      </c>
      <c r="AP224">
        <v>0</v>
      </c>
      <c r="AQ224">
        <v>0</v>
      </c>
      <c r="AR224">
        <v>0</v>
      </c>
      <c r="AS224">
        <v>0</v>
      </c>
      <c r="AT224">
        <v>0</v>
      </c>
      <c r="AU224">
        <v>0</v>
      </c>
      <c r="AV224">
        <v>0</v>
      </c>
      <c r="AW224">
        <v>0</v>
      </c>
      <c r="AX224">
        <v>0</v>
      </c>
      <c r="AY224">
        <v>0</v>
      </c>
      <c r="AZ224">
        <v>0</v>
      </c>
      <c r="BA224">
        <v>0</v>
      </c>
    </row>
    <row r="225" spans="1:54" ht="15" customHeight="1" x14ac:dyDescent="0.2">
      <c r="A225" t="s">
        <v>1126</v>
      </c>
      <c r="B225" t="s">
        <v>179</v>
      </c>
      <c r="C225" t="s">
        <v>179</v>
      </c>
      <c r="D225" t="s">
        <v>1134</v>
      </c>
      <c r="E225" t="s">
        <v>200</v>
      </c>
      <c r="F225" t="s">
        <v>196</v>
      </c>
      <c r="G225" s="4" t="s">
        <v>196</v>
      </c>
      <c r="H225" s="4" t="s">
        <v>1139</v>
      </c>
      <c r="I225" s="20" t="s">
        <v>371</v>
      </c>
      <c r="K225" s="11">
        <f t="shared" si="13"/>
        <v>2013</v>
      </c>
      <c r="M225" s="35" t="s">
        <v>256</v>
      </c>
      <c r="N225" s="35">
        <f t="shared" si="14"/>
        <v>44099</v>
      </c>
      <c r="R225">
        <v>604.17999999999995</v>
      </c>
      <c r="S225">
        <v>500</v>
      </c>
      <c r="U225" t="s">
        <v>372</v>
      </c>
      <c r="V225" t="s">
        <v>56</v>
      </c>
      <c r="Y225">
        <v>121</v>
      </c>
      <c r="Z225">
        <v>2</v>
      </c>
      <c r="AA225">
        <v>302.08999999999997</v>
      </c>
      <c r="AB225" t="s">
        <v>373</v>
      </c>
      <c r="AC225">
        <v>0</v>
      </c>
      <c r="AD225">
        <v>0</v>
      </c>
      <c r="AE225">
        <v>1.17</v>
      </c>
      <c r="AF225">
        <v>0</v>
      </c>
      <c r="AG225">
        <v>0</v>
      </c>
      <c r="AH225">
        <v>0</v>
      </c>
      <c r="AI225">
        <v>0</v>
      </c>
      <c r="AJ225">
        <v>0</v>
      </c>
      <c r="AK225">
        <v>0</v>
      </c>
      <c r="AL225">
        <v>0</v>
      </c>
      <c r="AM225">
        <v>0</v>
      </c>
      <c r="AN225">
        <v>0</v>
      </c>
      <c r="AO225">
        <v>0</v>
      </c>
      <c r="AP225">
        <v>0</v>
      </c>
      <c r="AQ225">
        <v>0</v>
      </c>
      <c r="AR225">
        <v>0</v>
      </c>
      <c r="AS225">
        <v>0</v>
      </c>
      <c r="AT225">
        <v>0</v>
      </c>
      <c r="AU225">
        <v>0</v>
      </c>
      <c r="AV225">
        <v>0</v>
      </c>
      <c r="AW225">
        <v>0</v>
      </c>
      <c r="AX225">
        <v>0</v>
      </c>
      <c r="AY225">
        <v>0</v>
      </c>
      <c r="AZ225">
        <v>0</v>
      </c>
      <c r="BA225">
        <v>0</v>
      </c>
    </row>
    <row r="226" spans="1:54" ht="15" customHeight="1" x14ac:dyDescent="0.2">
      <c r="A226" t="s">
        <v>1126</v>
      </c>
      <c r="B226" t="s">
        <v>403</v>
      </c>
      <c r="C226" t="s">
        <v>85</v>
      </c>
      <c r="D226" t="s">
        <v>1133</v>
      </c>
      <c r="E226" t="s">
        <v>140</v>
      </c>
      <c r="F226" t="s">
        <v>209</v>
      </c>
      <c r="G226" s="4" t="s">
        <v>142</v>
      </c>
      <c r="H226" t="s">
        <v>1140</v>
      </c>
      <c r="I226" s="20" t="s">
        <v>239</v>
      </c>
      <c r="K226" s="11">
        <f t="shared" si="13"/>
        <v>2013</v>
      </c>
      <c r="M226" s="35" t="s">
        <v>240</v>
      </c>
      <c r="N226" s="35">
        <f t="shared" si="14"/>
        <v>44104</v>
      </c>
      <c r="R226">
        <v>749.85</v>
      </c>
      <c r="S226">
        <v>750</v>
      </c>
      <c r="U226" t="s">
        <v>74</v>
      </c>
      <c r="V226" t="s">
        <v>56</v>
      </c>
      <c r="Y226">
        <v>146</v>
      </c>
      <c r="Z226">
        <v>4</v>
      </c>
      <c r="AA226">
        <v>187.5</v>
      </c>
      <c r="AB226" t="s">
        <v>241</v>
      </c>
      <c r="AC226">
        <v>0</v>
      </c>
      <c r="AD226">
        <v>0</v>
      </c>
      <c r="AE226">
        <v>0.72</v>
      </c>
      <c r="AF226">
        <v>0</v>
      </c>
      <c r="AG226">
        <v>0</v>
      </c>
      <c r="AH226">
        <v>0</v>
      </c>
      <c r="AI226">
        <v>0</v>
      </c>
      <c r="AJ226">
        <v>0</v>
      </c>
      <c r="AK226">
        <v>0</v>
      </c>
      <c r="AL226">
        <v>0</v>
      </c>
      <c r="AM226">
        <v>0</v>
      </c>
      <c r="AN226">
        <v>0</v>
      </c>
      <c r="AO226">
        <v>0</v>
      </c>
      <c r="AP226">
        <v>0</v>
      </c>
      <c r="AQ226">
        <v>0</v>
      </c>
      <c r="AR226">
        <v>0</v>
      </c>
      <c r="AS226">
        <v>0</v>
      </c>
      <c r="AT226">
        <v>0</v>
      </c>
      <c r="AU226">
        <v>0</v>
      </c>
      <c r="AV226">
        <v>0</v>
      </c>
      <c r="AW226">
        <v>0</v>
      </c>
      <c r="AX226">
        <v>0</v>
      </c>
      <c r="AY226">
        <v>0</v>
      </c>
      <c r="AZ226">
        <v>0</v>
      </c>
      <c r="BA226">
        <v>0</v>
      </c>
    </row>
    <row r="227" spans="1:54" ht="15" customHeight="1" x14ac:dyDescent="0.2">
      <c r="A227" t="s">
        <v>1126</v>
      </c>
      <c r="B227" t="s">
        <v>86</v>
      </c>
      <c r="C227" t="s">
        <v>86</v>
      </c>
      <c r="D227" t="s">
        <v>1136</v>
      </c>
      <c r="E227" t="s">
        <v>140</v>
      </c>
      <c r="F227" t="s">
        <v>146</v>
      </c>
      <c r="G227" s="4" t="s">
        <v>142</v>
      </c>
      <c r="H227" t="s">
        <v>1140</v>
      </c>
      <c r="I227" s="20" t="s">
        <v>311</v>
      </c>
      <c r="K227" s="11">
        <f t="shared" si="13"/>
        <v>2014</v>
      </c>
      <c r="M227" s="35" t="s">
        <v>312</v>
      </c>
      <c r="N227" s="35">
        <f t="shared" si="14"/>
        <v>44166</v>
      </c>
      <c r="R227">
        <v>417.18</v>
      </c>
      <c r="S227">
        <v>500</v>
      </c>
      <c r="U227" t="s">
        <v>300</v>
      </c>
      <c r="V227" t="s">
        <v>56</v>
      </c>
      <c r="Y227">
        <v>156</v>
      </c>
      <c r="Z227">
        <v>2</v>
      </c>
      <c r="AA227">
        <v>208.59</v>
      </c>
      <c r="AB227" t="s">
        <v>313</v>
      </c>
      <c r="AC227">
        <v>0</v>
      </c>
      <c r="AD227">
        <v>0</v>
      </c>
      <c r="AE227">
        <v>0.77</v>
      </c>
      <c r="AF227">
        <v>0</v>
      </c>
      <c r="AG227">
        <v>0</v>
      </c>
      <c r="AH227">
        <v>0</v>
      </c>
      <c r="AI227">
        <v>0</v>
      </c>
      <c r="AJ227">
        <v>0</v>
      </c>
      <c r="AK227">
        <v>0</v>
      </c>
      <c r="AL227">
        <v>0</v>
      </c>
      <c r="AM227">
        <v>0</v>
      </c>
      <c r="AN227">
        <v>0</v>
      </c>
      <c r="AO227">
        <v>0</v>
      </c>
      <c r="AP227">
        <v>0</v>
      </c>
      <c r="AQ227">
        <v>0</v>
      </c>
      <c r="AR227">
        <v>0</v>
      </c>
      <c r="AS227">
        <v>0</v>
      </c>
      <c r="AT227">
        <v>0</v>
      </c>
      <c r="AU227">
        <v>0</v>
      </c>
      <c r="AV227">
        <v>0</v>
      </c>
      <c r="AW227">
        <v>0</v>
      </c>
      <c r="AX227">
        <v>0</v>
      </c>
      <c r="AY227">
        <v>0</v>
      </c>
      <c r="AZ227">
        <v>0</v>
      </c>
      <c r="BA227">
        <v>0</v>
      </c>
    </row>
    <row r="228" spans="1:54" ht="15" customHeight="1" x14ac:dyDescent="0.2">
      <c r="A228" t="s">
        <v>1126</v>
      </c>
      <c r="B228" t="s">
        <v>392</v>
      </c>
      <c r="C228" t="s">
        <v>393</v>
      </c>
      <c r="D228" t="s">
        <v>1136</v>
      </c>
      <c r="E228" t="s">
        <v>140</v>
      </c>
      <c r="F228" t="s">
        <v>146</v>
      </c>
      <c r="G228" s="4" t="s">
        <v>142</v>
      </c>
      <c r="H228" t="s">
        <v>1140</v>
      </c>
      <c r="I228" s="20" t="s">
        <v>311</v>
      </c>
      <c r="K228" s="11">
        <f t="shared" ref="K228:K249" si="15">YEAR(I228)</f>
        <v>2014</v>
      </c>
      <c r="M228" s="35" t="s">
        <v>312</v>
      </c>
      <c r="N228" s="35">
        <f t="shared" si="14"/>
        <v>44166</v>
      </c>
      <c r="R228">
        <v>417.18</v>
      </c>
      <c r="S228">
        <v>500</v>
      </c>
      <c r="U228" t="s">
        <v>300</v>
      </c>
      <c r="V228" t="s">
        <v>56</v>
      </c>
      <c r="Y228">
        <v>156</v>
      </c>
      <c r="Z228">
        <v>2</v>
      </c>
      <c r="AA228">
        <v>208.59</v>
      </c>
      <c r="AB228" t="s">
        <v>313</v>
      </c>
      <c r="AC228">
        <v>0</v>
      </c>
      <c r="AD228">
        <v>0</v>
      </c>
      <c r="AE228">
        <v>0.77</v>
      </c>
      <c r="AF228">
        <v>0</v>
      </c>
      <c r="AG228">
        <v>0</v>
      </c>
      <c r="AH228">
        <v>0</v>
      </c>
      <c r="AI228">
        <v>0</v>
      </c>
      <c r="AJ228">
        <v>0</v>
      </c>
      <c r="AK228">
        <v>0</v>
      </c>
      <c r="AL228">
        <v>0</v>
      </c>
      <c r="AM228">
        <v>0</v>
      </c>
      <c r="AN228">
        <v>0</v>
      </c>
      <c r="AO228">
        <v>0</v>
      </c>
      <c r="AP228">
        <v>0</v>
      </c>
      <c r="AQ228">
        <v>0</v>
      </c>
      <c r="AR228">
        <v>0</v>
      </c>
      <c r="AS228">
        <v>0</v>
      </c>
      <c r="AT228">
        <v>0</v>
      </c>
      <c r="AU228">
        <v>0</v>
      </c>
      <c r="AV228">
        <v>0</v>
      </c>
      <c r="AW228">
        <v>0</v>
      </c>
      <c r="AX228">
        <v>0</v>
      </c>
      <c r="AY228">
        <v>0</v>
      </c>
      <c r="AZ228">
        <v>0</v>
      </c>
      <c r="BA228">
        <v>0</v>
      </c>
    </row>
    <row r="229" spans="1:54" ht="15" customHeight="1" x14ac:dyDescent="0.2">
      <c r="A229" t="s">
        <v>115</v>
      </c>
      <c r="B229" t="s">
        <v>116</v>
      </c>
      <c r="C229" t="s">
        <v>49</v>
      </c>
      <c r="D229" t="s">
        <v>1133</v>
      </c>
      <c r="E229" t="s">
        <v>196</v>
      </c>
      <c r="F229" t="s">
        <v>629</v>
      </c>
      <c r="G229" t="s">
        <v>196</v>
      </c>
      <c r="H229" s="4" t="s">
        <v>1139</v>
      </c>
      <c r="I229" s="20" t="s">
        <v>630</v>
      </c>
      <c r="J229" s="20" t="s">
        <v>631</v>
      </c>
      <c r="K229" s="11">
        <f t="shared" si="15"/>
        <v>2011</v>
      </c>
      <c r="L229" t="s">
        <v>632</v>
      </c>
      <c r="M229" s="35" t="s">
        <v>632</v>
      </c>
      <c r="N229" s="35">
        <f t="shared" si="14"/>
        <v>44196</v>
      </c>
      <c r="R229">
        <v>2504.13</v>
      </c>
      <c r="S229">
        <v>2500</v>
      </c>
      <c r="T229" t="s">
        <v>307</v>
      </c>
      <c r="U229" t="s">
        <v>74</v>
      </c>
      <c r="V229" t="s">
        <v>308</v>
      </c>
      <c r="W229" t="s">
        <v>633</v>
      </c>
      <c r="X229" t="s">
        <v>1145</v>
      </c>
      <c r="Y229">
        <v>77</v>
      </c>
      <c r="Z229">
        <v>24</v>
      </c>
      <c r="AA229">
        <v>104.34</v>
      </c>
      <c r="AB229" t="s">
        <v>634</v>
      </c>
      <c r="AC229">
        <v>0</v>
      </c>
      <c r="AD229">
        <v>0.48</v>
      </c>
      <c r="AF229">
        <v>0</v>
      </c>
      <c r="AG229">
        <v>0.48</v>
      </c>
      <c r="AI229">
        <v>0</v>
      </c>
      <c r="AJ229">
        <v>0.32</v>
      </c>
      <c r="AL229">
        <v>0</v>
      </c>
      <c r="AM229">
        <v>0.32</v>
      </c>
      <c r="AO229">
        <v>0</v>
      </c>
      <c r="AP229">
        <v>0</v>
      </c>
      <c r="BA229">
        <v>0</v>
      </c>
      <c r="BB229">
        <v>0.71618000000000004</v>
      </c>
    </row>
    <row r="230" spans="1:54" ht="15" customHeight="1" x14ac:dyDescent="0.2">
      <c r="A230" t="s">
        <v>115</v>
      </c>
      <c r="B230" t="s">
        <v>68</v>
      </c>
      <c r="C230" t="s">
        <v>69</v>
      </c>
      <c r="D230" t="s">
        <v>1135</v>
      </c>
      <c r="E230" t="s">
        <v>196</v>
      </c>
      <c r="F230" t="s">
        <v>629</v>
      </c>
      <c r="G230" t="s">
        <v>196</v>
      </c>
      <c r="H230" s="4" t="s">
        <v>1139</v>
      </c>
      <c r="I230" s="20" t="s">
        <v>630</v>
      </c>
      <c r="J230" s="20" t="s">
        <v>631</v>
      </c>
      <c r="K230" s="11">
        <f t="shared" si="15"/>
        <v>2011</v>
      </c>
      <c r="L230" t="s">
        <v>632</v>
      </c>
      <c r="M230" s="35" t="s">
        <v>632</v>
      </c>
      <c r="N230" s="35">
        <f t="shared" si="14"/>
        <v>44196</v>
      </c>
      <c r="R230">
        <v>2504.13</v>
      </c>
      <c r="S230">
        <v>2500</v>
      </c>
      <c r="T230" t="s">
        <v>307</v>
      </c>
      <c r="U230" t="s">
        <v>74</v>
      </c>
      <c r="V230" t="s">
        <v>308</v>
      </c>
      <c r="W230" t="s">
        <v>633</v>
      </c>
      <c r="X230" t="s">
        <v>1145</v>
      </c>
      <c r="Y230">
        <v>77</v>
      </c>
      <c r="Z230">
        <v>24</v>
      </c>
      <c r="AA230">
        <v>104.34</v>
      </c>
      <c r="AB230" t="s">
        <v>634</v>
      </c>
      <c r="AC230">
        <v>0</v>
      </c>
      <c r="AD230">
        <v>0.48</v>
      </c>
      <c r="AF230">
        <v>0</v>
      </c>
      <c r="AG230">
        <v>0.48</v>
      </c>
      <c r="AI230">
        <v>0</v>
      </c>
      <c r="AJ230">
        <v>0.32</v>
      </c>
      <c r="AL230">
        <v>0</v>
      </c>
      <c r="AM230">
        <v>0.32</v>
      </c>
      <c r="AO230">
        <v>0</v>
      </c>
      <c r="AP230">
        <v>0</v>
      </c>
      <c r="BA230">
        <v>0</v>
      </c>
      <c r="BB230">
        <v>0.71618000000000004</v>
      </c>
    </row>
    <row r="231" spans="1:54" ht="15" customHeight="1" x14ac:dyDescent="0.2">
      <c r="A231" t="s">
        <v>115</v>
      </c>
      <c r="B231" t="s">
        <v>172</v>
      </c>
      <c r="C231" t="s">
        <v>77</v>
      </c>
      <c r="D231" t="s">
        <v>1135</v>
      </c>
      <c r="E231" t="s">
        <v>196</v>
      </c>
      <c r="F231" t="s">
        <v>629</v>
      </c>
      <c r="G231" t="s">
        <v>196</v>
      </c>
      <c r="H231" s="4" t="s">
        <v>1139</v>
      </c>
      <c r="I231" s="20" t="s">
        <v>630</v>
      </c>
      <c r="J231" s="20" t="s">
        <v>631</v>
      </c>
      <c r="K231" s="11">
        <f t="shared" si="15"/>
        <v>2011</v>
      </c>
      <c r="L231" t="s">
        <v>632</v>
      </c>
      <c r="M231" s="35" t="s">
        <v>632</v>
      </c>
      <c r="N231" s="35">
        <f t="shared" si="14"/>
        <v>44196</v>
      </c>
      <c r="R231">
        <v>2504.13</v>
      </c>
      <c r="S231">
        <v>2500</v>
      </c>
      <c r="T231" t="s">
        <v>307</v>
      </c>
      <c r="U231" t="s">
        <v>74</v>
      </c>
      <c r="V231" t="s">
        <v>308</v>
      </c>
      <c r="W231" t="s">
        <v>633</v>
      </c>
      <c r="X231" t="s">
        <v>1145</v>
      </c>
      <c r="Y231">
        <v>77</v>
      </c>
      <c r="Z231">
        <v>24</v>
      </c>
      <c r="AA231">
        <v>104.34</v>
      </c>
      <c r="AB231" t="s">
        <v>634</v>
      </c>
      <c r="AC231">
        <v>0</v>
      </c>
      <c r="AD231">
        <v>0.48</v>
      </c>
      <c r="AF231">
        <v>0</v>
      </c>
      <c r="AG231">
        <v>0.48</v>
      </c>
      <c r="AI231">
        <v>0</v>
      </c>
      <c r="AJ231">
        <v>0.32</v>
      </c>
      <c r="AL231">
        <v>0</v>
      </c>
      <c r="AM231">
        <v>0.32</v>
      </c>
      <c r="AO231">
        <v>0</v>
      </c>
      <c r="AP231">
        <v>0</v>
      </c>
      <c r="BA231">
        <v>0</v>
      </c>
      <c r="BB231">
        <v>0.71618000000000004</v>
      </c>
    </row>
    <row r="232" spans="1:54" ht="15" customHeight="1" x14ac:dyDescent="0.2">
      <c r="A232" t="s">
        <v>115</v>
      </c>
      <c r="B232" t="s">
        <v>86</v>
      </c>
      <c r="C232" t="s">
        <v>86</v>
      </c>
      <c r="D232" t="s">
        <v>1136</v>
      </c>
      <c r="E232" t="s">
        <v>196</v>
      </c>
      <c r="F232" t="s">
        <v>629</v>
      </c>
      <c r="G232" t="s">
        <v>196</v>
      </c>
      <c r="H232" s="4" t="s">
        <v>1139</v>
      </c>
      <c r="I232" s="20" t="s">
        <v>630</v>
      </c>
      <c r="J232" s="20" t="s">
        <v>631</v>
      </c>
      <c r="K232" s="11">
        <f t="shared" si="15"/>
        <v>2011</v>
      </c>
      <c r="L232" t="s">
        <v>632</v>
      </c>
      <c r="M232" s="35" t="s">
        <v>632</v>
      </c>
      <c r="N232" s="35">
        <f t="shared" si="14"/>
        <v>44196</v>
      </c>
      <c r="R232">
        <v>2504.13</v>
      </c>
      <c r="S232">
        <v>2500</v>
      </c>
      <c r="T232" t="s">
        <v>307</v>
      </c>
      <c r="U232" t="s">
        <v>74</v>
      </c>
      <c r="V232" t="s">
        <v>308</v>
      </c>
      <c r="W232" t="s">
        <v>633</v>
      </c>
      <c r="X232" t="s">
        <v>1145</v>
      </c>
      <c r="Y232">
        <v>77</v>
      </c>
      <c r="Z232">
        <v>24</v>
      </c>
      <c r="AA232">
        <v>104.34</v>
      </c>
      <c r="AB232" t="s">
        <v>634</v>
      </c>
      <c r="AC232">
        <v>0</v>
      </c>
      <c r="AD232">
        <v>0.03</v>
      </c>
      <c r="AF232">
        <v>0</v>
      </c>
      <c r="AG232">
        <v>0.03</v>
      </c>
      <c r="AI232">
        <v>0</v>
      </c>
      <c r="AJ232">
        <v>0.02</v>
      </c>
      <c r="AL232">
        <v>0</v>
      </c>
      <c r="AM232">
        <v>0.02</v>
      </c>
      <c r="AO232">
        <v>0</v>
      </c>
      <c r="AP232">
        <v>0</v>
      </c>
      <c r="BA232">
        <v>0</v>
      </c>
      <c r="BB232">
        <v>0.71618000000000004</v>
      </c>
    </row>
    <row r="233" spans="1:54" ht="15" customHeight="1" x14ac:dyDescent="0.2">
      <c r="A233" t="s">
        <v>115</v>
      </c>
      <c r="B233" t="s">
        <v>302</v>
      </c>
      <c r="C233" t="s">
        <v>302</v>
      </c>
      <c r="D233" t="s">
        <v>1137</v>
      </c>
      <c r="E233" t="s">
        <v>196</v>
      </c>
      <c r="F233" t="s">
        <v>629</v>
      </c>
      <c r="G233" t="s">
        <v>196</v>
      </c>
      <c r="H233" s="4" t="s">
        <v>1139</v>
      </c>
      <c r="I233" s="20" t="s">
        <v>630</v>
      </c>
      <c r="J233" s="20" t="s">
        <v>631</v>
      </c>
      <c r="K233" s="11">
        <f t="shared" si="15"/>
        <v>2011</v>
      </c>
      <c r="L233" t="s">
        <v>632</v>
      </c>
      <c r="M233" s="35" t="s">
        <v>632</v>
      </c>
      <c r="N233" s="35">
        <f t="shared" si="14"/>
        <v>44196</v>
      </c>
      <c r="R233">
        <v>2504.13</v>
      </c>
      <c r="S233">
        <v>2500</v>
      </c>
      <c r="T233" t="s">
        <v>307</v>
      </c>
      <c r="U233" t="s">
        <v>74</v>
      </c>
      <c r="V233" t="s">
        <v>308</v>
      </c>
      <c r="W233" t="s">
        <v>633</v>
      </c>
      <c r="X233" t="s">
        <v>1145</v>
      </c>
      <c r="Y233">
        <v>77</v>
      </c>
      <c r="Z233">
        <v>24</v>
      </c>
      <c r="AA233">
        <v>104.34</v>
      </c>
      <c r="AB233" t="s">
        <v>634</v>
      </c>
      <c r="AC233">
        <v>0</v>
      </c>
      <c r="AD233">
        <v>0.48</v>
      </c>
      <c r="AF233">
        <v>0</v>
      </c>
      <c r="AG233">
        <v>0.48</v>
      </c>
      <c r="AI233">
        <v>0</v>
      </c>
      <c r="AJ233">
        <v>0.32</v>
      </c>
      <c r="AL233">
        <v>0</v>
      </c>
      <c r="AM233">
        <v>0.32</v>
      </c>
      <c r="AO233">
        <v>0</v>
      </c>
      <c r="AP233">
        <v>0</v>
      </c>
      <c r="BA233">
        <v>0</v>
      </c>
      <c r="BB233">
        <v>0.71618000000000004</v>
      </c>
    </row>
    <row r="234" spans="1:54" ht="15" customHeight="1" x14ac:dyDescent="0.2">
      <c r="A234" t="s">
        <v>115</v>
      </c>
      <c r="B234" t="s">
        <v>116</v>
      </c>
      <c r="C234" t="s">
        <v>49</v>
      </c>
      <c r="D234" t="s">
        <v>1133</v>
      </c>
      <c r="E234" t="s">
        <v>62</v>
      </c>
      <c r="F234" t="s">
        <v>62</v>
      </c>
      <c r="G234" t="s">
        <v>63</v>
      </c>
      <c r="H234" s="4" t="s">
        <v>1139</v>
      </c>
      <c r="I234" s="20" t="s">
        <v>606</v>
      </c>
      <c r="J234" s="20" t="s">
        <v>606</v>
      </c>
      <c r="K234" s="11">
        <f t="shared" si="15"/>
        <v>2015</v>
      </c>
      <c r="L234" t="s">
        <v>607</v>
      </c>
      <c r="M234" s="35" t="s">
        <v>607</v>
      </c>
      <c r="N234" s="35">
        <f t="shared" si="14"/>
        <v>44200</v>
      </c>
      <c r="R234">
        <v>3762.6</v>
      </c>
      <c r="S234">
        <v>4000</v>
      </c>
      <c r="T234" t="s">
        <v>120</v>
      </c>
      <c r="U234" t="s">
        <v>55</v>
      </c>
      <c r="V234" t="s">
        <v>56</v>
      </c>
      <c r="X234" t="s">
        <v>1146</v>
      </c>
      <c r="Y234">
        <v>33</v>
      </c>
      <c r="Z234">
        <v>19</v>
      </c>
      <c r="AA234">
        <v>198.03</v>
      </c>
      <c r="AB234" t="s">
        <v>608</v>
      </c>
      <c r="AC234">
        <v>0</v>
      </c>
      <c r="AD234">
        <v>0</v>
      </c>
      <c r="AF234">
        <v>0</v>
      </c>
      <c r="AG234">
        <v>0</v>
      </c>
      <c r="AI234">
        <v>0</v>
      </c>
      <c r="AJ234">
        <v>0</v>
      </c>
      <c r="AL234">
        <v>0</v>
      </c>
      <c r="AM234">
        <v>0</v>
      </c>
      <c r="AO234">
        <v>0</v>
      </c>
      <c r="AP234">
        <v>0</v>
      </c>
      <c r="BA234">
        <v>0</v>
      </c>
      <c r="BB234">
        <v>0.94064999999999999</v>
      </c>
    </row>
    <row r="235" spans="1:54" ht="15" customHeight="1" x14ac:dyDescent="0.2">
      <c r="A235" t="s">
        <v>115</v>
      </c>
      <c r="B235" t="s">
        <v>116</v>
      </c>
      <c r="C235" t="s">
        <v>49</v>
      </c>
      <c r="D235" t="s">
        <v>1133</v>
      </c>
      <c r="E235" t="s">
        <v>79</v>
      </c>
      <c r="F235" t="s">
        <v>500</v>
      </c>
      <c r="G235" t="s">
        <v>80</v>
      </c>
      <c r="H235" s="4" t="s">
        <v>1141</v>
      </c>
      <c r="I235" s="20" t="s">
        <v>616</v>
      </c>
      <c r="J235" s="20" t="s">
        <v>616</v>
      </c>
      <c r="K235" s="11">
        <f t="shared" si="15"/>
        <v>2010</v>
      </c>
      <c r="L235" t="s">
        <v>617</v>
      </c>
      <c r="M235" s="35" t="s">
        <v>617</v>
      </c>
      <c r="N235" s="35">
        <f t="shared" si="14"/>
        <v>42353</v>
      </c>
      <c r="R235">
        <v>2988.64</v>
      </c>
      <c r="S235">
        <v>4000</v>
      </c>
      <c r="T235" t="s">
        <v>120</v>
      </c>
      <c r="U235" t="s">
        <v>55</v>
      </c>
      <c r="V235" t="s">
        <v>56</v>
      </c>
      <c r="W235" t="s">
        <v>601</v>
      </c>
      <c r="X235" t="s">
        <v>1146</v>
      </c>
      <c r="Y235">
        <v>50</v>
      </c>
      <c r="Z235">
        <v>24</v>
      </c>
      <c r="AA235">
        <v>124.53</v>
      </c>
      <c r="AB235" t="s">
        <v>618</v>
      </c>
      <c r="AC235">
        <v>0</v>
      </c>
      <c r="AD235">
        <v>0.18</v>
      </c>
      <c r="AF235">
        <v>0</v>
      </c>
      <c r="AG235">
        <v>0</v>
      </c>
      <c r="AI235">
        <v>0</v>
      </c>
      <c r="AJ235">
        <v>0</v>
      </c>
      <c r="AL235">
        <v>0</v>
      </c>
      <c r="AM235">
        <v>0</v>
      </c>
      <c r="AO235">
        <v>0</v>
      </c>
      <c r="AP235">
        <v>0</v>
      </c>
      <c r="BA235">
        <v>0</v>
      </c>
      <c r="BB235">
        <v>0.74716000000000005</v>
      </c>
    </row>
    <row r="236" spans="1:54" ht="15" customHeight="1" x14ac:dyDescent="0.2">
      <c r="A236" t="s">
        <v>115</v>
      </c>
      <c r="B236" t="s">
        <v>68</v>
      </c>
      <c r="C236" t="s">
        <v>69</v>
      </c>
      <c r="D236" t="s">
        <v>1135</v>
      </c>
      <c r="E236" t="s">
        <v>79</v>
      </c>
      <c r="F236" t="s">
        <v>500</v>
      </c>
      <c r="G236" t="s">
        <v>80</v>
      </c>
      <c r="H236" s="4" t="s">
        <v>1141</v>
      </c>
      <c r="I236" s="20" t="s">
        <v>616</v>
      </c>
      <c r="J236" s="20" t="s">
        <v>616</v>
      </c>
      <c r="K236" s="11">
        <f t="shared" si="15"/>
        <v>2010</v>
      </c>
      <c r="L236" t="s">
        <v>617</v>
      </c>
      <c r="M236" s="35" t="s">
        <v>617</v>
      </c>
      <c r="N236" s="35">
        <f t="shared" si="14"/>
        <v>42353</v>
      </c>
      <c r="R236">
        <v>2988.64</v>
      </c>
      <c r="S236">
        <v>4000</v>
      </c>
      <c r="T236" t="s">
        <v>120</v>
      </c>
      <c r="U236" t="s">
        <v>55</v>
      </c>
      <c r="V236" t="s">
        <v>56</v>
      </c>
      <c r="W236" t="s">
        <v>601</v>
      </c>
      <c r="X236" t="s">
        <v>1146</v>
      </c>
      <c r="Y236">
        <v>50</v>
      </c>
      <c r="Z236">
        <v>24</v>
      </c>
      <c r="AA236">
        <v>124.53</v>
      </c>
      <c r="AB236" t="s">
        <v>618</v>
      </c>
      <c r="AC236">
        <v>0</v>
      </c>
      <c r="AD236">
        <v>0.18</v>
      </c>
      <c r="AF236">
        <v>0</v>
      </c>
      <c r="AG236">
        <v>0</v>
      </c>
      <c r="AI236">
        <v>0</v>
      </c>
      <c r="AJ236">
        <v>0</v>
      </c>
      <c r="AL236">
        <v>0</v>
      </c>
      <c r="AM236">
        <v>0</v>
      </c>
      <c r="AO236">
        <v>0</v>
      </c>
      <c r="AP236">
        <v>0</v>
      </c>
      <c r="BA236">
        <v>0</v>
      </c>
      <c r="BB236">
        <v>0.74716000000000005</v>
      </c>
    </row>
    <row r="237" spans="1:54" ht="15" customHeight="1" x14ac:dyDescent="0.2">
      <c r="A237" t="s">
        <v>115</v>
      </c>
      <c r="B237" t="s">
        <v>172</v>
      </c>
      <c r="C237" t="s">
        <v>77</v>
      </c>
      <c r="D237" t="s">
        <v>1135</v>
      </c>
      <c r="E237" t="s">
        <v>79</v>
      </c>
      <c r="F237" t="s">
        <v>500</v>
      </c>
      <c r="G237" t="s">
        <v>80</v>
      </c>
      <c r="H237" s="4" t="s">
        <v>1141</v>
      </c>
      <c r="I237" s="20" t="s">
        <v>616</v>
      </c>
      <c r="J237" s="20" t="s">
        <v>616</v>
      </c>
      <c r="K237" s="11">
        <f t="shared" si="15"/>
        <v>2010</v>
      </c>
      <c r="L237" t="s">
        <v>617</v>
      </c>
      <c r="M237" s="35" t="s">
        <v>617</v>
      </c>
      <c r="N237" s="35">
        <f t="shared" si="14"/>
        <v>42353</v>
      </c>
      <c r="R237">
        <v>2988.64</v>
      </c>
      <c r="S237">
        <v>4000</v>
      </c>
      <c r="T237" t="s">
        <v>120</v>
      </c>
      <c r="U237" t="s">
        <v>55</v>
      </c>
      <c r="V237" t="s">
        <v>56</v>
      </c>
      <c r="W237" t="s">
        <v>601</v>
      </c>
      <c r="X237" t="s">
        <v>1146</v>
      </c>
      <c r="Y237">
        <v>50</v>
      </c>
      <c r="Z237">
        <v>24</v>
      </c>
      <c r="AA237">
        <v>124.53</v>
      </c>
      <c r="AB237" t="s">
        <v>618</v>
      </c>
      <c r="AC237">
        <v>0</v>
      </c>
      <c r="AD237">
        <v>0.18</v>
      </c>
      <c r="AF237">
        <v>0</v>
      </c>
      <c r="AG237">
        <v>0</v>
      </c>
      <c r="AI237">
        <v>0</v>
      </c>
      <c r="AJ237">
        <v>0</v>
      </c>
      <c r="AL237">
        <v>0</v>
      </c>
      <c r="AM237">
        <v>0</v>
      </c>
      <c r="AO237">
        <v>0</v>
      </c>
      <c r="AP237">
        <v>0</v>
      </c>
      <c r="BA237">
        <v>0</v>
      </c>
      <c r="BB237">
        <v>0.74716000000000005</v>
      </c>
    </row>
    <row r="238" spans="1:54" ht="15" customHeight="1" x14ac:dyDescent="0.2">
      <c r="A238" t="s">
        <v>115</v>
      </c>
      <c r="B238" t="s">
        <v>302</v>
      </c>
      <c r="C238" t="s">
        <v>302</v>
      </c>
      <c r="D238" t="s">
        <v>1137</v>
      </c>
      <c r="E238" t="s">
        <v>79</v>
      </c>
      <c r="F238" t="s">
        <v>500</v>
      </c>
      <c r="G238" t="s">
        <v>80</v>
      </c>
      <c r="H238" s="4" t="s">
        <v>1141</v>
      </c>
      <c r="I238" s="20" t="s">
        <v>616</v>
      </c>
      <c r="J238" s="20" t="s">
        <v>616</v>
      </c>
      <c r="K238" s="11">
        <f t="shared" si="15"/>
        <v>2010</v>
      </c>
      <c r="L238" t="s">
        <v>617</v>
      </c>
      <c r="M238" s="35" t="s">
        <v>617</v>
      </c>
      <c r="N238" s="35">
        <f t="shared" si="14"/>
        <v>42353</v>
      </c>
      <c r="R238">
        <v>2988.64</v>
      </c>
      <c r="S238">
        <v>4000</v>
      </c>
      <c r="T238" t="s">
        <v>120</v>
      </c>
      <c r="U238" t="s">
        <v>55</v>
      </c>
      <c r="V238" t="s">
        <v>56</v>
      </c>
      <c r="W238" t="s">
        <v>601</v>
      </c>
      <c r="X238" t="s">
        <v>1146</v>
      </c>
      <c r="Y238">
        <v>50</v>
      </c>
      <c r="Z238">
        <v>24</v>
      </c>
      <c r="AA238">
        <v>124.53</v>
      </c>
      <c r="AB238" t="s">
        <v>618</v>
      </c>
      <c r="AC238">
        <v>0</v>
      </c>
      <c r="AD238">
        <v>0.18</v>
      </c>
      <c r="AF238">
        <v>0</v>
      </c>
      <c r="AG238">
        <v>0</v>
      </c>
      <c r="AI238">
        <v>0</v>
      </c>
      <c r="AJ238">
        <v>0</v>
      </c>
      <c r="AL238">
        <v>0</v>
      </c>
      <c r="AM238">
        <v>0</v>
      </c>
      <c r="AO238">
        <v>0</v>
      </c>
      <c r="AP238">
        <v>0</v>
      </c>
      <c r="BA238">
        <v>0</v>
      </c>
      <c r="BB238">
        <v>0.74716000000000005</v>
      </c>
    </row>
    <row r="239" spans="1:54" ht="15" customHeight="1" x14ac:dyDescent="0.2">
      <c r="A239" t="s">
        <v>115</v>
      </c>
      <c r="B239" t="s">
        <v>393</v>
      </c>
      <c r="C239" t="s">
        <v>393</v>
      </c>
      <c r="D239" t="s">
        <v>1136</v>
      </c>
      <c r="E239" t="s">
        <v>79</v>
      </c>
      <c r="F239" t="s">
        <v>500</v>
      </c>
      <c r="G239" t="s">
        <v>80</v>
      </c>
      <c r="H239" s="4" t="s">
        <v>1141</v>
      </c>
      <c r="I239" s="20" t="s">
        <v>616</v>
      </c>
      <c r="J239" s="20" t="s">
        <v>616</v>
      </c>
      <c r="K239" s="11">
        <f t="shared" si="15"/>
        <v>2010</v>
      </c>
      <c r="L239" t="s">
        <v>617</v>
      </c>
      <c r="M239" s="35" t="s">
        <v>617</v>
      </c>
      <c r="N239" s="35">
        <f t="shared" si="14"/>
        <v>42353</v>
      </c>
      <c r="R239">
        <v>2988.64</v>
      </c>
      <c r="S239">
        <v>4000</v>
      </c>
      <c r="T239" t="s">
        <v>120</v>
      </c>
      <c r="U239" t="s">
        <v>55</v>
      </c>
      <c r="V239" t="s">
        <v>56</v>
      </c>
      <c r="W239" t="s">
        <v>601</v>
      </c>
      <c r="X239" t="s">
        <v>1146</v>
      </c>
      <c r="Y239">
        <v>50</v>
      </c>
      <c r="Z239">
        <v>24</v>
      </c>
      <c r="AA239">
        <v>124.53</v>
      </c>
      <c r="AB239" t="s">
        <v>618</v>
      </c>
      <c r="AC239">
        <v>0</v>
      </c>
      <c r="AD239">
        <v>0.18</v>
      </c>
      <c r="AF239">
        <v>0</v>
      </c>
      <c r="AG239">
        <v>0</v>
      </c>
      <c r="AI239">
        <v>0</v>
      </c>
      <c r="AJ239">
        <v>0</v>
      </c>
      <c r="AL239">
        <v>0</v>
      </c>
      <c r="AM239">
        <v>0</v>
      </c>
      <c r="AO239">
        <v>0</v>
      </c>
      <c r="AP239">
        <v>0</v>
      </c>
      <c r="BA239">
        <v>0</v>
      </c>
      <c r="BB239">
        <v>0.74716000000000005</v>
      </c>
    </row>
    <row r="240" spans="1:54" ht="15" customHeight="1" x14ac:dyDescent="0.2">
      <c r="A240" t="s">
        <v>115</v>
      </c>
      <c r="B240" t="s">
        <v>740</v>
      </c>
      <c r="C240" t="s">
        <v>69</v>
      </c>
      <c r="D240" t="s">
        <v>1135</v>
      </c>
      <c r="E240" t="s">
        <v>62</v>
      </c>
      <c r="F240" t="s">
        <v>62</v>
      </c>
      <c r="G240" t="s">
        <v>63</v>
      </c>
      <c r="H240" s="4" t="s">
        <v>1139</v>
      </c>
      <c r="I240" s="20" t="s">
        <v>606</v>
      </c>
      <c r="J240" s="20" t="s">
        <v>606</v>
      </c>
      <c r="K240" s="11">
        <f t="shared" si="15"/>
        <v>2015</v>
      </c>
      <c r="L240" t="s">
        <v>607</v>
      </c>
      <c r="M240" s="35" t="s">
        <v>607</v>
      </c>
      <c r="N240" s="35">
        <f t="shared" si="14"/>
        <v>44200</v>
      </c>
      <c r="R240">
        <v>3762.6</v>
      </c>
      <c r="S240">
        <v>4000</v>
      </c>
      <c r="T240" t="s">
        <v>120</v>
      </c>
      <c r="U240" t="s">
        <v>55</v>
      </c>
      <c r="V240" t="s">
        <v>56</v>
      </c>
      <c r="X240" t="s">
        <v>1146</v>
      </c>
      <c r="Y240">
        <v>33</v>
      </c>
      <c r="Z240">
        <v>19</v>
      </c>
      <c r="AA240">
        <v>198.03</v>
      </c>
      <c r="AB240" t="s">
        <v>608</v>
      </c>
      <c r="AC240">
        <v>0</v>
      </c>
      <c r="AD240">
        <v>0</v>
      </c>
      <c r="AF240">
        <v>0</v>
      </c>
      <c r="AG240">
        <v>0</v>
      </c>
      <c r="AI240">
        <v>0</v>
      </c>
      <c r="AJ240">
        <v>0</v>
      </c>
      <c r="AL240">
        <v>0</v>
      </c>
      <c r="AM240">
        <v>0</v>
      </c>
      <c r="AO240">
        <v>0</v>
      </c>
      <c r="AP240">
        <v>0</v>
      </c>
      <c r="BA240">
        <v>0</v>
      </c>
      <c r="BB240">
        <v>0.94064999999999999</v>
      </c>
    </row>
    <row r="241" spans="1:54" ht="15" customHeight="1" x14ac:dyDescent="0.2">
      <c r="A241" t="s">
        <v>115</v>
      </c>
      <c r="B241" t="s">
        <v>885</v>
      </c>
      <c r="C241" t="s">
        <v>86</v>
      </c>
      <c r="D241" t="s">
        <v>1136</v>
      </c>
      <c r="E241" t="s">
        <v>62</v>
      </c>
      <c r="F241" t="s">
        <v>62</v>
      </c>
      <c r="G241" t="s">
        <v>63</v>
      </c>
      <c r="H241" s="4" t="s">
        <v>1139</v>
      </c>
      <c r="I241" s="20" t="s">
        <v>606</v>
      </c>
      <c r="J241" s="20" t="s">
        <v>606</v>
      </c>
      <c r="K241" s="11">
        <f t="shared" si="15"/>
        <v>2015</v>
      </c>
      <c r="L241" t="s">
        <v>607</v>
      </c>
      <c r="M241" s="35" t="s">
        <v>607</v>
      </c>
      <c r="N241" s="35">
        <f t="shared" si="14"/>
        <v>44200</v>
      </c>
      <c r="R241">
        <v>3762.6</v>
      </c>
      <c r="S241">
        <v>4000</v>
      </c>
      <c r="T241" t="s">
        <v>120</v>
      </c>
      <c r="U241" t="s">
        <v>55</v>
      </c>
      <c r="V241" t="s">
        <v>56</v>
      </c>
      <c r="X241" t="s">
        <v>1146</v>
      </c>
      <c r="Y241">
        <v>33</v>
      </c>
      <c r="Z241">
        <v>19</v>
      </c>
      <c r="AA241">
        <v>198.03</v>
      </c>
      <c r="AB241" t="s">
        <v>608</v>
      </c>
      <c r="AC241">
        <v>0</v>
      </c>
      <c r="AD241">
        <v>0</v>
      </c>
      <c r="AF241">
        <v>0</v>
      </c>
      <c r="AG241">
        <v>0</v>
      </c>
      <c r="AI241">
        <v>0</v>
      </c>
      <c r="AJ241">
        <v>0</v>
      </c>
      <c r="AL241">
        <v>0</v>
      </c>
      <c r="AM241">
        <v>0</v>
      </c>
      <c r="AO241">
        <v>0</v>
      </c>
      <c r="AP241">
        <v>0</v>
      </c>
      <c r="BA241">
        <v>0</v>
      </c>
      <c r="BB241">
        <v>0.94064999999999999</v>
      </c>
    </row>
    <row r="242" spans="1:54" ht="15" customHeight="1" x14ac:dyDescent="0.2">
      <c r="A242" t="s">
        <v>115</v>
      </c>
      <c r="B242" t="s">
        <v>911</v>
      </c>
      <c r="C242" t="s">
        <v>85</v>
      </c>
      <c r="D242" t="s">
        <v>1133</v>
      </c>
      <c r="E242" t="s">
        <v>62</v>
      </c>
      <c r="F242" t="s">
        <v>62</v>
      </c>
      <c r="G242" t="s">
        <v>63</v>
      </c>
      <c r="H242" s="4" t="s">
        <v>1139</v>
      </c>
      <c r="I242" s="20" t="s">
        <v>606</v>
      </c>
      <c r="J242" s="20" t="s">
        <v>606</v>
      </c>
      <c r="K242" s="11">
        <f t="shared" si="15"/>
        <v>2015</v>
      </c>
      <c r="L242" t="s">
        <v>607</v>
      </c>
      <c r="M242" s="35" t="s">
        <v>607</v>
      </c>
      <c r="N242" s="35">
        <f t="shared" si="14"/>
        <v>44200</v>
      </c>
      <c r="R242">
        <v>3762.6</v>
      </c>
      <c r="S242">
        <v>4000</v>
      </c>
      <c r="T242" t="s">
        <v>120</v>
      </c>
      <c r="U242" t="s">
        <v>55</v>
      </c>
      <c r="V242" t="s">
        <v>56</v>
      </c>
      <c r="X242" t="s">
        <v>1146</v>
      </c>
      <c r="Y242">
        <v>33</v>
      </c>
      <c r="Z242">
        <v>19</v>
      </c>
      <c r="AA242">
        <v>198.03</v>
      </c>
      <c r="AB242" t="s">
        <v>608</v>
      </c>
      <c r="AC242">
        <v>0</v>
      </c>
      <c r="AD242">
        <v>0</v>
      </c>
      <c r="AF242">
        <v>0</v>
      </c>
      <c r="AG242">
        <v>0</v>
      </c>
      <c r="AI242">
        <v>0</v>
      </c>
      <c r="AJ242">
        <v>0</v>
      </c>
      <c r="AL242">
        <v>0</v>
      </c>
      <c r="AM242">
        <v>0</v>
      </c>
      <c r="AO242">
        <v>0</v>
      </c>
      <c r="AP242">
        <v>0</v>
      </c>
      <c r="BA242">
        <v>0</v>
      </c>
      <c r="BB242">
        <v>0.94064999999999999</v>
      </c>
    </row>
    <row r="243" spans="1:54" ht="15" customHeight="1" x14ac:dyDescent="0.2">
      <c r="A243" t="s">
        <v>115</v>
      </c>
      <c r="B243" t="s">
        <v>790</v>
      </c>
      <c r="C243" t="s">
        <v>393</v>
      </c>
      <c r="D243" t="s">
        <v>1136</v>
      </c>
      <c r="E243" t="s">
        <v>62</v>
      </c>
      <c r="F243" t="s">
        <v>62</v>
      </c>
      <c r="G243" t="s">
        <v>63</v>
      </c>
      <c r="H243" s="4" t="s">
        <v>1139</v>
      </c>
      <c r="I243" s="20" t="s">
        <v>606</v>
      </c>
      <c r="J243" s="20" t="s">
        <v>606</v>
      </c>
      <c r="K243" s="11">
        <f t="shared" si="15"/>
        <v>2015</v>
      </c>
      <c r="L243" t="s">
        <v>607</v>
      </c>
      <c r="M243" s="35" t="s">
        <v>607</v>
      </c>
      <c r="N243" s="35">
        <f t="shared" si="14"/>
        <v>44200</v>
      </c>
      <c r="R243">
        <v>3762.6</v>
      </c>
      <c r="S243">
        <v>4000</v>
      </c>
      <c r="T243" t="s">
        <v>120</v>
      </c>
      <c r="U243" t="s">
        <v>55</v>
      </c>
      <c r="V243" t="s">
        <v>56</v>
      </c>
      <c r="X243" t="s">
        <v>1146</v>
      </c>
      <c r="Y243">
        <v>33</v>
      </c>
      <c r="Z243">
        <v>19</v>
      </c>
      <c r="AA243">
        <v>198.03</v>
      </c>
      <c r="AB243" t="s">
        <v>608</v>
      </c>
      <c r="AC243">
        <v>0</v>
      </c>
      <c r="AD243">
        <v>0</v>
      </c>
      <c r="AF243">
        <v>0</v>
      </c>
      <c r="AG243">
        <v>0</v>
      </c>
      <c r="AI243">
        <v>0</v>
      </c>
      <c r="AJ243">
        <v>0</v>
      </c>
      <c r="AL243">
        <v>0</v>
      </c>
      <c r="AM243">
        <v>0</v>
      </c>
      <c r="AO243">
        <v>0</v>
      </c>
      <c r="AP243">
        <v>0</v>
      </c>
      <c r="BA243">
        <v>0</v>
      </c>
      <c r="BB243">
        <v>0.94064999999999999</v>
      </c>
    </row>
    <row r="244" spans="1:54" ht="15" customHeight="1" x14ac:dyDescent="0.2">
      <c r="A244" t="s">
        <v>1126</v>
      </c>
      <c r="B244" t="s">
        <v>392</v>
      </c>
      <c r="C244" t="s">
        <v>393</v>
      </c>
      <c r="D244" t="s">
        <v>1136</v>
      </c>
      <c r="E244" t="s">
        <v>183</v>
      </c>
      <c r="F244" t="s">
        <v>123</v>
      </c>
      <c r="G244" s="4" t="s">
        <v>124</v>
      </c>
      <c r="H244" s="4" t="s">
        <v>1139</v>
      </c>
      <c r="I244" s="20" t="s">
        <v>445</v>
      </c>
      <c r="K244" s="11">
        <f t="shared" si="15"/>
        <v>2011</v>
      </c>
      <c r="M244" s="35" t="s">
        <v>446</v>
      </c>
      <c r="N244" s="35">
        <f t="shared" si="14"/>
        <v>44224</v>
      </c>
      <c r="R244">
        <v>118.72</v>
      </c>
      <c r="S244">
        <v>100</v>
      </c>
      <c r="U244" t="s">
        <v>372</v>
      </c>
      <c r="V244" t="s">
        <v>56</v>
      </c>
      <c r="Y244">
        <v>70</v>
      </c>
      <c r="Z244">
        <v>1</v>
      </c>
      <c r="AA244">
        <v>118.72</v>
      </c>
      <c r="AB244" t="s">
        <v>447</v>
      </c>
      <c r="AC244">
        <v>0</v>
      </c>
      <c r="AD244">
        <v>0</v>
      </c>
      <c r="AE244">
        <v>0.4</v>
      </c>
      <c r="AF244">
        <v>0</v>
      </c>
      <c r="AG244">
        <v>0</v>
      </c>
      <c r="AH244">
        <v>0</v>
      </c>
      <c r="AI244">
        <v>0</v>
      </c>
      <c r="AJ244">
        <v>0</v>
      </c>
      <c r="AK244">
        <v>0</v>
      </c>
      <c r="AL244">
        <v>0</v>
      </c>
      <c r="AM244">
        <v>0</v>
      </c>
      <c r="AN244">
        <v>0</v>
      </c>
      <c r="AO244">
        <v>0</v>
      </c>
      <c r="AP244">
        <v>0</v>
      </c>
      <c r="AQ244">
        <v>0</v>
      </c>
      <c r="AR244">
        <v>0</v>
      </c>
      <c r="AS244">
        <v>0</v>
      </c>
      <c r="AT244">
        <v>0</v>
      </c>
      <c r="AU244">
        <v>0</v>
      </c>
      <c r="AV244">
        <v>0</v>
      </c>
      <c r="AW244">
        <v>0</v>
      </c>
      <c r="AX244">
        <v>0</v>
      </c>
      <c r="AY244">
        <v>0</v>
      </c>
      <c r="AZ244">
        <v>0</v>
      </c>
      <c r="BA244">
        <v>0</v>
      </c>
    </row>
    <row r="245" spans="1:54" ht="15" customHeight="1" x14ac:dyDescent="0.2">
      <c r="A245" t="s">
        <v>1126</v>
      </c>
      <c r="B245" t="s">
        <v>251</v>
      </c>
      <c r="C245" t="s">
        <v>77</v>
      </c>
      <c r="D245" t="s">
        <v>1135</v>
      </c>
      <c r="E245" t="s">
        <v>200</v>
      </c>
      <c r="F245" t="s">
        <v>196</v>
      </c>
      <c r="G245" s="4" t="s">
        <v>196</v>
      </c>
      <c r="H245" s="4" t="s">
        <v>1139</v>
      </c>
      <c r="I245" s="20" t="s">
        <v>288</v>
      </c>
      <c r="K245" s="11">
        <f t="shared" si="15"/>
        <v>2014</v>
      </c>
      <c r="M245" s="35" t="s">
        <v>289</v>
      </c>
      <c r="N245" s="35">
        <f t="shared" si="14"/>
        <v>44253</v>
      </c>
      <c r="R245">
        <v>748.76</v>
      </c>
      <c r="S245">
        <v>750</v>
      </c>
      <c r="U245" t="s">
        <v>74</v>
      </c>
      <c r="V245" t="s">
        <v>56</v>
      </c>
      <c r="Y245">
        <v>124</v>
      </c>
      <c r="Z245">
        <v>3</v>
      </c>
      <c r="AA245">
        <v>250</v>
      </c>
      <c r="AB245" t="s">
        <v>290</v>
      </c>
      <c r="AC245">
        <v>0</v>
      </c>
      <c r="AD245">
        <v>0</v>
      </c>
      <c r="AE245">
        <v>2.02</v>
      </c>
      <c r="AF245">
        <v>0</v>
      </c>
      <c r="AG245">
        <v>0</v>
      </c>
      <c r="AH245">
        <v>0</v>
      </c>
      <c r="AI245">
        <v>0</v>
      </c>
      <c r="AJ245">
        <v>0</v>
      </c>
      <c r="AK245">
        <v>0</v>
      </c>
      <c r="AL245">
        <v>0</v>
      </c>
      <c r="AM245">
        <v>0</v>
      </c>
      <c r="AN245">
        <v>0</v>
      </c>
      <c r="AO245">
        <v>0</v>
      </c>
      <c r="AP245">
        <v>0</v>
      </c>
      <c r="AQ245">
        <v>0</v>
      </c>
      <c r="AR245">
        <v>0</v>
      </c>
      <c r="AS245">
        <v>0</v>
      </c>
      <c r="AT245">
        <v>0</v>
      </c>
      <c r="AU245">
        <v>0</v>
      </c>
      <c r="AV245">
        <v>0</v>
      </c>
      <c r="AW245">
        <v>0</v>
      </c>
      <c r="AX245">
        <v>0</v>
      </c>
      <c r="AY245">
        <v>0</v>
      </c>
      <c r="AZ245">
        <v>0</v>
      </c>
      <c r="BA245">
        <v>0</v>
      </c>
    </row>
    <row r="246" spans="1:54" ht="15" customHeight="1" x14ac:dyDescent="0.2">
      <c r="A246" t="s">
        <v>115</v>
      </c>
      <c r="B246" t="s">
        <v>302</v>
      </c>
      <c r="C246" t="s">
        <v>302</v>
      </c>
      <c r="D246" t="s">
        <v>1137</v>
      </c>
      <c r="E246" t="s">
        <v>196</v>
      </c>
      <c r="F246" t="s">
        <v>765</v>
      </c>
      <c r="G246" t="s">
        <v>196</v>
      </c>
      <c r="H246" s="4" t="s">
        <v>1139</v>
      </c>
      <c r="I246" s="20" t="s">
        <v>966</v>
      </c>
      <c r="J246" s="20" t="s">
        <v>966</v>
      </c>
      <c r="K246" s="11">
        <f t="shared" si="15"/>
        <v>2012</v>
      </c>
      <c r="L246" t="s">
        <v>967</v>
      </c>
      <c r="M246" s="35" t="s">
        <v>967</v>
      </c>
      <c r="N246" s="35">
        <f t="shared" si="14"/>
        <v>44255</v>
      </c>
      <c r="R246">
        <v>16.309999999999999</v>
      </c>
      <c r="S246">
        <v>16.48</v>
      </c>
      <c r="T246" t="s">
        <v>862</v>
      </c>
      <c r="U246" t="s">
        <v>74</v>
      </c>
      <c r="V246" t="s">
        <v>56</v>
      </c>
      <c r="W246" t="s">
        <v>968</v>
      </c>
      <c r="X246" t="s">
        <v>1146</v>
      </c>
      <c r="Y246">
        <v>90</v>
      </c>
      <c r="Z246">
        <v>1</v>
      </c>
      <c r="AA246">
        <v>16.309999999999999</v>
      </c>
      <c r="AB246" t="s">
        <v>969</v>
      </c>
      <c r="AC246">
        <v>0</v>
      </c>
      <c r="AD246">
        <v>0</v>
      </c>
      <c r="AF246">
        <v>0</v>
      </c>
      <c r="AG246">
        <v>0</v>
      </c>
      <c r="AI246">
        <v>0</v>
      </c>
      <c r="AJ246">
        <v>0</v>
      </c>
      <c r="AL246">
        <v>0</v>
      </c>
      <c r="AM246">
        <v>0</v>
      </c>
      <c r="AO246">
        <v>0</v>
      </c>
      <c r="AP246">
        <v>0</v>
      </c>
      <c r="BA246">
        <v>0</v>
      </c>
      <c r="BB246">
        <v>0.74245000000000005</v>
      </c>
    </row>
    <row r="247" spans="1:54" ht="15" customHeight="1" x14ac:dyDescent="0.2">
      <c r="A247" t="s">
        <v>1126</v>
      </c>
      <c r="B247" t="s">
        <v>179</v>
      </c>
      <c r="C247" t="s">
        <v>179</v>
      </c>
      <c r="D247" t="s">
        <v>1134</v>
      </c>
      <c r="E247" t="s">
        <v>140</v>
      </c>
      <c r="F247" t="s">
        <v>146</v>
      </c>
      <c r="G247" s="4" t="s">
        <v>142</v>
      </c>
      <c r="H247" t="s">
        <v>1140</v>
      </c>
      <c r="I247" s="20" t="s">
        <v>147</v>
      </c>
      <c r="K247" s="11">
        <f t="shared" si="15"/>
        <v>2015</v>
      </c>
      <c r="M247" s="35" t="s">
        <v>148</v>
      </c>
      <c r="N247" s="35">
        <f t="shared" si="14"/>
        <v>44272</v>
      </c>
      <c r="R247">
        <v>1968.94</v>
      </c>
      <c r="S247">
        <v>2000</v>
      </c>
      <c r="U247" t="s">
        <v>74</v>
      </c>
      <c r="V247" t="s">
        <v>56</v>
      </c>
      <c r="Y247">
        <v>157</v>
      </c>
      <c r="Z247">
        <v>5</v>
      </c>
      <c r="AA247">
        <v>400</v>
      </c>
      <c r="AB247" t="s">
        <v>149</v>
      </c>
      <c r="AC247">
        <v>0</v>
      </c>
      <c r="AD247">
        <v>0</v>
      </c>
      <c r="AE247">
        <v>0.9</v>
      </c>
      <c r="AF247">
        <v>0</v>
      </c>
      <c r="AG247">
        <v>0</v>
      </c>
      <c r="AH247">
        <v>0.72</v>
      </c>
      <c r="AI247">
        <v>0</v>
      </c>
      <c r="AJ247">
        <v>0</v>
      </c>
      <c r="AK247">
        <v>0</v>
      </c>
      <c r="AL247">
        <v>0</v>
      </c>
      <c r="AM247">
        <v>0</v>
      </c>
      <c r="AN247">
        <v>0</v>
      </c>
      <c r="AO247">
        <v>0</v>
      </c>
      <c r="AP247">
        <v>0</v>
      </c>
      <c r="AQ247">
        <v>0</v>
      </c>
      <c r="AR247">
        <v>0</v>
      </c>
      <c r="AS247">
        <v>0</v>
      </c>
      <c r="AT247">
        <v>0</v>
      </c>
      <c r="AU247">
        <v>0</v>
      </c>
      <c r="AV247">
        <v>0</v>
      </c>
      <c r="AW247">
        <v>0</v>
      </c>
      <c r="AX247">
        <v>0</v>
      </c>
      <c r="AY247">
        <v>0</v>
      </c>
      <c r="AZ247">
        <v>0</v>
      </c>
      <c r="BA247">
        <v>0</v>
      </c>
    </row>
    <row r="248" spans="1:54" ht="15" customHeight="1" x14ac:dyDescent="0.2">
      <c r="A248" t="s">
        <v>1126</v>
      </c>
      <c r="B248" t="s">
        <v>98</v>
      </c>
      <c r="C248" t="s">
        <v>49</v>
      </c>
      <c r="D248" t="s">
        <v>1133</v>
      </c>
      <c r="E248" t="s">
        <v>140</v>
      </c>
      <c r="F248" t="s">
        <v>146</v>
      </c>
      <c r="G248" s="4" t="s">
        <v>142</v>
      </c>
      <c r="H248" t="s">
        <v>1140</v>
      </c>
      <c r="I248" s="20" t="s">
        <v>147</v>
      </c>
      <c r="K248" s="11">
        <f t="shared" si="15"/>
        <v>2015</v>
      </c>
      <c r="M248" s="35" t="s">
        <v>148</v>
      </c>
      <c r="N248" s="35">
        <f t="shared" si="14"/>
        <v>44272</v>
      </c>
      <c r="R248">
        <v>1968.94</v>
      </c>
      <c r="S248">
        <v>2000</v>
      </c>
      <c r="U248" t="s">
        <v>74</v>
      </c>
      <c r="V248" t="s">
        <v>56</v>
      </c>
      <c r="Y248">
        <v>157</v>
      </c>
      <c r="Z248">
        <v>5</v>
      </c>
      <c r="AA248">
        <v>400</v>
      </c>
      <c r="AB248" t="s">
        <v>149</v>
      </c>
      <c r="AC248">
        <v>0</v>
      </c>
      <c r="AD248">
        <v>0</v>
      </c>
      <c r="AE248">
        <v>0.9</v>
      </c>
      <c r="AF248">
        <v>0</v>
      </c>
      <c r="AG248">
        <v>0</v>
      </c>
      <c r="AH248">
        <v>0.72</v>
      </c>
      <c r="AI248">
        <v>0</v>
      </c>
      <c r="AJ248">
        <v>0</v>
      </c>
      <c r="AK248">
        <v>0</v>
      </c>
      <c r="AL248">
        <v>0</v>
      </c>
      <c r="AM248">
        <v>0</v>
      </c>
      <c r="AN248">
        <v>0</v>
      </c>
      <c r="AO248">
        <v>0</v>
      </c>
      <c r="AP248">
        <v>0</v>
      </c>
      <c r="AQ248">
        <v>0</v>
      </c>
      <c r="AR248">
        <v>0</v>
      </c>
      <c r="AS248">
        <v>0</v>
      </c>
      <c r="AT248">
        <v>0</v>
      </c>
      <c r="AU248">
        <v>0</v>
      </c>
      <c r="AV248">
        <v>0</v>
      </c>
      <c r="AW248">
        <v>0</v>
      </c>
      <c r="AX248">
        <v>0</v>
      </c>
      <c r="AY248">
        <v>0</v>
      </c>
      <c r="AZ248">
        <v>0</v>
      </c>
      <c r="BA248">
        <v>0</v>
      </c>
    </row>
    <row r="249" spans="1:54" ht="15" customHeight="1" x14ac:dyDescent="0.2">
      <c r="A249" t="s">
        <v>1126</v>
      </c>
      <c r="B249" t="s">
        <v>251</v>
      </c>
      <c r="C249" t="s">
        <v>77</v>
      </c>
      <c r="D249" t="s">
        <v>1135</v>
      </c>
      <c r="E249" t="s">
        <v>140</v>
      </c>
      <c r="F249" t="s">
        <v>146</v>
      </c>
      <c r="G249" s="4" t="s">
        <v>142</v>
      </c>
      <c r="H249" t="s">
        <v>1140</v>
      </c>
      <c r="I249" s="20" t="s">
        <v>147</v>
      </c>
      <c r="K249" s="11">
        <f t="shared" si="15"/>
        <v>2015</v>
      </c>
      <c r="M249" s="35" t="s">
        <v>148</v>
      </c>
      <c r="N249" s="35">
        <f t="shared" si="14"/>
        <v>44272</v>
      </c>
      <c r="R249">
        <v>1968.94</v>
      </c>
      <c r="S249">
        <v>2000</v>
      </c>
      <c r="U249" t="s">
        <v>74</v>
      </c>
      <c r="V249" t="s">
        <v>56</v>
      </c>
      <c r="Y249">
        <v>157</v>
      </c>
      <c r="Z249">
        <v>5</v>
      </c>
      <c r="AA249">
        <v>400</v>
      </c>
      <c r="AB249" t="s">
        <v>149</v>
      </c>
      <c r="AC249">
        <v>0</v>
      </c>
      <c r="AD249">
        <v>0</v>
      </c>
      <c r="AE249">
        <v>0.9</v>
      </c>
      <c r="AF249">
        <v>0</v>
      </c>
      <c r="AG249">
        <v>0</v>
      </c>
      <c r="AH249">
        <v>0.72</v>
      </c>
      <c r="AI249">
        <v>0</v>
      </c>
      <c r="AJ249">
        <v>0</v>
      </c>
      <c r="AK249">
        <v>0</v>
      </c>
      <c r="AL249">
        <v>0</v>
      </c>
      <c r="AM249">
        <v>0</v>
      </c>
      <c r="AN249">
        <v>0</v>
      </c>
      <c r="AO249">
        <v>0</v>
      </c>
      <c r="AP249">
        <v>0</v>
      </c>
      <c r="AQ249">
        <v>0</v>
      </c>
      <c r="AR249">
        <v>0</v>
      </c>
      <c r="AS249">
        <v>0</v>
      </c>
      <c r="AT249">
        <v>0</v>
      </c>
      <c r="AU249">
        <v>0</v>
      </c>
      <c r="AV249">
        <v>0</v>
      </c>
      <c r="AW249">
        <v>0</v>
      </c>
      <c r="AX249">
        <v>0</v>
      </c>
      <c r="AY249">
        <v>0</v>
      </c>
      <c r="AZ249">
        <v>0</v>
      </c>
      <c r="BA249">
        <v>0</v>
      </c>
    </row>
    <row r="250" spans="1:54" ht="15" customHeight="1" x14ac:dyDescent="0.2">
      <c r="A250" t="s">
        <v>115</v>
      </c>
      <c r="B250" t="s">
        <v>218</v>
      </c>
      <c r="C250" t="s">
        <v>85</v>
      </c>
      <c r="D250" t="s">
        <v>1133</v>
      </c>
      <c r="E250" t="s">
        <v>70</v>
      </c>
      <c r="F250" t="s">
        <v>821</v>
      </c>
      <c r="G250" t="s">
        <v>71</v>
      </c>
      <c r="H250" t="s">
        <v>1140</v>
      </c>
      <c r="I250" s="20" t="s">
        <v>944</v>
      </c>
      <c r="J250" s="20" t="s">
        <v>945</v>
      </c>
      <c r="K250" s="23">
        <f>YEAR(J250)</f>
        <v>2014</v>
      </c>
      <c r="L250" t="s">
        <v>946</v>
      </c>
      <c r="M250" s="35" t="s">
        <v>946</v>
      </c>
      <c r="N250" s="35">
        <f t="shared" si="14"/>
        <v>42140</v>
      </c>
      <c r="R250">
        <v>656.45</v>
      </c>
      <c r="S250">
        <v>900</v>
      </c>
      <c r="T250" t="s">
        <v>913</v>
      </c>
      <c r="U250" t="s">
        <v>55</v>
      </c>
      <c r="V250" t="s">
        <v>308</v>
      </c>
      <c r="W250" t="s">
        <v>947</v>
      </c>
      <c r="X250" t="s">
        <v>1145</v>
      </c>
      <c r="Y250">
        <v>12</v>
      </c>
      <c r="Z250">
        <v>4</v>
      </c>
      <c r="AA250">
        <v>164.11</v>
      </c>
      <c r="AB250" t="s">
        <v>948</v>
      </c>
      <c r="AC250">
        <v>0</v>
      </c>
      <c r="AD250">
        <v>1.82</v>
      </c>
      <c r="AF250">
        <v>0</v>
      </c>
      <c r="AG250">
        <v>0</v>
      </c>
      <c r="AI250">
        <v>0</v>
      </c>
      <c r="AJ250">
        <v>0</v>
      </c>
      <c r="AL250">
        <v>0</v>
      </c>
      <c r="AM250">
        <v>0</v>
      </c>
      <c r="AO250">
        <v>0</v>
      </c>
      <c r="AP250">
        <v>0</v>
      </c>
      <c r="BA250">
        <v>0</v>
      </c>
      <c r="BB250">
        <v>0.72938999999999998</v>
      </c>
    </row>
    <row r="251" spans="1:54" ht="15" customHeight="1" x14ac:dyDescent="0.2">
      <c r="A251" t="s">
        <v>115</v>
      </c>
      <c r="B251" t="s">
        <v>116</v>
      </c>
      <c r="C251" t="s">
        <v>49</v>
      </c>
      <c r="D251" t="s">
        <v>1133</v>
      </c>
      <c r="E251" t="s">
        <v>79</v>
      </c>
      <c r="F251" t="s">
        <v>500</v>
      </c>
      <c r="G251" t="s">
        <v>80</v>
      </c>
      <c r="H251" s="4" t="s">
        <v>1141</v>
      </c>
      <c r="I251" s="20" t="s">
        <v>619</v>
      </c>
      <c r="J251" s="20" t="s">
        <v>620</v>
      </c>
      <c r="K251" s="11">
        <f t="shared" ref="K251:K280" si="16">YEAR(I251)</f>
        <v>2011</v>
      </c>
      <c r="L251" t="s">
        <v>621</v>
      </c>
      <c r="M251" s="35" t="s">
        <v>621</v>
      </c>
      <c r="N251" s="35">
        <f t="shared" si="14"/>
        <v>41137</v>
      </c>
      <c r="R251">
        <v>5200.05</v>
      </c>
      <c r="S251">
        <v>7500</v>
      </c>
      <c r="T251" t="s">
        <v>307</v>
      </c>
      <c r="U251" t="s">
        <v>55</v>
      </c>
      <c r="V251" s="1" t="s">
        <v>622</v>
      </c>
      <c r="W251" t="s">
        <v>623</v>
      </c>
      <c r="X251" t="s">
        <v>1146</v>
      </c>
      <c r="Y251">
        <v>51</v>
      </c>
      <c r="Z251">
        <v>24</v>
      </c>
      <c r="AA251">
        <v>216.67</v>
      </c>
      <c r="AB251" t="s">
        <v>624</v>
      </c>
      <c r="AC251">
        <v>0</v>
      </c>
      <c r="AD251">
        <v>0.68</v>
      </c>
      <c r="AF251">
        <v>0</v>
      </c>
      <c r="AG251">
        <v>0.34</v>
      </c>
      <c r="AI251">
        <v>0</v>
      </c>
      <c r="AJ251">
        <v>0</v>
      </c>
      <c r="AL251">
        <v>0</v>
      </c>
      <c r="AM251">
        <v>0</v>
      </c>
      <c r="AO251">
        <v>0</v>
      </c>
      <c r="AP251">
        <v>0</v>
      </c>
      <c r="BA251">
        <v>0</v>
      </c>
      <c r="BB251">
        <v>0.69333999999999996</v>
      </c>
    </row>
    <row r="252" spans="1:54" ht="15" customHeight="1" x14ac:dyDescent="0.2">
      <c r="A252" t="s">
        <v>115</v>
      </c>
      <c r="B252" t="s">
        <v>68</v>
      </c>
      <c r="C252" t="s">
        <v>69</v>
      </c>
      <c r="D252" t="s">
        <v>1135</v>
      </c>
      <c r="E252" t="s">
        <v>79</v>
      </c>
      <c r="F252" t="s">
        <v>500</v>
      </c>
      <c r="G252" t="s">
        <v>80</v>
      </c>
      <c r="H252" s="4" t="s">
        <v>1141</v>
      </c>
      <c r="I252" s="20" t="s">
        <v>619</v>
      </c>
      <c r="J252" s="20" t="s">
        <v>620</v>
      </c>
      <c r="K252" s="11">
        <f t="shared" si="16"/>
        <v>2011</v>
      </c>
      <c r="L252" t="s">
        <v>621</v>
      </c>
      <c r="M252" s="35" t="s">
        <v>621</v>
      </c>
      <c r="N252" s="35">
        <f t="shared" si="14"/>
        <v>41137</v>
      </c>
      <c r="R252">
        <v>5200.05</v>
      </c>
      <c r="S252">
        <v>7500</v>
      </c>
      <c r="T252" t="s">
        <v>307</v>
      </c>
      <c r="U252" t="s">
        <v>55</v>
      </c>
      <c r="V252" s="1" t="s">
        <v>622</v>
      </c>
      <c r="W252" t="s">
        <v>623</v>
      </c>
      <c r="X252" t="s">
        <v>1146</v>
      </c>
      <c r="Y252">
        <v>51</v>
      </c>
      <c r="Z252">
        <v>24</v>
      </c>
      <c r="AA252">
        <v>216.67</v>
      </c>
      <c r="AB252" t="s">
        <v>624</v>
      </c>
      <c r="AC252">
        <v>0</v>
      </c>
      <c r="AD252">
        <v>0.68</v>
      </c>
      <c r="AF252">
        <v>0</v>
      </c>
      <c r="AG252">
        <v>0.34</v>
      </c>
      <c r="AI252">
        <v>0</v>
      </c>
      <c r="AJ252">
        <v>0</v>
      </c>
      <c r="AL252">
        <v>0</v>
      </c>
      <c r="AM252">
        <v>0</v>
      </c>
      <c r="AO252">
        <v>0</v>
      </c>
      <c r="AP252">
        <v>0</v>
      </c>
      <c r="BA252">
        <v>0</v>
      </c>
      <c r="BB252">
        <v>0.69333999999999996</v>
      </c>
    </row>
    <row r="253" spans="1:54" ht="15" customHeight="1" x14ac:dyDescent="0.2">
      <c r="A253" t="s">
        <v>115</v>
      </c>
      <c r="B253" t="s">
        <v>172</v>
      </c>
      <c r="C253" t="s">
        <v>77</v>
      </c>
      <c r="D253" t="s">
        <v>1135</v>
      </c>
      <c r="E253" t="s">
        <v>79</v>
      </c>
      <c r="F253" t="s">
        <v>500</v>
      </c>
      <c r="G253" t="s">
        <v>80</v>
      </c>
      <c r="H253" s="4" t="s">
        <v>1141</v>
      </c>
      <c r="I253" s="20" t="s">
        <v>619</v>
      </c>
      <c r="J253" s="20" t="s">
        <v>620</v>
      </c>
      <c r="K253" s="11">
        <f t="shared" si="16"/>
        <v>2011</v>
      </c>
      <c r="L253" t="s">
        <v>621</v>
      </c>
      <c r="M253" s="35" t="s">
        <v>621</v>
      </c>
      <c r="N253" s="35">
        <f t="shared" si="14"/>
        <v>41137</v>
      </c>
      <c r="R253">
        <v>5200.05</v>
      </c>
      <c r="S253">
        <v>7500</v>
      </c>
      <c r="T253" t="s">
        <v>307</v>
      </c>
      <c r="U253" t="s">
        <v>55</v>
      </c>
      <c r="V253" s="1" t="s">
        <v>622</v>
      </c>
      <c r="W253" t="s">
        <v>623</v>
      </c>
      <c r="X253" t="s">
        <v>1146</v>
      </c>
      <c r="Y253">
        <v>51</v>
      </c>
      <c r="Z253">
        <v>24</v>
      </c>
      <c r="AA253">
        <v>216.67</v>
      </c>
      <c r="AB253" t="s">
        <v>624</v>
      </c>
      <c r="AC253">
        <v>0</v>
      </c>
      <c r="AD253">
        <v>0.68</v>
      </c>
      <c r="AF253">
        <v>0</v>
      </c>
      <c r="AG253">
        <v>0.34</v>
      </c>
      <c r="AI253">
        <v>0</v>
      </c>
      <c r="AJ253">
        <v>0</v>
      </c>
      <c r="AL253">
        <v>0</v>
      </c>
      <c r="AM253">
        <v>0</v>
      </c>
      <c r="AO253">
        <v>0</v>
      </c>
      <c r="AP253">
        <v>0</v>
      </c>
      <c r="BA253">
        <v>0</v>
      </c>
      <c r="BB253">
        <v>0.69333999999999996</v>
      </c>
    </row>
    <row r="254" spans="1:54" ht="15" customHeight="1" x14ac:dyDescent="0.2">
      <c r="A254" t="s">
        <v>115</v>
      </c>
      <c r="B254" t="s">
        <v>302</v>
      </c>
      <c r="C254" t="s">
        <v>302</v>
      </c>
      <c r="D254" t="s">
        <v>1137</v>
      </c>
      <c r="E254" t="s">
        <v>79</v>
      </c>
      <c r="F254" t="s">
        <v>500</v>
      </c>
      <c r="G254" t="s">
        <v>80</v>
      </c>
      <c r="H254" s="4" t="s">
        <v>1141</v>
      </c>
      <c r="I254" s="20" t="s">
        <v>619</v>
      </c>
      <c r="J254" s="20" t="s">
        <v>620</v>
      </c>
      <c r="K254" s="11">
        <f t="shared" si="16"/>
        <v>2011</v>
      </c>
      <c r="L254" t="s">
        <v>621</v>
      </c>
      <c r="M254" s="35" t="s">
        <v>621</v>
      </c>
      <c r="N254" s="35">
        <f t="shared" si="14"/>
        <v>41137</v>
      </c>
      <c r="R254">
        <v>5200.05</v>
      </c>
      <c r="S254">
        <v>7500</v>
      </c>
      <c r="T254" t="s">
        <v>307</v>
      </c>
      <c r="U254" t="s">
        <v>55</v>
      </c>
      <c r="V254" s="1" t="s">
        <v>622</v>
      </c>
      <c r="W254" t="s">
        <v>623</v>
      </c>
      <c r="X254" t="s">
        <v>1146</v>
      </c>
      <c r="Y254">
        <v>51</v>
      </c>
      <c r="Z254">
        <v>24</v>
      </c>
      <c r="AA254">
        <v>216.67</v>
      </c>
      <c r="AB254" t="s">
        <v>624</v>
      </c>
      <c r="AC254">
        <v>0</v>
      </c>
      <c r="AD254">
        <v>0.68</v>
      </c>
      <c r="AF254">
        <v>0</v>
      </c>
      <c r="AG254">
        <v>0.34</v>
      </c>
      <c r="AI254">
        <v>0</v>
      </c>
      <c r="AJ254">
        <v>0</v>
      </c>
      <c r="AL254">
        <v>0</v>
      </c>
      <c r="AM254">
        <v>0</v>
      </c>
      <c r="AO254">
        <v>0</v>
      </c>
      <c r="AP254">
        <v>0</v>
      </c>
      <c r="BA254">
        <v>0</v>
      </c>
      <c r="BB254">
        <v>0.69333999999999996</v>
      </c>
    </row>
    <row r="255" spans="1:54" ht="15" customHeight="1" x14ac:dyDescent="0.2">
      <c r="A255" t="s">
        <v>115</v>
      </c>
      <c r="B255" t="s">
        <v>790</v>
      </c>
      <c r="C255" t="s">
        <v>393</v>
      </c>
      <c r="D255" t="s">
        <v>1136</v>
      </c>
      <c r="E255" t="s">
        <v>79</v>
      </c>
      <c r="F255" t="s">
        <v>500</v>
      </c>
      <c r="G255" t="s">
        <v>80</v>
      </c>
      <c r="H255" s="4" t="s">
        <v>1141</v>
      </c>
      <c r="I255" s="20" t="s">
        <v>619</v>
      </c>
      <c r="J255" s="20" t="s">
        <v>620</v>
      </c>
      <c r="K255" s="11">
        <f t="shared" si="16"/>
        <v>2011</v>
      </c>
      <c r="L255" t="s">
        <v>621</v>
      </c>
      <c r="M255" s="35" t="s">
        <v>621</v>
      </c>
      <c r="N255" s="35">
        <f t="shared" si="14"/>
        <v>41137</v>
      </c>
      <c r="R255">
        <v>5200.05</v>
      </c>
      <c r="S255">
        <v>7500</v>
      </c>
      <c r="T255" t="s">
        <v>307</v>
      </c>
      <c r="U255" t="s">
        <v>55</v>
      </c>
      <c r="V255" s="1" t="s">
        <v>622</v>
      </c>
      <c r="W255" t="s">
        <v>623</v>
      </c>
      <c r="X255" t="s">
        <v>1146</v>
      </c>
      <c r="Y255">
        <v>51</v>
      </c>
      <c r="Z255">
        <v>24</v>
      </c>
      <c r="AA255">
        <v>216.67</v>
      </c>
      <c r="AB255" t="s">
        <v>624</v>
      </c>
      <c r="AC255">
        <v>0</v>
      </c>
      <c r="AD255">
        <v>0.68</v>
      </c>
      <c r="AF255">
        <v>0</v>
      </c>
      <c r="AG255">
        <v>0.34</v>
      </c>
      <c r="AI255">
        <v>0</v>
      </c>
      <c r="AJ255">
        <v>0</v>
      </c>
      <c r="AL255">
        <v>0</v>
      </c>
      <c r="AM255">
        <v>0</v>
      </c>
      <c r="AO255">
        <v>0</v>
      </c>
      <c r="AP255">
        <v>0</v>
      </c>
      <c r="BA255">
        <v>0</v>
      </c>
      <c r="BB255">
        <v>0.69333999999999996</v>
      </c>
    </row>
    <row r="256" spans="1:54" ht="15" customHeight="1" x14ac:dyDescent="0.2">
      <c r="A256" t="s">
        <v>1126</v>
      </c>
      <c r="B256" t="s">
        <v>179</v>
      </c>
      <c r="C256" t="s">
        <v>179</v>
      </c>
      <c r="D256" t="s">
        <v>1134</v>
      </c>
      <c r="E256" t="s">
        <v>140</v>
      </c>
      <c r="F256" t="s">
        <v>209</v>
      </c>
      <c r="G256" s="4" t="s">
        <v>142</v>
      </c>
      <c r="H256" t="s">
        <v>1140</v>
      </c>
      <c r="I256" s="20" t="s">
        <v>389</v>
      </c>
      <c r="K256" s="11">
        <f t="shared" si="16"/>
        <v>2014</v>
      </c>
      <c r="M256" s="35">
        <v>44287</v>
      </c>
      <c r="N256" s="35">
        <f t="shared" si="14"/>
        <v>44287</v>
      </c>
      <c r="P256">
        <v>1168581973</v>
      </c>
      <c r="R256">
        <v>1099.1600000000001</v>
      </c>
      <c r="S256">
        <v>1100</v>
      </c>
      <c r="U256" t="s">
        <v>74</v>
      </c>
      <c r="V256" t="s">
        <v>56</v>
      </c>
      <c r="Y256">
        <v>151</v>
      </c>
      <c r="Z256">
        <v>4</v>
      </c>
      <c r="AA256">
        <v>275</v>
      </c>
      <c r="AB256" t="s">
        <v>390</v>
      </c>
      <c r="AC256">
        <v>0</v>
      </c>
      <c r="AD256">
        <v>0</v>
      </c>
      <c r="AE256">
        <v>0.57999999999999996</v>
      </c>
      <c r="AF256">
        <v>0</v>
      </c>
      <c r="AG256">
        <v>0</v>
      </c>
      <c r="AH256">
        <v>0.59</v>
      </c>
      <c r="AI256">
        <v>0</v>
      </c>
      <c r="AJ256">
        <v>0</v>
      </c>
      <c r="AK256">
        <v>0</v>
      </c>
      <c r="AL256">
        <v>0</v>
      </c>
      <c r="AM256">
        <v>0</v>
      </c>
      <c r="AN256">
        <v>0</v>
      </c>
      <c r="AO256">
        <v>0</v>
      </c>
      <c r="AP256">
        <v>0</v>
      </c>
      <c r="AQ256">
        <v>0</v>
      </c>
      <c r="AR256">
        <v>0</v>
      </c>
      <c r="AS256">
        <v>0</v>
      </c>
      <c r="AT256">
        <v>0</v>
      </c>
      <c r="AU256">
        <v>0</v>
      </c>
      <c r="AV256">
        <v>0</v>
      </c>
      <c r="AW256">
        <v>0</v>
      </c>
      <c r="AX256">
        <v>0</v>
      </c>
      <c r="AY256">
        <v>0</v>
      </c>
      <c r="AZ256">
        <v>0</v>
      </c>
      <c r="BA256">
        <v>0</v>
      </c>
    </row>
    <row r="257" spans="1:54" ht="15" customHeight="1" x14ac:dyDescent="0.2">
      <c r="A257" t="s">
        <v>1126</v>
      </c>
      <c r="B257" t="s">
        <v>302</v>
      </c>
      <c r="C257" t="s">
        <v>302</v>
      </c>
      <c r="D257" t="s">
        <v>1137</v>
      </c>
      <c r="E257" t="s">
        <v>140</v>
      </c>
      <c r="F257" t="s">
        <v>209</v>
      </c>
      <c r="G257" s="4" t="s">
        <v>142</v>
      </c>
      <c r="H257" t="s">
        <v>1140</v>
      </c>
      <c r="I257" s="20" t="s">
        <v>389</v>
      </c>
      <c r="K257" s="11">
        <f t="shared" si="16"/>
        <v>2014</v>
      </c>
      <c r="M257" s="35">
        <v>44287</v>
      </c>
      <c r="N257" s="35">
        <f t="shared" si="14"/>
        <v>44287</v>
      </c>
      <c r="P257">
        <v>1168581973</v>
      </c>
      <c r="R257">
        <v>1099.1600000000001</v>
      </c>
      <c r="S257">
        <v>1100</v>
      </c>
      <c r="U257" t="s">
        <v>74</v>
      </c>
      <c r="V257" t="s">
        <v>56</v>
      </c>
      <c r="Y257">
        <v>151</v>
      </c>
      <c r="Z257">
        <v>4</v>
      </c>
      <c r="AA257">
        <v>275</v>
      </c>
      <c r="AB257" t="s">
        <v>390</v>
      </c>
      <c r="AC257">
        <v>0</v>
      </c>
      <c r="AD257">
        <v>0</v>
      </c>
      <c r="AE257">
        <v>0.57999999999999996</v>
      </c>
      <c r="AF257">
        <v>0</v>
      </c>
      <c r="AG257">
        <v>0</v>
      </c>
      <c r="AH257">
        <v>0.59</v>
      </c>
      <c r="AI257">
        <v>0</v>
      </c>
      <c r="AJ257">
        <v>0</v>
      </c>
      <c r="AK257">
        <v>0</v>
      </c>
      <c r="AL257">
        <v>0</v>
      </c>
      <c r="AM257">
        <v>0</v>
      </c>
      <c r="AN257">
        <v>0</v>
      </c>
      <c r="AO257">
        <v>0</v>
      </c>
      <c r="AP257">
        <v>0</v>
      </c>
      <c r="AQ257">
        <v>0</v>
      </c>
      <c r="AR257">
        <v>0</v>
      </c>
      <c r="AS257">
        <v>0</v>
      </c>
      <c r="AT257">
        <v>0</v>
      </c>
      <c r="AU257">
        <v>0</v>
      </c>
      <c r="AV257">
        <v>0</v>
      </c>
      <c r="AW257">
        <v>0</v>
      </c>
      <c r="AX257">
        <v>0</v>
      </c>
      <c r="AY257">
        <v>0</v>
      </c>
      <c r="AZ257">
        <v>0</v>
      </c>
      <c r="BA257">
        <v>0</v>
      </c>
    </row>
    <row r="258" spans="1:54" ht="15" customHeight="1" x14ac:dyDescent="0.2">
      <c r="A258" t="s">
        <v>115</v>
      </c>
      <c r="B258" t="s">
        <v>317</v>
      </c>
      <c r="C258" t="s">
        <v>49</v>
      </c>
      <c r="D258" t="s">
        <v>1133</v>
      </c>
      <c r="E258" t="s">
        <v>51</v>
      </c>
      <c r="F258" t="s">
        <v>51</v>
      </c>
      <c r="G258" t="s">
        <v>52</v>
      </c>
      <c r="H258" t="s">
        <v>1140</v>
      </c>
      <c r="I258" s="20" t="s">
        <v>523</v>
      </c>
      <c r="J258" s="20" t="s">
        <v>523</v>
      </c>
      <c r="K258" s="11">
        <f t="shared" si="16"/>
        <v>2014</v>
      </c>
      <c r="L258" t="s">
        <v>524</v>
      </c>
      <c r="M258" s="35" t="s">
        <v>525</v>
      </c>
      <c r="N258" s="35">
        <f t="shared" si="14"/>
        <v>44290</v>
      </c>
      <c r="R258">
        <v>3644.85</v>
      </c>
      <c r="S258">
        <v>5000</v>
      </c>
      <c r="T258" t="s">
        <v>120</v>
      </c>
      <c r="U258" t="s">
        <v>55</v>
      </c>
      <c r="V258" t="s">
        <v>56</v>
      </c>
      <c r="W258" t="s">
        <v>526</v>
      </c>
      <c r="X258" t="s">
        <v>1146</v>
      </c>
      <c r="Y258">
        <v>21</v>
      </c>
      <c r="Z258">
        <v>26</v>
      </c>
      <c r="AA258">
        <v>140.19</v>
      </c>
      <c r="AB258" t="s">
        <v>527</v>
      </c>
      <c r="AC258">
        <v>0</v>
      </c>
      <c r="AD258">
        <v>0.16</v>
      </c>
      <c r="AF258">
        <v>0</v>
      </c>
      <c r="AG258">
        <v>0</v>
      </c>
      <c r="AI258">
        <v>0</v>
      </c>
      <c r="AJ258">
        <v>0</v>
      </c>
      <c r="AL258">
        <v>0</v>
      </c>
      <c r="AM258">
        <v>0</v>
      </c>
      <c r="AO258">
        <v>0</v>
      </c>
      <c r="AP258">
        <v>0</v>
      </c>
      <c r="BA258">
        <v>0</v>
      </c>
      <c r="BB258">
        <v>0.72897000000000001</v>
      </c>
    </row>
    <row r="259" spans="1:54" ht="15" customHeight="1" x14ac:dyDescent="0.2">
      <c r="A259" t="s">
        <v>115</v>
      </c>
      <c r="B259" t="s">
        <v>68</v>
      </c>
      <c r="C259" t="s">
        <v>69</v>
      </c>
      <c r="D259" t="s">
        <v>1135</v>
      </c>
      <c r="E259" t="s">
        <v>51</v>
      </c>
      <c r="F259" t="s">
        <v>51</v>
      </c>
      <c r="G259" t="s">
        <v>52</v>
      </c>
      <c r="H259" t="s">
        <v>1140</v>
      </c>
      <c r="I259" s="20" t="s">
        <v>523</v>
      </c>
      <c r="J259" s="20" t="s">
        <v>523</v>
      </c>
      <c r="K259" s="11">
        <f t="shared" si="16"/>
        <v>2014</v>
      </c>
      <c r="L259" t="s">
        <v>524</v>
      </c>
      <c r="M259" s="35" t="s">
        <v>525</v>
      </c>
      <c r="N259" s="35">
        <f t="shared" si="14"/>
        <v>44290</v>
      </c>
      <c r="R259">
        <v>3644.85</v>
      </c>
      <c r="S259">
        <v>5000</v>
      </c>
      <c r="T259" t="s">
        <v>120</v>
      </c>
      <c r="U259" t="s">
        <v>55</v>
      </c>
      <c r="V259" t="s">
        <v>56</v>
      </c>
      <c r="W259" t="s">
        <v>526</v>
      </c>
      <c r="X259" t="s">
        <v>1146</v>
      </c>
      <c r="Y259">
        <v>21</v>
      </c>
      <c r="Z259">
        <v>26</v>
      </c>
      <c r="AA259">
        <v>140.19</v>
      </c>
      <c r="AB259" t="s">
        <v>527</v>
      </c>
      <c r="AC259">
        <v>0</v>
      </c>
      <c r="AD259">
        <v>0.16</v>
      </c>
      <c r="AF259">
        <v>0</v>
      </c>
      <c r="AG259">
        <v>0</v>
      </c>
      <c r="AI259">
        <v>0</v>
      </c>
      <c r="AJ259">
        <v>0</v>
      </c>
      <c r="AL259">
        <v>0</v>
      </c>
      <c r="AM259">
        <v>0</v>
      </c>
      <c r="AO259">
        <v>0</v>
      </c>
      <c r="AP259">
        <v>0</v>
      </c>
      <c r="BA259">
        <v>0</v>
      </c>
      <c r="BB259">
        <v>0.72897000000000001</v>
      </c>
    </row>
    <row r="260" spans="1:54" ht="15" customHeight="1" x14ac:dyDescent="0.2">
      <c r="A260" t="s">
        <v>115</v>
      </c>
      <c r="B260" t="s">
        <v>227</v>
      </c>
      <c r="C260" t="s">
        <v>77</v>
      </c>
      <c r="D260" t="s">
        <v>1135</v>
      </c>
      <c r="E260" t="s">
        <v>51</v>
      </c>
      <c r="F260" t="s">
        <v>51</v>
      </c>
      <c r="G260" t="s">
        <v>52</v>
      </c>
      <c r="H260" t="s">
        <v>1140</v>
      </c>
      <c r="I260" s="20" t="s">
        <v>523</v>
      </c>
      <c r="J260" s="20" t="s">
        <v>523</v>
      </c>
      <c r="K260" s="11">
        <f t="shared" si="16"/>
        <v>2014</v>
      </c>
      <c r="L260" t="s">
        <v>524</v>
      </c>
      <c r="M260" s="35" t="s">
        <v>525</v>
      </c>
      <c r="N260" s="35">
        <f t="shared" si="14"/>
        <v>44290</v>
      </c>
      <c r="R260">
        <v>3644.85</v>
      </c>
      <c r="S260">
        <v>5000</v>
      </c>
      <c r="T260" t="s">
        <v>120</v>
      </c>
      <c r="U260" t="s">
        <v>55</v>
      </c>
      <c r="V260" t="s">
        <v>56</v>
      </c>
      <c r="W260" t="s">
        <v>526</v>
      </c>
      <c r="X260" t="s">
        <v>1146</v>
      </c>
      <c r="Y260">
        <v>21</v>
      </c>
      <c r="Z260">
        <v>26</v>
      </c>
      <c r="AA260">
        <v>140.19</v>
      </c>
      <c r="AB260" t="s">
        <v>527</v>
      </c>
      <c r="AC260">
        <v>0</v>
      </c>
      <c r="AD260">
        <v>0.16</v>
      </c>
      <c r="AF260">
        <v>0</v>
      </c>
      <c r="AG260">
        <v>0</v>
      </c>
      <c r="AI260">
        <v>0</v>
      </c>
      <c r="AJ260">
        <v>0</v>
      </c>
      <c r="AL260">
        <v>0</v>
      </c>
      <c r="AM260">
        <v>0</v>
      </c>
      <c r="AO260">
        <v>0</v>
      </c>
      <c r="AP260">
        <v>0</v>
      </c>
      <c r="BA260">
        <v>0</v>
      </c>
      <c r="BB260">
        <v>0.72897000000000001</v>
      </c>
    </row>
    <row r="261" spans="1:54" ht="15" customHeight="1" x14ac:dyDescent="0.2">
      <c r="A261" t="s">
        <v>115</v>
      </c>
      <c r="B261" t="s">
        <v>885</v>
      </c>
      <c r="C261" t="s">
        <v>86</v>
      </c>
      <c r="D261" t="s">
        <v>1136</v>
      </c>
      <c r="E261" t="s">
        <v>51</v>
      </c>
      <c r="F261" t="s">
        <v>51</v>
      </c>
      <c r="G261" t="s">
        <v>52</v>
      </c>
      <c r="H261" t="s">
        <v>1140</v>
      </c>
      <c r="I261" s="20" t="s">
        <v>523</v>
      </c>
      <c r="J261" s="20" t="s">
        <v>523</v>
      </c>
      <c r="K261" s="11">
        <f t="shared" si="16"/>
        <v>2014</v>
      </c>
      <c r="L261" t="s">
        <v>524</v>
      </c>
      <c r="M261" s="35" t="s">
        <v>525</v>
      </c>
      <c r="N261" s="35">
        <f t="shared" si="14"/>
        <v>44290</v>
      </c>
      <c r="R261">
        <v>3644.85</v>
      </c>
      <c r="S261">
        <v>5000</v>
      </c>
      <c r="T261" t="s">
        <v>120</v>
      </c>
      <c r="U261" t="s">
        <v>55</v>
      </c>
      <c r="V261" t="s">
        <v>56</v>
      </c>
      <c r="W261" t="s">
        <v>526</v>
      </c>
      <c r="X261" t="s">
        <v>1146</v>
      </c>
      <c r="Y261">
        <v>21</v>
      </c>
      <c r="Z261">
        <v>26</v>
      </c>
      <c r="AA261">
        <v>140.19</v>
      </c>
      <c r="AB261" t="s">
        <v>527</v>
      </c>
      <c r="AC261">
        <v>0</v>
      </c>
      <c r="AD261">
        <v>0.16</v>
      </c>
      <c r="AF261">
        <v>0</v>
      </c>
      <c r="AG261">
        <v>0</v>
      </c>
      <c r="AI261">
        <v>0</v>
      </c>
      <c r="AJ261">
        <v>0</v>
      </c>
      <c r="AL261">
        <v>0</v>
      </c>
      <c r="AM261">
        <v>0</v>
      </c>
      <c r="AO261">
        <v>0</v>
      </c>
      <c r="AP261">
        <v>0</v>
      </c>
      <c r="BA261">
        <v>0</v>
      </c>
      <c r="BB261">
        <v>0.72897000000000001</v>
      </c>
    </row>
    <row r="262" spans="1:54" ht="15" customHeight="1" x14ac:dyDescent="0.2">
      <c r="A262" t="s">
        <v>115</v>
      </c>
      <c r="B262" t="s">
        <v>218</v>
      </c>
      <c r="C262" t="s">
        <v>85</v>
      </c>
      <c r="D262" t="s">
        <v>1133</v>
      </c>
      <c r="E262" t="s">
        <v>51</v>
      </c>
      <c r="F262" t="s">
        <v>51</v>
      </c>
      <c r="G262" t="s">
        <v>52</v>
      </c>
      <c r="H262" t="s">
        <v>1140</v>
      </c>
      <c r="I262" s="20" t="s">
        <v>523</v>
      </c>
      <c r="J262" s="20" t="s">
        <v>523</v>
      </c>
      <c r="K262" s="11">
        <f t="shared" si="16"/>
        <v>2014</v>
      </c>
      <c r="L262" t="s">
        <v>524</v>
      </c>
      <c r="M262" s="35" t="s">
        <v>525</v>
      </c>
      <c r="N262" s="35">
        <f t="shared" si="14"/>
        <v>44290</v>
      </c>
      <c r="R262">
        <v>3644.85</v>
      </c>
      <c r="S262">
        <v>5000</v>
      </c>
      <c r="T262" t="s">
        <v>120</v>
      </c>
      <c r="U262" t="s">
        <v>55</v>
      </c>
      <c r="V262" t="s">
        <v>56</v>
      </c>
      <c r="W262" t="s">
        <v>526</v>
      </c>
      <c r="X262" t="s">
        <v>1146</v>
      </c>
      <c r="Y262">
        <v>21</v>
      </c>
      <c r="Z262">
        <v>26</v>
      </c>
      <c r="AA262">
        <v>140.19</v>
      </c>
      <c r="AB262" t="s">
        <v>527</v>
      </c>
      <c r="AC262">
        <v>0</v>
      </c>
      <c r="AD262">
        <v>0.16</v>
      </c>
      <c r="AF262">
        <v>0</v>
      </c>
      <c r="AG262">
        <v>0</v>
      </c>
      <c r="AI262">
        <v>0</v>
      </c>
      <c r="AJ262">
        <v>0</v>
      </c>
      <c r="AL262">
        <v>0</v>
      </c>
      <c r="AM262">
        <v>0</v>
      </c>
      <c r="AO262">
        <v>0</v>
      </c>
      <c r="AP262">
        <v>0</v>
      </c>
      <c r="BA262">
        <v>0</v>
      </c>
      <c r="BB262">
        <v>0.72897000000000001</v>
      </c>
    </row>
    <row r="263" spans="1:54" ht="15" customHeight="1" x14ac:dyDescent="0.2">
      <c r="A263" t="s">
        <v>115</v>
      </c>
      <c r="B263" t="s">
        <v>790</v>
      </c>
      <c r="C263" t="s">
        <v>393</v>
      </c>
      <c r="D263" t="s">
        <v>1136</v>
      </c>
      <c r="E263" t="s">
        <v>51</v>
      </c>
      <c r="F263" t="s">
        <v>51</v>
      </c>
      <c r="G263" t="s">
        <v>52</v>
      </c>
      <c r="H263" t="s">
        <v>1140</v>
      </c>
      <c r="I263" s="20" t="s">
        <v>523</v>
      </c>
      <c r="J263" s="20" t="s">
        <v>523</v>
      </c>
      <c r="K263" s="11">
        <f t="shared" si="16"/>
        <v>2014</v>
      </c>
      <c r="L263" t="s">
        <v>524</v>
      </c>
      <c r="M263" s="35" t="s">
        <v>525</v>
      </c>
      <c r="N263" s="35">
        <f t="shared" si="14"/>
        <v>44290</v>
      </c>
      <c r="R263">
        <v>3644.85</v>
      </c>
      <c r="S263">
        <v>5000</v>
      </c>
      <c r="T263" t="s">
        <v>120</v>
      </c>
      <c r="U263" t="s">
        <v>55</v>
      </c>
      <c r="V263" t="s">
        <v>56</v>
      </c>
      <c r="W263" t="s">
        <v>526</v>
      </c>
      <c r="X263" t="s">
        <v>1146</v>
      </c>
      <c r="Y263">
        <v>21</v>
      </c>
      <c r="Z263">
        <v>26</v>
      </c>
      <c r="AA263">
        <v>140.19</v>
      </c>
      <c r="AB263" t="s">
        <v>527</v>
      </c>
      <c r="AC263">
        <v>0</v>
      </c>
      <c r="AD263">
        <v>0.16</v>
      </c>
      <c r="AF263">
        <v>0</v>
      </c>
      <c r="AG263">
        <v>0</v>
      </c>
      <c r="AI263">
        <v>0</v>
      </c>
      <c r="AJ263">
        <v>0</v>
      </c>
      <c r="AL263">
        <v>0</v>
      </c>
      <c r="AM263">
        <v>0</v>
      </c>
      <c r="AO263">
        <v>0</v>
      </c>
      <c r="AP263">
        <v>0</v>
      </c>
      <c r="BA263">
        <v>0</v>
      </c>
      <c r="BB263">
        <v>0.72897000000000001</v>
      </c>
    </row>
    <row r="264" spans="1:54" ht="15" customHeight="1" x14ac:dyDescent="0.2">
      <c r="A264" t="s">
        <v>1126</v>
      </c>
      <c r="B264" t="s">
        <v>232</v>
      </c>
      <c r="C264" t="s">
        <v>69</v>
      </c>
      <c r="D264" t="s">
        <v>1135</v>
      </c>
      <c r="E264" t="s">
        <v>50</v>
      </c>
      <c r="F264" t="s">
        <v>51</v>
      </c>
      <c r="G264" t="s">
        <v>52</v>
      </c>
      <c r="H264" t="s">
        <v>1140</v>
      </c>
      <c r="I264" s="20" t="s">
        <v>233</v>
      </c>
      <c r="K264" s="11">
        <f t="shared" si="16"/>
        <v>2014</v>
      </c>
      <c r="M264" s="35" t="s">
        <v>234</v>
      </c>
      <c r="N264" s="35">
        <f t="shared" si="14"/>
        <v>44301</v>
      </c>
      <c r="R264">
        <v>727.8</v>
      </c>
      <c r="S264">
        <v>1000</v>
      </c>
      <c r="U264" t="s">
        <v>55</v>
      </c>
      <c r="V264" t="s">
        <v>56</v>
      </c>
      <c r="Y264">
        <v>36</v>
      </c>
      <c r="Z264">
        <v>7</v>
      </c>
      <c r="AA264">
        <v>103.97</v>
      </c>
      <c r="AB264" t="s">
        <v>235</v>
      </c>
      <c r="AC264">
        <v>0</v>
      </c>
      <c r="AD264">
        <v>0</v>
      </c>
      <c r="AE264">
        <v>0.26</v>
      </c>
      <c r="AF264">
        <v>0</v>
      </c>
      <c r="AG264">
        <v>0</v>
      </c>
      <c r="AH264">
        <v>0.22</v>
      </c>
      <c r="AI264">
        <v>0</v>
      </c>
      <c r="AJ264">
        <v>0</v>
      </c>
      <c r="AK264">
        <v>0</v>
      </c>
      <c r="AL264">
        <v>0</v>
      </c>
      <c r="AM264">
        <v>0</v>
      </c>
      <c r="AN264">
        <v>0</v>
      </c>
      <c r="AO264">
        <v>0</v>
      </c>
      <c r="AP264">
        <v>0</v>
      </c>
      <c r="AQ264">
        <v>0</v>
      </c>
      <c r="AR264">
        <v>0</v>
      </c>
      <c r="AS264">
        <v>0</v>
      </c>
      <c r="AT264">
        <v>0</v>
      </c>
      <c r="AU264">
        <v>0</v>
      </c>
      <c r="AV264">
        <v>0</v>
      </c>
      <c r="AW264">
        <v>0</v>
      </c>
      <c r="AX264">
        <v>0</v>
      </c>
      <c r="AY264">
        <v>0</v>
      </c>
      <c r="AZ264">
        <v>0</v>
      </c>
      <c r="BA264">
        <v>0</v>
      </c>
    </row>
    <row r="265" spans="1:54" ht="15" customHeight="1" x14ac:dyDescent="0.2">
      <c r="A265" t="s">
        <v>1126</v>
      </c>
      <c r="B265" t="s">
        <v>86</v>
      </c>
      <c r="C265" t="s">
        <v>86</v>
      </c>
      <c r="D265" t="s">
        <v>1136</v>
      </c>
      <c r="E265" t="s">
        <v>50</v>
      </c>
      <c r="F265" t="s">
        <v>51</v>
      </c>
      <c r="G265" t="s">
        <v>52</v>
      </c>
      <c r="H265" t="s">
        <v>1140</v>
      </c>
      <c r="I265" s="20" t="s">
        <v>233</v>
      </c>
      <c r="K265" s="11">
        <f t="shared" si="16"/>
        <v>2014</v>
      </c>
      <c r="M265" s="35" t="s">
        <v>234</v>
      </c>
      <c r="N265" s="35">
        <f t="shared" si="14"/>
        <v>44301</v>
      </c>
      <c r="R265">
        <v>727.8</v>
      </c>
      <c r="S265">
        <v>1000</v>
      </c>
      <c r="U265" t="s">
        <v>55</v>
      </c>
      <c r="V265" t="s">
        <v>56</v>
      </c>
      <c r="Y265">
        <v>36</v>
      </c>
      <c r="Z265">
        <v>7</v>
      </c>
      <c r="AA265">
        <v>103.97</v>
      </c>
      <c r="AB265" t="s">
        <v>235</v>
      </c>
      <c r="AC265">
        <v>0</v>
      </c>
      <c r="AD265">
        <v>0</v>
      </c>
      <c r="AE265">
        <v>0.26</v>
      </c>
      <c r="AF265">
        <v>0</v>
      </c>
      <c r="AG265">
        <v>0</v>
      </c>
      <c r="AH265">
        <v>0.22</v>
      </c>
      <c r="AI265">
        <v>0</v>
      </c>
      <c r="AJ265">
        <v>0</v>
      </c>
      <c r="AK265">
        <v>0</v>
      </c>
      <c r="AL265">
        <v>0</v>
      </c>
      <c r="AM265">
        <v>0</v>
      </c>
      <c r="AN265">
        <v>0</v>
      </c>
      <c r="AO265">
        <v>0</v>
      </c>
      <c r="AP265">
        <v>0</v>
      </c>
      <c r="AQ265">
        <v>0</v>
      </c>
      <c r="AR265">
        <v>0</v>
      </c>
      <c r="AS265">
        <v>0</v>
      </c>
      <c r="AT265">
        <v>0</v>
      </c>
      <c r="AU265">
        <v>0</v>
      </c>
      <c r="AV265">
        <v>0</v>
      </c>
      <c r="AW265">
        <v>0</v>
      </c>
      <c r="AX265">
        <v>0</v>
      </c>
      <c r="AY265">
        <v>0</v>
      </c>
      <c r="AZ265">
        <v>0</v>
      </c>
      <c r="BA265">
        <v>0</v>
      </c>
    </row>
    <row r="266" spans="1:54" ht="15" customHeight="1" x14ac:dyDescent="0.2">
      <c r="A266" t="s">
        <v>1126</v>
      </c>
      <c r="B266" t="s">
        <v>68</v>
      </c>
      <c r="C266" t="s">
        <v>69</v>
      </c>
      <c r="D266" t="s">
        <v>1135</v>
      </c>
      <c r="E266" t="s">
        <v>50</v>
      </c>
      <c r="F266" t="s">
        <v>51</v>
      </c>
      <c r="G266" t="s">
        <v>52</v>
      </c>
      <c r="H266" t="s">
        <v>1140</v>
      </c>
      <c r="I266" s="20" t="s">
        <v>169</v>
      </c>
      <c r="K266" s="11">
        <f t="shared" si="16"/>
        <v>2013</v>
      </c>
      <c r="M266" s="35" t="s">
        <v>170</v>
      </c>
      <c r="N266" s="35">
        <f t="shared" si="14"/>
        <v>44315</v>
      </c>
      <c r="R266">
        <v>750.71</v>
      </c>
      <c r="S266">
        <v>750</v>
      </c>
      <c r="U266" t="s">
        <v>74</v>
      </c>
      <c r="V266" t="s">
        <v>56</v>
      </c>
      <c r="Y266">
        <v>31</v>
      </c>
      <c r="Z266">
        <v>8</v>
      </c>
      <c r="AA266">
        <v>93.75</v>
      </c>
      <c r="AB266" t="s">
        <v>171</v>
      </c>
      <c r="AC266">
        <v>0</v>
      </c>
      <c r="AD266">
        <v>0</v>
      </c>
      <c r="AE266">
        <v>0.54</v>
      </c>
      <c r="AF266">
        <v>0</v>
      </c>
      <c r="AG266">
        <v>0</v>
      </c>
      <c r="AH266">
        <v>0</v>
      </c>
      <c r="AI266">
        <v>0</v>
      </c>
      <c r="AJ266">
        <v>0</v>
      </c>
      <c r="AK266">
        <v>0</v>
      </c>
      <c r="AL266">
        <v>0</v>
      </c>
      <c r="AM266">
        <v>0</v>
      </c>
      <c r="AN266">
        <v>0</v>
      </c>
      <c r="AO266">
        <v>0</v>
      </c>
      <c r="AP266">
        <v>0</v>
      </c>
      <c r="AQ266">
        <v>0</v>
      </c>
      <c r="AR266">
        <v>0</v>
      </c>
      <c r="AS266">
        <v>0</v>
      </c>
      <c r="AT266">
        <v>0</v>
      </c>
      <c r="AU266">
        <v>0</v>
      </c>
      <c r="AV266">
        <v>0</v>
      </c>
      <c r="AW266">
        <v>0</v>
      </c>
      <c r="AX266">
        <v>0</v>
      </c>
      <c r="AY266">
        <v>0</v>
      </c>
      <c r="AZ266">
        <v>0</v>
      </c>
      <c r="BA266">
        <v>0</v>
      </c>
    </row>
    <row r="267" spans="1:54" ht="15" customHeight="1" x14ac:dyDescent="0.2">
      <c r="A267" t="s">
        <v>1126</v>
      </c>
      <c r="B267" t="s">
        <v>251</v>
      </c>
      <c r="C267" t="s">
        <v>77</v>
      </c>
      <c r="D267" t="s">
        <v>1135</v>
      </c>
      <c r="E267" t="s">
        <v>50</v>
      </c>
      <c r="F267" t="s">
        <v>51</v>
      </c>
      <c r="G267" t="s">
        <v>52</v>
      </c>
      <c r="H267" t="s">
        <v>1140</v>
      </c>
      <c r="I267" s="20" t="s">
        <v>169</v>
      </c>
      <c r="K267" s="11">
        <f t="shared" si="16"/>
        <v>2013</v>
      </c>
      <c r="M267" s="35" t="s">
        <v>170</v>
      </c>
      <c r="N267" s="35">
        <f t="shared" ref="N267:N320" si="17">VALUE(M267)</f>
        <v>44315</v>
      </c>
      <c r="R267">
        <v>750.71</v>
      </c>
      <c r="S267">
        <v>750</v>
      </c>
      <c r="U267" t="s">
        <v>74</v>
      </c>
      <c r="V267" t="s">
        <v>56</v>
      </c>
      <c r="Y267">
        <v>31</v>
      </c>
      <c r="Z267">
        <v>8</v>
      </c>
      <c r="AA267">
        <v>93.75</v>
      </c>
      <c r="AB267" t="s">
        <v>171</v>
      </c>
      <c r="AC267">
        <v>0</v>
      </c>
      <c r="AD267">
        <v>0</v>
      </c>
      <c r="AE267">
        <v>0.54</v>
      </c>
      <c r="AF267">
        <v>0</v>
      </c>
      <c r="AG267">
        <v>0</v>
      </c>
      <c r="AH267">
        <v>0</v>
      </c>
      <c r="AI267">
        <v>0</v>
      </c>
      <c r="AJ267">
        <v>0</v>
      </c>
      <c r="AK267">
        <v>0</v>
      </c>
      <c r="AL267">
        <v>0</v>
      </c>
      <c r="AM267">
        <v>0</v>
      </c>
      <c r="AN267">
        <v>0</v>
      </c>
      <c r="AO267">
        <v>0</v>
      </c>
      <c r="AP267">
        <v>0</v>
      </c>
      <c r="AQ267">
        <v>0</v>
      </c>
      <c r="AR267">
        <v>0</v>
      </c>
      <c r="AS267">
        <v>0</v>
      </c>
      <c r="AT267">
        <v>0</v>
      </c>
      <c r="AU267">
        <v>0</v>
      </c>
      <c r="AV267">
        <v>0</v>
      </c>
      <c r="AW267">
        <v>0</v>
      </c>
      <c r="AX267">
        <v>0</v>
      </c>
      <c r="AY267">
        <v>0</v>
      </c>
      <c r="AZ267">
        <v>0</v>
      </c>
      <c r="BA267">
        <v>0</v>
      </c>
    </row>
    <row r="268" spans="1:54" ht="15" customHeight="1" x14ac:dyDescent="0.2">
      <c r="A268" t="s">
        <v>1126</v>
      </c>
      <c r="B268" t="s">
        <v>86</v>
      </c>
      <c r="C268" t="s">
        <v>86</v>
      </c>
      <c r="D268" t="s">
        <v>1136</v>
      </c>
      <c r="E268" t="s">
        <v>326</v>
      </c>
      <c r="F268" t="s">
        <v>327</v>
      </c>
      <c r="G268" s="4" t="s">
        <v>328</v>
      </c>
      <c r="H268" s="4" t="s">
        <v>1139</v>
      </c>
      <c r="I268" s="20" t="s">
        <v>333</v>
      </c>
      <c r="K268" s="11">
        <f t="shared" si="16"/>
        <v>2011</v>
      </c>
      <c r="M268" s="35" t="s">
        <v>334</v>
      </c>
      <c r="N268" s="35">
        <f t="shared" si="17"/>
        <v>44317</v>
      </c>
      <c r="P268">
        <v>163500000</v>
      </c>
      <c r="R268">
        <v>102.89</v>
      </c>
      <c r="S268">
        <v>150</v>
      </c>
      <c r="U268" t="s">
        <v>55</v>
      </c>
      <c r="V268" s="1" t="s">
        <v>331</v>
      </c>
      <c r="W268" s="1"/>
      <c r="X268" s="1"/>
      <c r="Y268">
        <v>170</v>
      </c>
      <c r="Z268">
        <v>4</v>
      </c>
      <c r="AA268">
        <v>25.72</v>
      </c>
      <c r="AB268" t="s">
        <v>335</v>
      </c>
      <c r="AC268">
        <v>0</v>
      </c>
      <c r="AD268">
        <v>0</v>
      </c>
      <c r="AE268">
        <v>0.06</v>
      </c>
      <c r="AF268">
        <v>0</v>
      </c>
      <c r="AG268">
        <v>0</v>
      </c>
      <c r="AH268">
        <v>0</v>
      </c>
      <c r="AI268">
        <v>0</v>
      </c>
      <c r="AJ268">
        <v>0</v>
      </c>
      <c r="AK268">
        <v>0</v>
      </c>
      <c r="AL268">
        <v>0</v>
      </c>
      <c r="AM268">
        <v>0</v>
      </c>
      <c r="AN268">
        <v>0</v>
      </c>
      <c r="AO268">
        <v>0</v>
      </c>
      <c r="AP268">
        <v>0</v>
      </c>
      <c r="AQ268">
        <v>0</v>
      </c>
      <c r="AR268">
        <v>0</v>
      </c>
      <c r="AS268">
        <v>0</v>
      </c>
      <c r="AT268">
        <v>0</v>
      </c>
      <c r="AU268">
        <v>0</v>
      </c>
      <c r="AV268">
        <v>0</v>
      </c>
      <c r="AW268">
        <v>0</v>
      </c>
      <c r="AX268">
        <v>0</v>
      </c>
      <c r="AY268">
        <v>0</v>
      </c>
      <c r="AZ268">
        <v>0</v>
      </c>
      <c r="BA268">
        <v>0</v>
      </c>
    </row>
    <row r="269" spans="1:54" ht="15" customHeight="1" x14ac:dyDescent="0.2">
      <c r="A269" t="s">
        <v>1126</v>
      </c>
      <c r="B269" t="s">
        <v>86</v>
      </c>
      <c r="C269" t="s">
        <v>86</v>
      </c>
      <c r="D269" t="s">
        <v>1136</v>
      </c>
      <c r="E269" t="s">
        <v>326</v>
      </c>
      <c r="F269" t="s">
        <v>327</v>
      </c>
      <c r="G269" s="4" t="s">
        <v>328</v>
      </c>
      <c r="H269" s="4" t="s">
        <v>1139</v>
      </c>
      <c r="I269" s="20" t="s">
        <v>336</v>
      </c>
      <c r="K269" s="11">
        <f t="shared" si="16"/>
        <v>2011</v>
      </c>
      <c r="M269" s="35" t="s">
        <v>334</v>
      </c>
      <c r="N269" s="35">
        <f t="shared" si="17"/>
        <v>44317</v>
      </c>
      <c r="P269">
        <v>163500000</v>
      </c>
      <c r="R269">
        <v>140.94</v>
      </c>
      <c r="S269">
        <v>200</v>
      </c>
      <c r="U269" t="s">
        <v>55</v>
      </c>
      <c r="V269" t="s">
        <v>56</v>
      </c>
      <c r="Y269">
        <v>171</v>
      </c>
      <c r="Z269">
        <v>4</v>
      </c>
      <c r="AA269">
        <v>35.24</v>
      </c>
      <c r="AB269" t="s">
        <v>337</v>
      </c>
      <c r="AC269">
        <v>0</v>
      </c>
      <c r="AD269">
        <v>0</v>
      </c>
      <c r="AE269">
        <v>0.24</v>
      </c>
      <c r="AF269">
        <v>0</v>
      </c>
      <c r="AG269">
        <v>0</v>
      </c>
      <c r="AH269">
        <v>0.15</v>
      </c>
      <c r="AI269">
        <v>0</v>
      </c>
      <c r="AJ269">
        <v>0</v>
      </c>
      <c r="AK269">
        <v>0</v>
      </c>
      <c r="AL269">
        <v>0</v>
      </c>
      <c r="AM269">
        <v>0</v>
      </c>
      <c r="AN269">
        <v>0</v>
      </c>
      <c r="AO269">
        <v>0</v>
      </c>
      <c r="AP269">
        <v>0</v>
      </c>
      <c r="AQ269">
        <v>0</v>
      </c>
      <c r="AR269">
        <v>0</v>
      </c>
      <c r="AS269">
        <v>0</v>
      </c>
      <c r="AT269">
        <v>0</v>
      </c>
      <c r="AU269">
        <v>0</v>
      </c>
      <c r="AV269">
        <v>0</v>
      </c>
      <c r="AW269">
        <v>0</v>
      </c>
      <c r="AX269">
        <v>0</v>
      </c>
      <c r="AY269">
        <v>0</v>
      </c>
      <c r="AZ269">
        <v>0</v>
      </c>
      <c r="BA269">
        <v>0</v>
      </c>
    </row>
    <row r="270" spans="1:54" ht="15" customHeight="1" x14ac:dyDescent="0.2">
      <c r="A270" t="s">
        <v>115</v>
      </c>
      <c r="B270" t="s">
        <v>302</v>
      </c>
      <c r="C270" t="s">
        <v>302</v>
      </c>
      <c r="D270" t="s">
        <v>1137</v>
      </c>
      <c r="E270" t="s">
        <v>70</v>
      </c>
      <c r="F270" t="s">
        <v>974</v>
      </c>
      <c r="G270" t="s">
        <v>71</v>
      </c>
      <c r="H270" t="s">
        <v>1140</v>
      </c>
      <c r="I270" s="20" t="s">
        <v>975</v>
      </c>
      <c r="J270" s="20" t="s">
        <v>975</v>
      </c>
      <c r="K270" s="11">
        <f t="shared" si="16"/>
        <v>2016</v>
      </c>
      <c r="L270" t="s">
        <v>976</v>
      </c>
      <c r="M270" s="35" t="s">
        <v>976</v>
      </c>
      <c r="N270" s="35">
        <f t="shared" si="17"/>
        <v>44318</v>
      </c>
      <c r="R270">
        <v>152.79</v>
      </c>
      <c r="S270">
        <v>175</v>
      </c>
      <c r="T270" t="s">
        <v>307</v>
      </c>
      <c r="U270" t="s">
        <v>55</v>
      </c>
      <c r="V270" t="s">
        <v>56</v>
      </c>
      <c r="X270" t="s">
        <v>1146</v>
      </c>
      <c r="Y270">
        <v>15</v>
      </c>
      <c r="Z270">
        <v>3</v>
      </c>
      <c r="AA270">
        <v>50.93</v>
      </c>
      <c r="AB270" t="s">
        <v>977</v>
      </c>
      <c r="AC270">
        <v>0</v>
      </c>
      <c r="AD270">
        <v>0.09</v>
      </c>
      <c r="AF270">
        <v>0</v>
      </c>
      <c r="AG270">
        <v>0</v>
      </c>
      <c r="AI270">
        <v>0</v>
      </c>
      <c r="AJ270">
        <v>0</v>
      </c>
      <c r="AL270">
        <v>0</v>
      </c>
      <c r="AM270">
        <v>0</v>
      </c>
      <c r="AO270">
        <v>0</v>
      </c>
      <c r="AP270">
        <v>0</v>
      </c>
      <c r="BA270">
        <v>0</v>
      </c>
      <c r="BB270">
        <v>0.87305999999999995</v>
      </c>
    </row>
    <row r="271" spans="1:54" ht="15" customHeight="1" x14ac:dyDescent="0.2">
      <c r="A271" t="s">
        <v>115</v>
      </c>
      <c r="B271" t="s">
        <v>317</v>
      </c>
      <c r="C271" t="s">
        <v>49</v>
      </c>
      <c r="D271" t="s">
        <v>1133</v>
      </c>
      <c r="E271" t="s">
        <v>79</v>
      </c>
      <c r="F271" t="s">
        <v>500</v>
      </c>
      <c r="G271" t="s">
        <v>80</v>
      </c>
      <c r="H271" s="4" t="s">
        <v>1141</v>
      </c>
      <c r="I271" s="20" t="s">
        <v>545</v>
      </c>
      <c r="J271" s="20" t="s">
        <v>546</v>
      </c>
      <c r="K271" s="11">
        <f t="shared" si="16"/>
        <v>2014</v>
      </c>
      <c r="L271" t="s">
        <v>547</v>
      </c>
      <c r="M271" s="35" t="s">
        <v>548</v>
      </c>
      <c r="N271" s="35">
        <f t="shared" si="17"/>
        <v>44323</v>
      </c>
      <c r="R271">
        <v>4308.18</v>
      </c>
      <c r="S271">
        <v>6000</v>
      </c>
      <c r="T271" t="s">
        <v>120</v>
      </c>
      <c r="U271" t="s">
        <v>55</v>
      </c>
      <c r="V271" s="1" t="s">
        <v>549</v>
      </c>
      <c r="W271" t="s">
        <v>550</v>
      </c>
      <c r="X271" t="s">
        <v>1146</v>
      </c>
      <c r="Y271">
        <v>53</v>
      </c>
      <c r="Z271">
        <v>31</v>
      </c>
      <c r="AA271">
        <v>138.97</v>
      </c>
      <c r="AB271" t="s">
        <v>551</v>
      </c>
      <c r="AC271">
        <v>0</v>
      </c>
      <c r="AD271">
        <v>0.14000000000000001</v>
      </c>
      <c r="AF271">
        <v>0</v>
      </c>
      <c r="AG271">
        <v>0</v>
      </c>
      <c r="AI271">
        <v>0</v>
      </c>
      <c r="AJ271">
        <v>0</v>
      </c>
      <c r="AL271">
        <v>0</v>
      </c>
      <c r="AM271">
        <v>0</v>
      </c>
      <c r="AO271">
        <v>0</v>
      </c>
      <c r="AP271">
        <v>0</v>
      </c>
      <c r="BA271">
        <v>0</v>
      </c>
      <c r="BB271">
        <v>0.71802999999999995</v>
      </c>
    </row>
    <row r="272" spans="1:54" ht="15" customHeight="1" x14ac:dyDescent="0.2">
      <c r="A272" t="s">
        <v>115</v>
      </c>
      <c r="B272" t="s">
        <v>68</v>
      </c>
      <c r="C272" t="s">
        <v>69</v>
      </c>
      <c r="D272" t="s">
        <v>1135</v>
      </c>
      <c r="E272" t="s">
        <v>79</v>
      </c>
      <c r="F272" t="s">
        <v>500</v>
      </c>
      <c r="G272" t="s">
        <v>80</v>
      </c>
      <c r="H272" s="4" t="s">
        <v>1141</v>
      </c>
      <c r="I272" s="20" t="s">
        <v>545</v>
      </c>
      <c r="J272" s="20" t="s">
        <v>546</v>
      </c>
      <c r="K272" s="11">
        <f t="shared" si="16"/>
        <v>2014</v>
      </c>
      <c r="L272" t="s">
        <v>547</v>
      </c>
      <c r="M272" s="35" t="s">
        <v>548</v>
      </c>
      <c r="N272" s="35">
        <f t="shared" si="17"/>
        <v>44323</v>
      </c>
      <c r="R272">
        <v>4308.18</v>
      </c>
      <c r="S272">
        <v>6000</v>
      </c>
      <c r="T272" t="s">
        <v>120</v>
      </c>
      <c r="U272" t="s">
        <v>55</v>
      </c>
      <c r="V272" s="1" t="s">
        <v>549</v>
      </c>
      <c r="W272" t="s">
        <v>550</v>
      </c>
      <c r="X272" t="s">
        <v>1146</v>
      </c>
      <c r="Y272">
        <v>53</v>
      </c>
      <c r="Z272">
        <v>31</v>
      </c>
      <c r="AA272">
        <v>138.97</v>
      </c>
      <c r="AB272" t="s">
        <v>551</v>
      </c>
      <c r="AC272">
        <v>0</v>
      </c>
      <c r="AD272">
        <v>0.14000000000000001</v>
      </c>
      <c r="AF272">
        <v>0</v>
      </c>
      <c r="AG272">
        <v>0</v>
      </c>
      <c r="AI272">
        <v>0</v>
      </c>
      <c r="AJ272">
        <v>0</v>
      </c>
      <c r="AL272">
        <v>0</v>
      </c>
      <c r="AM272">
        <v>0</v>
      </c>
      <c r="AO272">
        <v>0</v>
      </c>
      <c r="AP272">
        <v>0</v>
      </c>
      <c r="BA272">
        <v>0</v>
      </c>
      <c r="BB272">
        <v>0.71802999999999995</v>
      </c>
    </row>
    <row r="273" spans="1:54" ht="15" customHeight="1" x14ac:dyDescent="0.2">
      <c r="A273" t="s">
        <v>115</v>
      </c>
      <c r="B273" t="s">
        <v>227</v>
      </c>
      <c r="C273" t="s">
        <v>77</v>
      </c>
      <c r="D273" t="s">
        <v>1135</v>
      </c>
      <c r="E273" t="s">
        <v>79</v>
      </c>
      <c r="F273" t="s">
        <v>500</v>
      </c>
      <c r="G273" t="s">
        <v>80</v>
      </c>
      <c r="H273" s="4" t="s">
        <v>1141</v>
      </c>
      <c r="I273" s="20" t="s">
        <v>545</v>
      </c>
      <c r="J273" s="20" t="s">
        <v>546</v>
      </c>
      <c r="K273" s="11">
        <f t="shared" si="16"/>
        <v>2014</v>
      </c>
      <c r="L273" t="s">
        <v>547</v>
      </c>
      <c r="M273" s="35" t="s">
        <v>548</v>
      </c>
      <c r="N273" s="35">
        <f t="shared" si="17"/>
        <v>44323</v>
      </c>
      <c r="R273">
        <v>4308.18</v>
      </c>
      <c r="S273">
        <v>6000</v>
      </c>
      <c r="T273" t="s">
        <v>120</v>
      </c>
      <c r="U273" t="s">
        <v>55</v>
      </c>
      <c r="V273" s="1" t="s">
        <v>549</v>
      </c>
      <c r="W273" t="s">
        <v>550</v>
      </c>
      <c r="X273" t="s">
        <v>1146</v>
      </c>
      <c r="Y273">
        <v>53</v>
      </c>
      <c r="Z273">
        <v>31</v>
      </c>
      <c r="AA273">
        <v>138.97</v>
      </c>
      <c r="AB273" t="s">
        <v>551</v>
      </c>
      <c r="AC273">
        <v>0</v>
      </c>
      <c r="AD273">
        <v>0.14000000000000001</v>
      </c>
      <c r="AF273">
        <v>0</v>
      </c>
      <c r="AG273">
        <v>0</v>
      </c>
      <c r="AI273">
        <v>0</v>
      </c>
      <c r="AJ273">
        <v>0</v>
      </c>
      <c r="AL273">
        <v>0</v>
      </c>
      <c r="AM273">
        <v>0</v>
      </c>
      <c r="AO273">
        <v>0</v>
      </c>
      <c r="AP273">
        <v>0</v>
      </c>
      <c r="BA273">
        <v>0</v>
      </c>
      <c r="BB273">
        <v>0.71802999999999995</v>
      </c>
    </row>
    <row r="274" spans="1:54" ht="15" customHeight="1" x14ac:dyDescent="0.2">
      <c r="A274" t="s">
        <v>115</v>
      </c>
      <c r="B274" t="s">
        <v>403</v>
      </c>
      <c r="C274" t="s">
        <v>85</v>
      </c>
      <c r="D274" t="s">
        <v>1133</v>
      </c>
      <c r="E274" t="s">
        <v>79</v>
      </c>
      <c r="F274" t="s">
        <v>500</v>
      </c>
      <c r="G274" t="s">
        <v>80</v>
      </c>
      <c r="H274" s="4" t="s">
        <v>1141</v>
      </c>
      <c r="I274" s="20" t="s">
        <v>545</v>
      </c>
      <c r="J274" s="20" t="s">
        <v>546</v>
      </c>
      <c r="K274" s="11">
        <f t="shared" si="16"/>
        <v>2014</v>
      </c>
      <c r="L274" t="s">
        <v>547</v>
      </c>
      <c r="M274" s="35" t="s">
        <v>548</v>
      </c>
      <c r="N274" s="35">
        <f t="shared" si="17"/>
        <v>44323</v>
      </c>
      <c r="R274">
        <v>4308.18</v>
      </c>
      <c r="S274">
        <v>6000</v>
      </c>
      <c r="T274" t="s">
        <v>120</v>
      </c>
      <c r="U274" t="s">
        <v>55</v>
      </c>
      <c r="V274" s="1" t="s">
        <v>549</v>
      </c>
      <c r="W274" t="s">
        <v>550</v>
      </c>
      <c r="X274" t="s">
        <v>1146</v>
      </c>
      <c r="Y274">
        <v>53</v>
      </c>
      <c r="Z274">
        <v>31</v>
      </c>
      <c r="AA274">
        <v>138.97</v>
      </c>
      <c r="AB274" t="s">
        <v>551</v>
      </c>
      <c r="AC274">
        <v>0</v>
      </c>
      <c r="AD274">
        <v>0.14000000000000001</v>
      </c>
      <c r="AF274">
        <v>0</v>
      </c>
      <c r="AG274">
        <v>0</v>
      </c>
      <c r="AI274">
        <v>0</v>
      </c>
      <c r="AJ274">
        <v>0</v>
      </c>
      <c r="AL274">
        <v>0</v>
      </c>
      <c r="AM274">
        <v>0</v>
      </c>
      <c r="AO274">
        <v>0</v>
      </c>
      <c r="AP274">
        <v>0</v>
      </c>
      <c r="BA274">
        <v>0</v>
      </c>
      <c r="BB274">
        <v>0.71802999999999995</v>
      </c>
    </row>
    <row r="275" spans="1:54" ht="15" customHeight="1" x14ac:dyDescent="0.2">
      <c r="A275" t="s">
        <v>115</v>
      </c>
      <c r="B275" t="s">
        <v>433</v>
      </c>
      <c r="C275" t="s">
        <v>302</v>
      </c>
      <c r="D275" t="s">
        <v>1137</v>
      </c>
      <c r="E275" t="s">
        <v>79</v>
      </c>
      <c r="F275" t="s">
        <v>500</v>
      </c>
      <c r="G275" t="s">
        <v>80</v>
      </c>
      <c r="H275" s="4" t="s">
        <v>1141</v>
      </c>
      <c r="I275" s="20" t="s">
        <v>545</v>
      </c>
      <c r="J275" s="20" t="s">
        <v>546</v>
      </c>
      <c r="K275" s="11">
        <f t="shared" si="16"/>
        <v>2014</v>
      </c>
      <c r="L275" t="s">
        <v>547</v>
      </c>
      <c r="M275" s="35" t="s">
        <v>548</v>
      </c>
      <c r="N275" s="35">
        <f t="shared" si="17"/>
        <v>44323</v>
      </c>
      <c r="R275">
        <v>4308.18</v>
      </c>
      <c r="S275">
        <v>6000</v>
      </c>
      <c r="T275" t="s">
        <v>120</v>
      </c>
      <c r="U275" t="s">
        <v>55</v>
      </c>
      <c r="V275" s="1" t="s">
        <v>549</v>
      </c>
      <c r="W275" t="s">
        <v>550</v>
      </c>
      <c r="X275" t="s">
        <v>1146</v>
      </c>
      <c r="Y275">
        <v>53</v>
      </c>
      <c r="Z275">
        <v>31</v>
      </c>
      <c r="AA275">
        <v>138.97</v>
      </c>
      <c r="AB275" t="s">
        <v>551</v>
      </c>
      <c r="AC275">
        <v>0</v>
      </c>
      <c r="AD275">
        <v>0.14000000000000001</v>
      </c>
      <c r="AF275">
        <v>0</v>
      </c>
      <c r="AG275">
        <v>0</v>
      </c>
      <c r="AI275">
        <v>0</v>
      </c>
      <c r="AJ275">
        <v>0</v>
      </c>
      <c r="AL275">
        <v>0</v>
      </c>
      <c r="AM275">
        <v>0</v>
      </c>
      <c r="AO275">
        <v>0</v>
      </c>
      <c r="AP275">
        <v>0</v>
      </c>
      <c r="BA275">
        <v>0</v>
      </c>
      <c r="BB275">
        <v>0.71802999999999995</v>
      </c>
    </row>
    <row r="276" spans="1:54" ht="15" customHeight="1" x14ac:dyDescent="0.2">
      <c r="A276" t="s">
        <v>115</v>
      </c>
      <c r="B276" t="s">
        <v>790</v>
      </c>
      <c r="C276" t="s">
        <v>393</v>
      </c>
      <c r="D276" t="s">
        <v>1136</v>
      </c>
      <c r="E276" t="s">
        <v>79</v>
      </c>
      <c r="F276" t="s">
        <v>500</v>
      </c>
      <c r="G276" t="s">
        <v>80</v>
      </c>
      <c r="H276" s="4" t="s">
        <v>1141</v>
      </c>
      <c r="I276" s="20" t="s">
        <v>545</v>
      </c>
      <c r="J276" s="20" t="s">
        <v>546</v>
      </c>
      <c r="K276" s="11">
        <f t="shared" si="16"/>
        <v>2014</v>
      </c>
      <c r="L276" t="s">
        <v>547</v>
      </c>
      <c r="M276" s="35" t="s">
        <v>548</v>
      </c>
      <c r="N276" s="35">
        <f t="shared" si="17"/>
        <v>44323</v>
      </c>
      <c r="R276">
        <v>4308.18</v>
      </c>
      <c r="S276">
        <v>6000</v>
      </c>
      <c r="T276" t="s">
        <v>120</v>
      </c>
      <c r="U276" t="s">
        <v>55</v>
      </c>
      <c r="V276" s="1" t="s">
        <v>549</v>
      </c>
      <c r="W276" t="s">
        <v>550</v>
      </c>
      <c r="X276" t="s">
        <v>1146</v>
      </c>
      <c r="Y276">
        <v>53</v>
      </c>
      <c r="Z276">
        <v>31</v>
      </c>
      <c r="AA276">
        <v>138.97</v>
      </c>
      <c r="AB276" t="s">
        <v>551</v>
      </c>
      <c r="AC276">
        <v>0</v>
      </c>
      <c r="AD276">
        <v>0.14000000000000001</v>
      </c>
      <c r="AF276">
        <v>0</v>
      </c>
      <c r="AG276">
        <v>0</v>
      </c>
      <c r="AI276">
        <v>0</v>
      </c>
      <c r="AJ276">
        <v>0</v>
      </c>
      <c r="AL276">
        <v>0</v>
      </c>
      <c r="AM276">
        <v>0</v>
      </c>
      <c r="AO276">
        <v>0</v>
      </c>
      <c r="AP276">
        <v>0</v>
      </c>
      <c r="BA276">
        <v>0</v>
      </c>
      <c r="BB276">
        <v>0.71802999999999995</v>
      </c>
    </row>
    <row r="277" spans="1:54" ht="15" customHeight="1" x14ac:dyDescent="0.2">
      <c r="A277" t="s">
        <v>1126</v>
      </c>
      <c r="B277" t="s">
        <v>68</v>
      </c>
      <c r="C277" t="s">
        <v>69</v>
      </c>
      <c r="D277" t="s">
        <v>1135</v>
      </c>
      <c r="E277" t="s">
        <v>985</v>
      </c>
      <c r="F277" t="s">
        <v>151</v>
      </c>
      <c r="G277" s="4" t="s">
        <v>152</v>
      </c>
      <c r="H277" t="s">
        <v>1140</v>
      </c>
      <c r="I277" s="20" t="s">
        <v>1002</v>
      </c>
      <c r="K277" s="11">
        <f t="shared" si="16"/>
        <v>2013</v>
      </c>
      <c r="M277" s="35" t="s">
        <v>1003</v>
      </c>
      <c r="N277" s="35">
        <f t="shared" si="17"/>
        <v>42538</v>
      </c>
      <c r="R277">
        <v>2243.16</v>
      </c>
      <c r="S277">
        <v>3000</v>
      </c>
      <c r="U277" t="s">
        <v>55</v>
      </c>
      <c r="V277" t="s">
        <v>56</v>
      </c>
      <c r="Y277">
        <v>194</v>
      </c>
      <c r="Z277">
        <v>8</v>
      </c>
      <c r="AA277" s="3">
        <v>605.65300000000002</v>
      </c>
      <c r="AB277" t="s">
        <v>1004</v>
      </c>
      <c r="AC277">
        <v>201884</v>
      </c>
      <c r="AD277">
        <v>270000</v>
      </c>
      <c r="AE277">
        <v>0.5</v>
      </c>
      <c r="AF277">
        <v>252356</v>
      </c>
      <c r="AG277">
        <v>337500</v>
      </c>
      <c r="AH277">
        <v>0.88</v>
      </c>
      <c r="AI277">
        <v>100942</v>
      </c>
      <c r="AJ277">
        <v>135000</v>
      </c>
      <c r="AK277">
        <v>0.25</v>
      </c>
      <c r="AL277">
        <v>50471</v>
      </c>
      <c r="AM277">
        <v>67500</v>
      </c>
      <c r="AN277">
        <v>0.1</v>
      </c>
      <c r="AO277">
        <v>0</v>
      </c>
      <c r="AP277">
        <v>0</v>
      </c>
      <c r="AQ277">
        <v>0</v>
      </c>
      <c r="AR277">
        <v>0</v>
      </c>
      <c r="AS277">
        <v>0</v>
      </c>
      <c r="AT277">
        <v>0</v>
      </c>
      <c r="AU277">
        <v>0</v>
      </c>
      <c r="AV277">
        <v>0</v>
      </c>
      <c r="AW277">
        <v>0</v>
      </c>
      <c r="AX277">
        <v>0</v>
      </c>
      <c r="AY277">
        <v>0</v>
      </c>
      <c r="AZ277">
        <v>0</v>
      </c>
      <c r="BA277">
        <v>605653</v>
      </c>
    </row>
    <row r="278" spans="1:54" ht="15" customHeight="1" x14ac:dyDescent="0.2">
      <c r="A278" t="s">
        <v>1126</v>
      </c>
      <c r="B278" t="s">
        <v>86</v>
      </c>
      <c r="C278" t="s">
        <v>86</v>
      </c>
      <c r="D278" t="s">
        <v>1136</v>
      </c>
      <c r="E278" t="s">
        <v>985</v>
      </c>
      <c r="F278" t="s">
        <v>151</v>
      </c>
      <c r="G278" s="4" t="s">
        <v>152</v>
      </c>
      <c r="H278" t="s">
        <v>1140</v>
      </c>
      <c r="I278" s="20" t="s">
        <v>1002</v>
      </c>
      <c r="K278" s="11">
        <f t="shared" si="16"/>
        <v>2013</v>
      </c>
      <c r="M278" s="35" t="s">
        <v>1003</v>
      </c>
      <c r="N278" s="35">
        <f t="shared" si="17"/>
        <v>42538</v>
      </c>
      <c r="R278">
        <v>2243.16</v>
      </c>
      <c r="S278">
        <v>3000</v>
      </c>
      <c r="U278" t="s">
        <v>55</v>
      </c>
      <c r="V278" t="s">
        <v>56</v>
      </c>
      <c r="Y278">
        <v>194</v>
      </c>
      <c r="Z278">
        <v>8</v>
      </c>
      <c r="AA278" s="3">
        <v>168.238</v>
      </c>
      <c r="AB278" t="s">
        <v>1004</v>
      </c>
      <c r="AC278">
        <v>56079</v>
      </c>
      <c r="AD278">
        <v>75000</v>
      </c>
      <c r="AE278">
        <v>0.14000000000000001</v>
      </c>
      <c r="AF278">
        <v>70099</v>
      </c>
      <c r="AG278">
        <v>93750</v>
      </c>
      <c r="AH278">
        <v>0.24</v>
      </c>
      <c r="AI278">
        <v>28040</v>
      </c>
      <c r="AJ278">
        <v>37500</v>
      </c>
      <c r="AK278">
        <v>7.0000000000000007E-2</v>
      </c>
      <c r="AL278">
        <v>14020</v>
      </c>
      <c r="AM278">
        <v>18750</v>
      </c>
      <c r="AN278">
        <v>0.03</v>
      </c>
      <c r="AO278">
        <v>0</v>
      </c>
      <c r="AP278">
        <v>0</v>
      </c>
      <c r="AQ278">
        <v>0</v>
      </c>
      <c r="AR278">
        <v>0</v>
      </c>
      <c r="AS278">
        <v>0</v>
      </c>
      <c r="AT278">
        <v>0</v>
      </c>
      <c r="AU278">
        <v>0</v>
      </c>
      <c r="AV278">
        <v>0</v>
      </c>
      <c r="AW278">
        <v>0</v>
      </c>
      <c r="AX278">
        <v>0</v>
      </c>
      <c r="AY278">
        <v>0</v>
      </c>
      <c r="AZ278">
        <v>0</v>
      </c>
      <c r="BA278">
        <v>168238</v>
      </c>
    </row>
    <row r="279" spans="1:54" ht="15" customHeight="1" x14ac:dyDescent="0.2">
      <c r="A279" t="s">
        <v>115</v>
      </c>
      <c r="B279" t="s">
        <v>116</v>
      </c>
      <c r="C279" t="s">
        <v>49</v>
      </c>
      <c r="D279" t="s">
        <v>1133</v>
      </c>
      <c r="E279" t="s">
        <v>79</v>
      </c>
      <c r="F279" t="s">
        <v>500</v>
      </c>
      <c r="G279" t="s">
        <v>80</v>
      </c>
      <c r="H279" s="4" t="s">
        <v>1141</v>
      </c>
      <c r="I279" s="20" t="s">
        <v>611</v>
      </c>
      <c r="J279" s="20" t="s">
        <v>612</v>
      </c>
      <c r="K279" s="11">
        <f t="shared" si="16"/>
        <v>2010</v>
      </c>
      <c r="L279" t="s">
        <v>613</v>
      </c>
      <c r="M279" s="35" t="s">
        <v>613</v>
      </c>
      <c r="N279" s="35">
        <f t="shared" si="17"/>
        <v>40803</v>
      </c>
      <c r="R279">
        <v>34419.599999999999</v>
      </c>
      <c r="S279">
        <v>45000</v>
      </c>
      <c r="T279" t="s">
        <v>307</v>
      </c>
      <c r="U279" t="s">
        <v>55</v>
      </c>
      <c r="V279" t="s">
        <v>597</v>
      </c>
      <c r="W279" t="s">
        <v>614</v>
      </c>
      <c r="X279" t="s">
        <v>1146</v>
      </c>
      <c r="Y279">
        <v>49</v>
      </c>
      <c r="Z279">
        <v>25</v>
      </c>
      <c r="AA279">
        <v>1376.78</v>
      </c>
      <c r="AB279" t="s">
        <v>615</v>
      </c>
      <c r="AC279">
        <v>0</v>
      </c>
      <c r="AD279">
        <v>2.2000000000000002</v>
      </c>
      <c r="AF279">
        <v>0</v>
      </c>
      <c r="AG279">
        <v>0.93</v>
      </c>
      <c r="AI279">
        <v>0</v>
      </c>
      <c r="AJ279">
        <v>0.5</v>
      </c>
      <c r="AL279">
        <v>0</v>
      </c>
      <c r="AM279">
        <v>0.5</v>
      </c>
      <c r="AO279">
        <v>0</v>
      </c>
      <c r="AP279">
        <v>0</v>
      </c>
      <c r="BA279">
        <v>0</v>
      </c>
      <c r="BB279">
        <v>0.76488</v>
      </c>
    </row>
    <row r="280" spans="1:54" ht="15" customHeight="1" x14ac:dyDescent="0.2">
      <c r="A280" t="s">
        <v>115</v>
      </c>
      <c r="B280" t="s">
        <v>68</v>
      </c>
      <c r="C280" t="s">
        <v>69</v>
      </c>
      <c r="D280" t="s">
        <v>1135</v>
      </c>
      <c r="E280" t="s">
        <v>79</v>
      </c>
      <c r="F280" t="s">
        <v>500</v>
      </c>
      <c r="G280" t="s">
        <v>80</v>
      </c>
      <c r="H280" s="4" t="s">
        <v>1141</v>
      </c>
      <c r="I280" s="20" t="s">
        <v>611</v>
      </c>
      <c r="J280" s="20" t="s">
        <v>612</v>
      </c>
      <c r="K280" s="11">
        <f t="shared" si="16"/>
        <v>2010</v>
      </c>
      <c r="L280" t="s">
        <v>613</v>
      </c>
      <c r="M280" s="35" t="s">
        <v>613</v>
      </c>
      <c r="N280" s="35">
        <f t="shared" si="17"/>
        <v>40803</v>
      </c>
      <c r="R280">
        <v>34419.599999999999</v>
      </c>
      <c r="S280">
        <v>45000</v>
      </c>
      <c r="T280" t="s">
        <v>307</v>
      </c>
      <c r="U280" t="s">
        <v>55</v>
      </c>
      <c r="V280" t="s">
        <v>597</v>
      </c>
      <c r="W280" t="s">
        <v>614</v>
      </c>
      <c r="X280" t="s">
        <v>1146</v>
      </c>
      <c r="Y280">
        <v>49</v>
      </c>
      <c r="Z280">
        <v>25</v>
      </c>
      <c r="AA280">
        <v>1376.78</v>
      </c>
      <c r="AB280" t="s">
        <v>615</v>
      </c>
      <c r="AC280">
        <v>0</v>
      </c>
      <c r="AD280">
        <v>2.2000000000000002</v>
      </c>
      <c r="AF280">
        <v>0</v>
      </c>
      <c r="AG280">
        <v>0.93</v>
      </c>
      <c r="AI280">
        <v>0</v>
      </c>
      <c r="AJ280">
        <v>0.5</v>
      </c>
      <c r="AL280">
        <v>0</v>
      </c>
      <c r="AM280">
        <v>0.5</v>
      </c>
      <c r="AO280">
        <v>0</v>
      </c>
      <c r="AP280">
        <v>0</v>
      </c>
      <c r="BA280">
        <v>0</v>
      </c>
      <c r="BB280">
        <v>0.76488</v>
      </c>
    </row>
    <row r="281" spans="1:54" ht="15" customHeight="1" x14ac:dyDescent="0.2">
      <c r="A281" t="s">
        <v>115</v>
      </c>
      <c r="B281" t="s">
        <v>172</v>
      </c>
      <c r="C281" t="s">
        <v>77</v>
      </c>
      <c r="D281" t="s">
        <v>1135</v>
      </c>
      <c r="E281" t="s">
        <v>79</v>
      </c>
      <c r="F281" t="s">
        <v>500</v>
      </c>
      <c r="G281" t="s">
        <v>80</v>
      </c>
      <c r="H281" s="4" t="s">
        <v>1141</v>
      </c>
      <c r="I281" s="20" t="s">
        <v>611</v>
      </c>
      <c r="J281" s="20" t="s">
        <v>612</v>
      </c>
      <c r="K281" s="11">
        <f t="shared" ref="K281:K307" si="18">YEAR(I281)</f>
        <v>2010</v>
      </c>
      <c r="L281" t="s">
        <v>613</v>
      </c>
      <c r="M281" s="35" t="s">
        <v>613</v>
      </c>
      <c r="N281" s="35">
        <f t="shared" si="17"/>
        <v>40803</v>
      </c>
      <c r="R281">
        <v>34419.599999999999</v>
      </c>
      <c r="S281">
        <v>45000</v>
      </c>
      <c r="T281" t="s">
        <v>307</v>
      </c>
      <c r="U281" t="s">
        <v>55</v>
      </c>
      <c r="V281" t="s">
        <v>597</v>
      </c>
      <c r="W281" t="s">
        <v>614</v>
      </c>
      <c r="X281" t="s">
        <v>1146</v>
      </c>
      <c r="Y281">
        <v>49</v>
      </c>
      <c r="Z281">
        <v>25</v>
      </c>
      <c r="AA281">
        <v>1376.78</v>
      </c>
      <c r="AB281" t="s">
        <v>615</v>
      </c>
      <c r="AC281">
        <v>0</v>
      </c>
      <c r="AD281">
        <v>2.2000000000000002</v>
      </c>
      <c r="AF281">
        <v>0</v>
      </c>
      <c r="AG281">
        <v>0.93</v>
      </c>
      <c r="AI281">
        <v>0</v>
      </c>
      <c r="AJ281">
        <v>0.5</v>
      </c>
      <c r="AL281">
        <v>0</v>
      </c>
      <c r="AM281">
        <v>0.5</v>
      </c>
      <c r="AO281">
        <v>0</v>
      </c>
      <c r="AP281">
        <v>0</v>
      </c>
      <c r="BA281">
        <v>0</v>
      </c>
      <c r="BB281">
        <v>0.76488</v>
      </c>
    </row>
    <row r="282" spans="1:54" ht="15" customHeight="1" x14ac:dyDescent="0.2">
      <c r="A282" t="s">
        <v>115</v>
      </c>
      <c r="B282" t="s">
        <v>302</v>
      </c>
      <c r="C282" t="s">
        <v>302</v>
      </c>
      <c r="D282" t="s">
        <v>1137</v>
      </c>
      <c r="E282" t="s">
        <v>79</v>
      </c>
      <c r="F282" t="s">
        <v>500</v>
      </c>
      <c r="G282" t="s">
        <v>80</v>
      </c>
      <c r="H282" s="4" t="s">
        <v>1141</v>
      </c>
      <c r="I282" s="20" t="s">
        <v>611</v>
      </c>
      <c r="J282" s="20" t="s">
        <v>612</v>
      </c>
      <c r="K282" s="11">
        <f t="shared" si="18"/>
        <v>2010</v>
      </c>
      <c r="L282" t="s">
        <v>613</v>
      </c>
      <c r="M282" s="35" t="s">
        <v>613</v>
      </c>
      <c r="N282" s="35">
        <f t="shared" si="17"/>
        <v>40803</v>
      </c>
      <c r="R282">
        <v>34419.599999999999</v>
      </c>
      <c r="S282">
        <v>45000</v>
      </c>
      <c r="T282" t="s">
        <v>307</v>
      </c>
      <c r="U282" t="s">
        <v>55</v>
      </c>
      <c r="V282" t="s">
        <v>597</v>
      </c>
      <c r="W282" t="s">
        <v>614</v>
      </c>
      <c r="X282" t="s">
        <v>1146</v>
      </c>
      <c r="Y282">
        <v>49</v>
      </c>
      <c r="Z282">
        <v>25</v>
      </c>
      <c r="AA282">
        <v>1376.78</v>
      </c>
      <c r="AB282" t="s">
        <v>615</v>
      </c>
      <c r="AC282">
        <v>0</v>
      </c>
      <c r="AD282">
        <v>2.2000000000000002</v>
      </c>
      <c r="AF282">
        <v>0</v>
      </c>
      <c r="AG282">
        <v>0.93</v>
      </c>
      <c r="AI282">
        <v>0</v>
      </c>
      <c r="AJ282">
        <v>0.5</v>
      </c>
      <c r="AL282">
        <v>0</v>
      </c>
      <c r="AM282">
        <v>0.5</v>
      </c>
      <c r="AO282">
        <v>0</v>
      </c>
      <c r="AP282">
        <v>0</v>
      </c>
      <c r="BA282">
        <v>0</v>
      </c>
      <c r="BB282">
        <v>0.76488</v>
      </c>
    </row>
    <row r="283" spans="1:54" ht="15" customHeight="1" x14ac:dyDescent="0.2">
      <c r="A283" t="s">
        <v>115</v>
      </c>
      <c r="B283" t="s">
        <v>393</v>
      </c>
      <c r="C283" t="s">
        <v>393</v>
      </c>
      <c r="D283" t="s">
        <v>1136</v>
      </c>
      <c r="E283" t="s">
        <v>79</v>
      </c>
      <c r="F283" t="s">
        <v>500</v>
      </c>
      <c r="G283" t="s">
        <v>80</v>
      </c>
      <c r="H283" s="4" t="s">
        <v>1141</v>
      </c>
      <c r="I283" s="20" t="s">
        <v>611</v>
      </c>
      <c r="J283" s="20" t="s">
        <v>612</v>
      </c>
      <c r="K283" s="11">
        <f t="shared" si="18"/>
        <v>2010</v>
      </c>
      <c r="L283" t="s">
        <v>613</v>
      </c>
      <c r="M283" s="35" t="s">
        <v>613</v>
      </c>
      <c r="N283" s="35">
        <f t="shared" si="17"/>
        <v>40803</v>
      </c>
      <c r="R283">
        <v>34419.599999999999</v>
      </c>
      <c r="S283">
        <v>45000</v>
      </c>
      <c r="T283" t="s">
        <v>307</v>
      </c>
      <c r="U283" t="s">
        <v>55</v>
      </c>
      <c r="V283" t="s">
        <v>597</v>
      </c>
      <c r="W283" t="s">
        <v>614</v>
      </c>
      <c r="X283" t="s">
        <v>1146</v>
      </c>
      <c r="Y283">
        <v>49</v>
      </c>
      <c r="Z283">
        <v>25</v>
      </c>
      <c r="AA283">
        <v>1376.78</v>
      </c>
      <c r="AB283" t="s">
        <v>615</v>
      </c>
      <c r="AC283">
        <v>0</v>
      </c>
      <c r="AD283">
        <v>2.2000000000000002</v>
      </c>
      <c r="AF283">
        <v>0</v>
      </c>
      <c r="AG283">
        <v>0.93</v>
      </c>
      <c r="AI283">
        <v>0</v>
      </c>
      <c r="AJ283">
        <v>0.5</v>
      </c>
      <c r="AL283">
        <v>0</v>
      </c>
      <c r="AM283">
        <v>0.5</v>
      </c>
      <c r="AO283">
        <v>0</v>
      </c>
      <c r="AP283">
        <v>0</v>
      </c>
      <c r="BA283">
        <v>0</v>
      </c>
      <c r="BB283">
        <v>0.76488</v>
      </c>
    </row>
    <row r="284" spans="1:54" ht="15" customHeight="1" x14ac:dyDescent="0.2">
      <c r="A284" t="s">
        <v>115</v>
      </c>
      <c r="B284" t="s">
        <v>179</v>
      </c>
      <c r="C284" t="s">
        <v>179</v>
      </c>
      <c r="D284" t="s">
        <v>1134</v>
      </c>
      <c r="E284" t="s">
        <v>79</v>
      </c>
      <c r="F284" t="s">
        <v>500</v>
      </c>
      <c r="G284" t="s">
        <v>80</v>
      </c>
      <c r="H284" s="4" t="s">
        <v>1141</v>
      </c>
      <c r="I284" s="20" t="s">
        <v>545</v>
      </c>
      <c r="J284" s="20" t="s">
        <v>546</v>
      </c>
      <c r="K284" s="11">
        <f t="shared" si="18"/>
        <v>2014</v>
      </c>
      <c r="L284" t="s">
        <v>547</v>
      </c>
      <c r="M284" s="35" t="s">
        <v>548</v>
      </c>
      <c r="N284" s="35">
        <f t="shared" si="17"/>
        <v>44323</v>
      </c>
      <c r="R284">
        <v>4308.18</v>
      </c>
      <c r="S284">
        <v>6000</v>
      </c>
      <c r="T284" t="s">
        <v>120</v>
      </c>
      <c r="U284" t="s">
        <v>55</v>
      </c>
      <c r="V284" s="1" t="s">
        <v>549</v>
      </c>
      <c r="W284" t="s">
        <v>550</v>
      </c>
      <c r="X284" t="s">
        <v>1146</v>
      </c>
      <c r="Y284">
        <v>53</v>
      </c>
      <c r="Z284">
        <v>31</v>
      </c>
      <c r="AA284">
        <v>138.97</v>
      </c>
      <c r="AB284" t="s">
        <v>551</v>
      </c>
      <c r="AC284">
        <v>0</v>
      </c>
      <c r="AD284">
        <v>0.14000000000000001</v>
      </c>
      <c r="AF284">
        <v>0</v>
      </c>
      <c r="AG284">
        <v>0</v>
      </c>
      <c r="AI284">
        <v>0</v>
      </c>
      <c r="AJ284">
        <v>0</v>
      </c>
      <c r="AL284">
        <v>0</v>
      </c>
      <c r="AM284">
        <v>0</v>
      </c>
      <c r="AO284">
        <v>0</v>
      </c>
      <c r="AP284">
        <v>0</v>
      </c>
      <c r="BA284">
        <v>0</v>
      </c>
      <c r="BB284">
        <v>0.71802999999999995</v>
      </c>
    </row>
    <row r="285" spans="1:54" ht="15" customHeight="1" x14ac:dyDescent="0.2">
      <c r="A285" t="s">
        <v>1126</v>
      </c>
      <c r="B285" t="s">
        <v>86</v>
      </c>
      <c r="C285" t="s">
        <v>86</v>
      </c>
      <c r="D285" t="s">
        <v>1136</v>
      </c>
      <c r="E285" t="s">
        <v>140</v>
      </c>
      <c r="F285" t="s">
        <v>146</v>
      </c>
      <c r="G285" s="4" t="s">
        <v>142</v>
      </c>
      <c r="H285" t="s">
        <v>1140</v>
      </c>
      <c r="I285" s="20" t="s">
        <v>314</v>
      </c>
      <c r="K285" s="11">
        <f t="shared" si="18"/>
        <v>2016</v>
      </c>
      <c r="M285" s="35" t="s">
        <v>315</v>
      </c>
      <c r="N285" s="35">
        <f t="shared" si="17"/>
        <v>44326</v>
      </c>
      <c r="R285">
        <v>228.01</v>
      </c>
      <c r="S285">
        <v>250</v>
      </c>
      <c r="U285" t="s">
        <v>300</v>
      </c>
      <c r="V285" t="s">
        <v>56</v>
      </c>
      <c r="Y285">
        <v>159</v>
      </c>
      <c r="Z285">
        <v>2</v>
      </c>
      <c r="AA285">
        <v>114</v>
      </c>
      <c r="AB285" t="s">
        <v>316</v>
      </c>
      <c r="AC285">
        <v>0</v>
      </c>
      <c r="AD285">
        <v>0</v>
      </c>
      <c r="AE285">
        <v>0.4</v>
      </c>
      <c r="AF285">
        <v>0</v>
      </c>
      <c r="AG285">
        <v>0</v>
      </c>
      <c r="AH285">
        <v>0</v>
      </c>
      <c r="AI285">
        <v>0</v>
      </c>
      <c r="AJ285">
        <v>0</v>
      </c>
      <c r="AK285">
        <v>0</v>
      </c>
      <c r="AL285">
        <v>0</v>
      </c>
      <c r="AM285">
        <v>0</v>
      </c>
      <c r="AN285">
        <v>0</v>
      </c>
      <c r="AO285">
        <v>0</v>
      </c>
      <c r="AP285">
        <v>0</v>
      </c>
      <c r="AQ285">
        <v>0</v>
      </c>
      <c r="AR285">
        <v>0</v>
      </c>
      <c r="AS285">
        <v>0</v>
      </c>
      <c r="AT285">
        <v>0</v>
      </c>
      <c r="AU285">
        <v>0</v>
      </c>
      <c r="AV285">
        <v>0</v>
      </c>
      <c r="AW285">
        <v>0</v>
      </c>
      <c r="AX285">
        <v>0</v>
      </c>
      <c r="AY285">
        <v>0</v>
      </c>
      <c r="AZ285">
        <v>0</v>
      </c>
      <c r="BA285">
        <v>0</v>
      </c>
    </row>
    <row r="286" spans="1:54" ht="15" customHeight="1" x14ac:dyDescent="0.2">
      <c r="A286" t="s">
        <v>1126</v>
      </c>
      <c r="B286" t="s">
        <v>392</v>
      </c>
      <c r="C286" t="s">
        <v>393</v>
      </c>
      <c r="D286" t="s">
        <v>1136</v>
      </c>
      <c r="E286" t="s">
        <v>140</v>
      </c>
      <c r="F286" t="s">
        <v>146</v>
      </c>
      <c r="G286" s="4" t="s">
        <v>142</v>
      </c>
      <c r="H286" t="s">
        <v>1140</v>
      </c>
      <c r="I286" s="20" t="s">
        <v>314</v>
      </c>
      <c r="K286" s="11">
        <f t="shared" si="18"/>
        <v>2016</v>
      </c>
      <c r="M286" s="35" t="s">
        <v>315</v>
      </c>
      <c r="N286" s="35">
        <f t="shared" si="17"/>
        <v>44326</v>
      </c>
      <c r="R286">
        <v>228.01</v>
      </c>
      <c r="S286">
        <v>250</v>
      </c>
      <c r="U286" t="s">
        <v>300</v>
      </c>
      <c r="V286" t="s">
        <v>56</v>
      </c>
      <c r="Y286">
        <v>159</v>
      </c>
      <c r="Z286">
        <v>2</v>
      </c>
      <c r="AA286">
        <v>114</v>
      </c>
      <c r="AB286" t="s">
        <v>316</v>
      </c>
      <c r="AC286">
        <v>0</v>
      </c>
      <c r="AD286">
        <v>0</v>
      </c>
      <c r="AE286">
        <v>0.4</v>
      </c>
      <c r="AF286">
        <v>0</v>
      </c>
      <c r="AG286">
        <v>0</v>
      </c>
      <c r="AH286">
        <v>0</v>
      </c>
      <c r="AI286">
        <v>0</v>
      </c>
      <c r="AJ286">
        <v>0</v>
      </c>
      <c r="AK286">
        <v>0</v>
      </c>
      <c r="AL286">
        <v>0</v>
      </c>
      <c r="AM286">
        <v>0</v>
      </c>
      <c r="AN286">
        <v>0</v>
      </c>
      <c r="AO286">
        <v>0</v>
      </c>
      <c r="AP286">
        <v>0</v>
      </c>
      <c r="AQ286">
        <v>0</v>
      </c>
      <c r="AR286">
        <v>0</v>
      </c>
      <c r="AS286">
        <v>0</v>
      </c>
      <c r="AT286">
        <v>0</v>
      </c>
      <c r="AU286">
        <v>0</v>
      </c>
      <c r="AV286">
        <v>0</v>
      </c>
      <c r="AW286">
        <v>0</v>
      </c>
      <c r="AX286">
        <v>0</v>
      </c>
      <c r="AY286">
        <v>0</v>
      </c>
      <c r="AZ286">
        <v>0</v>
      </c>
      <c r="BA286">
        <v>0</v>
      </c>
    </row>
    <row r="287" spans="1:54" ht="15" customHeight="1" x14ac:dyDescent="0.2">
      <c r="A287" t="s">
        <v>1126</v>
      </c>
      <c r="B287" t="s">
        <v>391</v>
      </c>
      <c r="C287" t="s">
        <v>179</v>
      </c>
      <c r="D287" t="s">
        <v>1134</v>
      </c>
      <c r="E287" t="s">
        <v>985</v>
      </c>
      <c r="F287" t="s">
        <v>151</v>
      </c>
      <c r="G287" s="4" t="s">
        <v>152</v>
      </c>
      <c r="H287" t="s">
        <v>1140</v>
      </c>
      <c r="I287" s="20" t="s">
        <v>991</v>
      </c>
      <c r="K287" s="11">
        <f t="shared" si="18"/>
        <v>2011</v>
      </c>
      <c r="M287" s="35" t="s">
        <v>992</v>
      </c>
      <c r="N287" s="35">
        <f t="shared" si="17"/>
        <v>44336</v>
      </c>
      <c r="R287">
        <v>1413.02</v>
      </c>
      <c r="S287">
        <v>2000</v>
      </c>
      <c r="U287" t="s">
        <v>55</v>
      </c>
      <c r="V287" t="s">
        <v>56</v>
      </c>
      <c r="Y287">
        <v>188</v>
      </c>
      <c r="Z287">
        <v>12</v>
      </c>
      <c r="AA287" s="3">
        <v>282.60399999999998</v>
      </c>
      <c r="AB287" t="s">
        <v>993</v>
      </c>
      <c r="AC287">
        <v>141302</v>
      </c>
      <c r="AD287">
        <v>200000</v>
      </c>
      <c r="AE287">
        <v>0.64</v>
      </c>
      <c r="AF287">
        <v>42391</v>
      </c>
      <c r="AG287">
        <v>60000</v>
      </c>
      <c r="AH287">
        <v>0.36</v>
      </c>
      <c r="AI287">
        <v>98911</v>
      </c>
      <c r="AJ287">
        <v>140000</v>
      </c>
      <c r="AK287">
        <v>0.34</v>
      </c>
      <c r="AL287">
        <v>0</v>
      </c>
      <c r="AM287">
        <v>0</v>
      </c>
      <c r="AN287">
        <v>0</v>
      </c>
      <c r="AO287">
        <v>0</v>
      </c>
      <c r="AP287">
        <v>0</v>
      </c>
      <c r="AQ287">
        <v>0</v>
      </c>
      <c r="AR287">
        <v>0</v>
      </c>
      <c r="AS287">
        <v>0</v>
      </c>
      <c r="AT287">
        <v>0</v>
      </c>
      <c r="AU287">
        <v>0</v>
      </c>
      <c r="AV287">
        <v>0</v>
      </c>
      <c r="AW287">
        <v>0</v>
      </c>
      <c r="AX287">
        <v>0</v>
      </c>
      <c r="AY287">
        <v>0</v>
      </c>
      <c r="AZ287">
        <v>0</v>
      </c>
      <c r="BA287">
        <v>282604</v>
      </c>
    </row>
    <row r="288" spans="1:54" ht="15" customHeight="1" x14ac:dyDescent="0.2">
      <c r="A288" t="s">
        <v>1126</v>
      </c>
      <c r="B288" t="s">
        <v>232</v>
      </c>
      <c r="C288" t="s">
        <v>69</v>
      </c>
      <c r="D288" t="s">
        <v>1135</v>
      </c>
      <c r="E288" t="s">
        <v>985</v>
      </c>
      <c r="F288" t="s">
        <v>151</v>
      </c>
      <c r="G288" s="4" t="s">
        <v>152</v>
      </c>
      <c r="H288" t="s">
        <v>1140</v>
      </c>
      <c r="I288" s="20" t="s">
        <v>991</v>
      </c>
      <c r="K288" s="11">
        <f t="shared" si="18"/>
        <v>2011</v>
      </c>
      <c r="M288" s="35" t="s">
        <v>992</v>
      </c>
      <c r="N288" s="35">
        <f t="shared" si="17"/>
        <v>44336</v>
      </c>
      <c r="R288">
        <v>1413.02</v>
      </c>
      <c r="S288">
        <v>2000</v>
      </c>
      <c r="U288" t="s">
        <v>55</v>
      </c>
      <c r="V288" t="s">
        <v>56</v>
      </c>
      <c r="Y288">
        <v>188</v>
      </c>
      <c r="Z288">
        <v>12</v>
      </c>
      <c r="AA288" s="3">
        <v>35.326000000000001</v>
      </c>
      <c r="AB288" t="s">
        <v>993</v>
      </c>
      <c r="AC288">
        <v>17663</v>
      </c>
      <c r="AD288">
        <v>25000</v>
      </c>
      <c r="AE288">
        <v>0.08</v>
      </c>
      <c r="AF288">
        <v>5299</v>
      </c>
      <c r="AG288">
        <v>7500</v>
      </c>
      <c r="AH288">
        <v>0.05</v>
      </c>
      <c r="AI288">
        <v>12364</v>
      </c>
      <c r="AJ288">
        <v>17500</v>
      </c>
      <c r="AK288">
        <v>0.04</v>
      </c>
      <c r="AL288">
        <v>0</v>
      </c>
      <c r="AM288">
        <v>0</v>
      </c>
      <c r="AN288">
        <v>0</v>
      </c>
      <c r="AO288">
        <v>0</v>
      </c>
      <c r="AP288">
        <v>0</v>
      </c>
      <c r="AQ288">
        <v>0</v>
      </c>
      <c r="AR288">
        <v>0</v>
      </c>
      <c r="AS288">
        <v>0</v>
      </c>
      <c r="AT288">
        <v>0</v>
      </c>
      <c r="AU288">
        <v>0</v>
      </c>
      <c r="AV288">
        <v>0</v>
      </c>
      <c r="AW288">
        <v>0</v>
      </c>
      <c r="AX288">
        <v>0</v>
      </c>
      <c r="AY288">
        <v>0</v>
      </c>
      <c r="AZ288">
        <v>0</v>
      </c>
      <c r="BA288">
        <v>35326</v>
      </c>
    </row>
    <row r="289" spans="1:54" ht="15" customHeight="1" x14ac:dyDescent="0.2">
      <c r="A289" t="s">
        <v>115</v>
      </c>
      <c r="B289" t="s">
        <v>179</v>
      </c>
      <c r="C289" t="s">
        <v>179</v>
      </c>
      <c r="D289" t="s">
        <v>1134</v>
      </c>
      <c r="E289" t="s">
        <v>146</v>
      </c>
      <c r="F289" t="s">
        <v>146</v>
      </c>
      <c r="G289" t="s">
        <v>142</v>
      </c>
      <c r="H289" t="s">
        <v>1140</v>
      </c>
      <c r="I289" s="20" t="s">
        <v>668</v>
      </c>
      <c r="J289" s="20" t="s">
        <v>669</v>
      </c>
      <c r="K289" s="11">
        <f t="shared" si="18"/>
        <v>2014</v>
      </c>
      <c r="L289" t="s">
        <v>670</v>
      </c>
      <c r="M289" s="35" t="s">
        <v>671</v>
      </c>
      <c r="N289" s="35">
        <f t="shared" si="17"/>
        <v>44353</v>
      </c>
      <c r="R289" s="13">
        <v>11202.2</v>
      </c>
      <c r="S289" s="13">
        <v>15300</v>
      </c>
      <c r="T289" t="s">
        <v>120</v>
      </c>
      <c r="U289" t="s">
        <v>55</v>
      </c>
      <c r="V289" t="s">
        <v>56</v>
      </c>
      <c r="W289" t="s">
        <v>672</v>
      </c>
      <c r="X289" t="s">
        <v>1146</v>
      </c>
      <c r="Y289">
        <v>137</v>
      </c>
      <c r="Z289">
        <v>68</v>
      </c>
      <c r="AA289" s="13">
        <v>164.74</v>
      </c>
      <c r="AB289" t="s">
        <v>673</v>
      </c>
      <c r="AC289">
        <v>0</v>
      </c>
      <c r="AD289">
        <v>0.1</v>
      </c>
      <c r="AF289">
        <v>0</v>
      </c>
      <c r="AG289">
        <v>0.12</v>
      </c>
      <c r="AI289">
        <v>0</v>
      </c>
      <c r="AJ289">
        <v>0</v>
      </c>
      <c r="AL289">
        <v>0</v>
      </c>
      <c r="AM289">
        <v>0</v>
      </c>
      <c r="AO289">
        <v>0</v>
      </c>
      <c r="AP289">
        <v>0</v>
      </c>
      <c r="BA289">
        <v>0</v>
      </c>
      <c r="BB289">
        <v>0.73216999999999999</v>
      </c>
    </row>
    <row r="290" spans="1:54" ht="15" customHeight="1" x14ac:dyDescent="0.2">
      <c r="A290" t="s">
        <v>115</v>
      </c>
      <c r="B290" t="s">
        <v>116</v>
      </c>
      <c r="C290" t="s">
        <v>49</v>
      </c>
      <c r="D290" t="s">
        <v>1133</v>
      </c>
      <c r="E290" t="s">
        <v>146</v>
      </c>
      <c r="F290" t="s">
        <v>146</v>
      </c>
      <c r="G290" t="s">
        <v>142</v>
      </c>
      <c r="H290" t="s">
        <v>1140</v>
      </c>
      <c r="I290" s="20" t="s">
        <v>668</v>
      </c>
      <c r="J290" s="20" t="s">
        <v>669</v>
      </c>
      <c r="K290" s="11">
        <f t="shared" si="18"/>
        <v>2014</v>
      </c>
      <c r="L290" t="s">
        <v>670</v>
      </c>
      <c r="M290" s="35" t="s">
        <v>671</v>
      </c>
      <c r="N290" s="35">
        <f t="shared" si="17"/>
        <v>44353</v>
      </c>
      <c r="R290" s="13">
        <v>11202.2</v>
      </c>
      <c r="S290" s="13">
        <v>15300</v>
      </c>
      <c r="T290" t="s">
        <v>120</v>
      </c>
      <c r="U290" t="s">
        <v>55</v>
      </c>
      <c r="V290" t="s">
        <v>56</v>
      </c>
      <c r="W290" t="s">
        <v>672</v>
      </c>
      <c r="X290" t="s">
        <v>1146</v>
      </c>
      <c r="Y290">
        <v>137</v>
      </c>
      <c r="Z290">
        <v>68</v>
      </c>
      <c r="AA290" s="13">
        <v>164.74</v>
      </c>
      <c r="AB290" t="s">
        <v>673</v>
      </c>
      <c r="AC290">
        <v>0</v>
      </c>
      <c r="AD290">
        <v>0.1</v>
      </c>
      <c r="AF290">
        <v>0</v>
      </c>
      <c r="AG290">
        <v>0.12</v>
      </c>
      <c r="AI290">
        <v>0</v>
      </c>
      <c r="AJ290">
        <v>0</v>
      </c>
      <c r="AL290">
        <v>0</v>
      </c>
      <c r="AM290">
        <v>0</v>
      </c>
      <c r="AO290">
        <v>0</v>
      </c>
      <c r="AP290">
        <v>0</v>
      </c>
      <c r="BA290">
        <v>0</v>
      </c>
      <c r="BB290">
        <v>0.73216999999999999</v>
      </c>
    </row>
    <row r="291" spans="1:54" ht="15" customHeight="1" x14ac:dyDescent="0.2">
      <c r="A291" t="s">
        <v>115</v>
      </c>
      <c r="B291" t="s">
        <v>68</v>
      </c>
      <c r="C291" t="s">
        <v>69</v>
      </c>
      <c r="D291" t="s">
        <v>1135</v>
      </c>
      <c r="E291" t="s">
        <v>146</v>
      </c>
      <c r="F291" t="s">
        <v>146</v>
      </c>
      <c r="G291" t="s">
        <v>142</v>
      </c>
      <c r="H291" t="s">
        <v>1140</v>
      </c>
      <c r="I291" s="20" t="s">
        <v>668</v>
      </c>
      <c r="J291" s="20" t="s">
        <v>669</v>
      </c>
      <c r="K291" s="11">
        <f t="shared" si="18"/>
        <v>2014</v>
      </c>
      <c r="L291" t="s">
        <v>670</v>
      </c>
      <c r="M291" s="35" t="s">
        <v>671</v>
      </c>
      <c r="N291" s="35">
        <f t="shared" si="17"/>
        <v>44353</v>
      </c>
      <c r="R291" s="13">
        <v>11202.2</v>
      </c>
      <c r="S291" s="13">
        <v>15300</v>
      </c>
      <c r="T291" t="s">
        <v>120</v>
      </c>
      <c r="U291" t="s">
        <v>55</v>
      </c>
      <c r="V291" t="s">
        <v>56</v>
      </c>
      <c r="W291" t="s">
        <v>672</v>
      </c>
      <c r="X291" t="s">
        <v>1146</v>
      </c>
      <c r="Y291">
        <v>137</v>
      </c>
      <c r="Z291">
        <v>68</v>
      </c>
      <c r="AA291" s="13">
        <v>164.74</v>
      </c>
      <c r="AB291" t="s">
        <v>673</v>
      </c>
      <c r="AC291">
        <v>0</v>
      </c>
      <c r="AD291">
        <v>0.1</v>
      </c>
      <c r="AF291">
        <v>0</v>
      </c>
      <c r="AG291">
        <v>0.12</v>
      </c>
      <c r="AI291">
        <v>0</v>
      </c>
      <c r="AJ291">
        <v>0</v>
      </c>
      <c r="AL291">
        <v>0</v>
      </c>
      <c r="AM291">
        <v>0</v>
      </c>
      <c r="AO291">
        <v>0</v>
      </c>
      <c r="AP291">
        <v>0</v>
      </c>
      <c r="BA291">
        <v>0</v>
      </c>
      <c r="BB291">
        <v>0.73216999999999999</v>
      </c>
    </row>
    <row r="292" spans="1:54" ht="15" customHeight="1" x14ac:dyDescent="0.2">
      <c r="A292" t="s">
        <v>115</v>
      </c>
      <c r="B292" t="s">
        <v>227</v>
      </c>
      <c r="C292" t="s">
        <v>77</v>
      </c>
      <c r="D292" t="s">
        <v>1135</v>
      </c>
      <c r="E292" t="s">
        <v>146</v>
      </c>
      <c r="F292" t="s">
        <v>146</v>
      </c>
      <c r="G292" t="s">
        <v>142</v>
      </c>
      <c r="H292" t="s">
        <v>1140</v>
      </c>
      <c r="I292" s="20" t="s">
        <v>668</v>
      </c>
      <c r="J292" s="20" t="s">
        <v>669</v>
      </c>
      <c r="K292" s="11">
        <f t="shared" si="18"/>
        <v>2014</v>
      </c>
      <c r="L292" t="s">
        <v>670</v>
      </c>
      <c r="M292" s="35" t="s">
        <v>671</v>
      </c>
      <c r="N292" s="35">
        <f t="shared" si="17"/>
        <v>44353</v>
      </c>
      <c r="R292" s="13">
        <v>11202.2</v>
      </c>
      <c r="S292" s="13">
        <v>15300</v>
      </c>
      <c r="T292" t="s">
        <v>120</v>
      </c>
      <c r="U292" t="s">
        <v>55</v>
      </c>
      <c r="V292" t="s">
        <v>56</v>
      </c>
      <c r="W292" t="s">
        <v>672</v>
      </c>
      <c r="X292" t="s">
        <v>1146</v>
      </c>
      <c r="Y292">
        <v>137</v>
      </c>
      <c r="Z292">
        <v>68</v>
      </c>
      <c r="AA292" s="13">
        <v>164.74</v>
      </c>
      <c r="AB292" t="s">
        <v>673</v>
      </c>
      <c r="AC292">
        <v>0</v>
      </c>
      <c r="AD292">
        <v>0.1</v>
      </c>
      <c r="AF292">
        <v>0</v>
      </c>
      <c r="AG292">
        <v>0.12</v>
      </c>
      <c r="AI292">
        <v>0</v>
      </c>
      <c r="AJ292">
        <v>0</v>
      </c>
      <c r="AL292">
        <v>0</v>
      </c>
      <c r="AM292">
        <v>0</v>
      </c>
      <c r="AO292">
        <v>0</v>
      </c>
      <c r="AP292">
        <v>0</v>
      </c>
      <c r="BA292">
        <v>0</v>
      </c>
      <c r="BB292">
        <v>0.73216999999999999</v>
      </c>
    </row>
    <row r="293" spans="1:54" ht="15" customHeight="1" x14ac:dyDescent="0.2">
      <c r="A293" t="s">
        <v>115</v>
      </c>
      <c r="B293" t="s">
        <v>885</v>
      </c>
      <c r="C293" t="s">
        <v>86</v>
      </c>
      <c r="D293" t="s">
        <v>1136</v>
      </c>
      <c r="E293" t="s">
        <v>146</v>
      </c>
      <c r="F293" t="s">
        <v>146</v>
      </c>
      <c r="G293" t="s">
        <v>142</v>
      </c>
      <c r="H293" t="s">
        <v>1140</v>
      </c>
      <c r="I293" s="20" t="s">
        <v>668</v>
      </c>
      <c r="J293" s="20" t="s">
        <v>669</v>
      </c>
      <c r="K293" s="11">
        <f t="shared" si="18"/>
        <v>2014</v>
      </c>
      <c r="L293" t="s">
        <v>670</v>
      </c>
      <c r="M293" s="35" t="s">
        <v>671</v>
      </c>
      <c r="N293" s="35">
        <f t="shared" si="17"/>
        <v>44353</v>
      </c>
      <c r="R293" s="13">
        <v>11202.2</v>
      </c>
      <c r="S293" s="13">
        <v>15300</v>
      </c>
      <c r="T293" t="s">
        <v>120</v>
      </c>
      <c r="U293" t="s">
        <v>55</v>
      </c>
      <c r="V293" t="s">
        <v>56</v>
      </c>
      <c r="W293" t="s">
        <v>672</v>
      </c>
      <c r="X293" t="s">
        <v>1146</v>
      </c>
      <c r="Y293">
        <v>137</v>
      </c>
      <c r="Z293">
        <v>68</v>
      </c>
      <c r="AA293" s="13">
        <v>164.74</v>
      </c>
      <c r="AB293" t="s">
        <v>673</v>
      </c>
      <c r="AC293">
        <v>0</v>
      </c>
      <c r="AD293">
        <v>0.1</v>
      </c>
      <c r="AF293">
        <v>0</v>
      </c>
      <c r="AG293">
        <v>0.11</v>
      </c>
      <c r="AI293">
        <v>0</v>
      </c>
      <c r="AJ293">
        <v>0</v>
      </c>
      <c r="AL293">
        <v>0</v>
      </c>
      <c r="AM293">
        <v>0</v>
      </c>
      <c r="AO293">
        <v>0</v>
      </c>
      <c r="AP293">
        <v>0</v>
      </c>
      <c r="BA293">
        <v>0</v>
      </c>
      <c r="BB293">
        <v>0.73216999999999999</v>
      </c>
    </row>
    <row r="294" spans="1:54" ht="15" customHeight="1" x14ac:dyDescent="0.2">
      <c r="A294" t="s">
        <v>115</v>
      </c>
      <c r="B294" t="s">
        <v>217</v>
      </c>
      <c r="C294" t="s">
        <v>217</v>
      </c>
      <c r="D294" t="s">
        <v>1134</v>
      </c>
      <c r="E294" t="s">
        <v>146</v>
      </c>
      <c r="F294" t="s">
        <v>146</v>
      </c>
      <c r="G294" t="s">
        <v>142</v>
      </c>
      <c r="H294" t="s">
        <v>1140</v>
      </c>
      <c r="I294" s="20" t="s">
        <v>668</v>
      </c>
      <c r="J294" s="20" t="s">
        <v>669</v>
      </c>
      <c r="K294" s="11">
        <f t="shared" si="18"/>
        <v>2014</v>
      </c>
      <c r="L294" t="s">
        <v>670</v>
      </c>
      <c r="M294" s="35" t="s">
        <v>671</v>
      </c>
      <c r="N294" s="35">
        <f t="shared" si="17"/>
        <v>44353</v>
      </c>
      <c r="R294" s="13">
        <v>11202.2</v>
      </c>
      <c r="S294" s="13">
        <v>15300</v>
      </c>
      <c r="T294" t="s">
        <v>120</v>
      </c>
      <c r="U294" t="s">
        <v>55</v>
      </c>
      <c r="V294" t="s">
        <v>56</v>
      </c>
      <c r="W294" t="s">
        <v>672</v>
      </c>
      <c r="X294" t="s">
        <v>1146</v>
      </c>
      <c r="Y294">
        <v>137</v>
      </c>
      <c r="Z294">
        <v>68</v>
      </c>
      <c r="AA294" s="13">
        <v>164.74</v>
      </c>
      <c r="AB294" t="s">
        <v>673</v>
      </c>
      <c r="AC294">
        <v>0</v>
      </c>
      <c r="AD294">
        <v>0</v>
      </c>
      <c r="AF294">
        <v>0</v>
      </c>
      <c r="AG294">
        <v>0</v>
      </c>
      <c r="AI294">
        <v>0</v>
      </c>
      <c r="AJ294">
        <v>0</v>
      </c>
      <c r="AL294">
        <v>0</v>
      </c>
      <c r="AM294">
        <v>0</v>
      </c>
      <c r="AO294">
        <v>0</v>
      </c>
      <c r="AP294">
        <v>0</v>
      </c>
      <c r="BA294">
        <v>0</v>
      </c>
      <c r="BB294">
        <v>0.73216999999999999</v>
      </c>
    </row>
    <row r="295" spans="1:54" ht="15" customHeight="1" x14ac:dyDescent="0.2">
      <c r="A295" t="s">
        <v>115</v>
      </c>
      <c r="B295" t="s">
        <v>218</v>
      </c>
      <c r="C295" t="s">
        <v>85</v>
      </c>
      <c r="D295" t="s">
        <v>1133</v>
      </c>
      <c r="E295" t="s">
        <v>146</v>
      </c>
      <c r="F295" t="s">
        <v>146</v>
      </c>
      <c r="G295" t="s">
        <v>142</v>
      </c>
      <c r="H295" t="s">
        <v>1140</v>
      </c>
      <c r="I295" s="20" t="s">
        <v>668</v>
      </c>
      <c r="J295" s="20" t="s">
        <v>669</v>
      </c>
      <c r="K295" s="11">
        <f t="shared" si="18"/>
        <v>2014</v>
      </c>
      <c r="L295" t="s">
        <v>670</v>
      </c>
      <c r="M295" s="35" t="s">
        <v>671</v>
      </c>
      <c r="N295" s="35">
        <f t="shared" si="17"/>
        <v>44353</v>
      </c>
      <c r="R295" s="13">
        <v>11202.2</v>
      </c>
      <c r="S295" s="13">
        <v>15300</v>
      </c>
      <c r="T295" t="s">
        <v>120</v>
      </c>
      <c r="U295" t="s">
        <v>55</v>
      </c>
      <c r="V295" t="s">
        <v>56</v>
      </c>
      <c r="W295" t="s">
        <v>672</v>
      </c>
      <c r="X295" t="s">
        <v>1146</v>
      </c>
      <c r="Y295">
        <v>137</v>
      </c>
      <c r="Z295">
        <v>68</v>
      </c>
      <c r="AA295" s="13">
        <v>164.74</v>
      </c>
      <c r="AB295" t="s">
        <v>673</v>
      </c>
      <c r="AC295">
        <v>0</v>
      </c>
      <c r="AD295">
        <v>0.1</v>
      </c>
      <c r="AF295">
        <v>0</v>
      </c>
      <c r="AG295">
        <v>0.12</v>
      </c>
      <c r="AI295">
        <v>0</v>
      </c>
      <c r="AJ295">
        <v>0</v>
      </c>
      <c r="AL295">
        <v>0</v>
      </c>
      <c r="AM295">
        <v>0</v>
      </c>
      <c r="AO295">
        <v>0</v>
      </c>
      <c r="AP295">
        <v>0</v>
      </c>
      <c r="BA295">
        <v>0</v>
      </c>
      <c r="BB295">
        <v>0.73216999999999999</v>
      </c>
    </row>
    <row r="296" spans="1:54" ht="15" customHeight="1" x14ac:dyDescent="0.2">
      <c r="A296" t="s">
        <v>115</v>
      </c>
      <c r="B296" t="s">
        <v>179</v>
      </c>
      <c r="C296" t="s">
        <v>179</v>
      </c>
      <c r="D296" t="s">
        <v>1134</v>
      </c>
      <c r="E296" t="s">
        <v>141</v>
      </c>
      <c r="F296" t="s">
        <v>141</v>
      </c>
      <c r="G296" t="s">
        <v>142</v>
      </c>
      <c r="H296" t="s">
        <v>1140</v>
      </c>
      <c r="I296" s="20" t="s">
        <v>651</v>
      </c>
      <c r="J296" s="20" t="s">
        <v>652</v>
      </c>
      <c r="K296" s="11">
        <f t="shared" si="18"/>
        <v>2012</v>
      </c>
      <c r="L296" t="s">
        <v>205</v>
      </c>
      <c r="M296" s="35" t="s">
        <v>653</v>
      </c>
      <c r="N296" s="35">
        <f t="shared" si="17"/>
        <v>41747</v>
      </c>
      <c r="R296" s="13">
        <v>2362.2600000000002</v>
      </c>
      <c r="S296" s="13">
        <v>3100</v>
      </c>
      <c r="T296" t="s">
        <v>307</v>
      </c>
      <c r="U296" t="s">
        <v>55</v>
      </c>
      <c r="V296" s="1" t="s">
        <v>654</v>
      </c>
      <c r="W296" t="s">
        <v>655</v>
      </c>
      <c r="X296" t="s">
        <v>1146</v>
      </c>
      <c r="Y296">
        <v>117</v>
      </c>
      <c r="Z296">
        <v>31</v>
      </c>
      <c r="AA296" s="13">
        <v>76.2</v>
      </c>
      <c r="AB296" t="s">
        <v>656</v>
      </c>
      <c r="AC296">
        <v>0</v>
      </c>
      <c r="AD296">
        <v>0.1</v>
      </c>
      <c r="AF296">
        <v>0</v>
      </c>
      <c r="AG296">
        <v>0</v>
      </c>
      <c r="AI296">
        <v>0</v>
      </c>
      <c r="AJ296">
        <v>0</v>
      </c>
      <c r="AL296">
        <v>0</v>
      </c>
      <c r="AM296">
        <v>0</v>
      </c>
      <c r="AO296">
        <v>0</v>
      </c>
      <c r="AP296">
        <v>0</v>
      </c>
      <c r="BA296">
        <v>0</v>
      </c>
      <c r="BB296">
        <v>0.76202000000000003</v>
      </c>
    </row>
    <row r="297" spans="1:54" ht="15" customHeight="1" x14ac:dyDescent="0.2">
      <c r="A297" t="s">
        <v>115</v>
      </c>
      <c r="B297" t="s">
        <v>116</v>
      </c>
      <c r="C297" t="s">
        <v>49</v>
      </c>
      <c r="D297" t="s">
        <v>1133</v>
      </c>
      <c r="E297" t="s">
        <v>141</v>
      </c>
      <c r="F297" t="s">
        <v>141</v>
      </c>
      <c r="G297" t="s">
        <v>142</v>
      </c>
      <c r="H297" t="s">
        <v>1140</v>
      </c>
      <c r="I297" s="20" t="s">
        <v>651</v>
      </c>
      <c r="J297" s="20" t="s">
        <v>652</v>
      </c>
      <c r="K297" s="11">
        <f t="shared" si="18"/>
        <v>2012</v>
      </c>
      <c r="L297" t="s">
        <v>205</v>
      </c>
      <c r="M297" s="35" t="s">
        <v>653</v>
      </c>
      <c r="N297" s="35">
        <f t="shared" si="17"/>
        <v>41747</v>
      </c>
      <c r="R297" s="13">
        <v>2362.2600000000002</v>
      </c>
      <c r="S297" s="13">
        <v>3100</v>
      </c>
      <c r="T297" t="s">
        <v>307</v>
      </c>
      <c r="U297" t="s">
        <v>55</v>
      </c>
      <c r="V297" s="1" t="s">
        <v>654</v>
      </c>
      <c r="W297" t="s">
        <v>655</v>
      </c>
      <c r="X297" t="s">
        <v>1146</v>
      </c>
      <c r="Y297">
        <v>117</v>
      </c>
      <c r="Z297">
        <v>31</v>
      </c>
      <c r="AA297" s="13">
        <v>76.2</v>
      </c>
      <c r="AB297" t="s">
        <v>656</v>
      </c>
      <c r="AC297">
        <v>0</v>
      </c>
      <c r="AD297">
        <v>0.1</v>
      </c>
      <c r="AF297">
        <v>0</v>
      </c>
      <c r="AG297">
        <v>0</v>
      </c>
      <c r="AI297">
        <v>0</v>
      </c>
      <c r="AJ297">
        <v>0</v>
      </c>
      <c r="AL297">
        <v>0</v>
      </c>
      <c r="AM297">
        <v>0</v>
      </c>
      <c r="AO297">
        <v>0</v>
      </c>
      <c r="AP297">
        <v>0</v>
      </c>
      <c r="BA297">
        <v>0</v>
      </c>
      <c r="BB297">
        <v>0.76202000000000003</v>
      </c>
    </row>
    <row r="298" spans="1:54" ht="15" customHeight="1" x14ac:dyDescent="0.2">
      <c r="A298" t="s">
        <v>115</v>
      </c>
      <c r="B298" t="s">
        <v>68</v>
      </c>
      <c r="C298" t="s">
        <v>69</v>
      </c>
      <c r="D298" t="s">
        <v>1135</v>
      </c>
      <c r="E298" t="s">
        <v>141</v>
      </c>
      <c r="F298" t="s">
        <v>141</v>
      </c>
      <c r="G298" t="s">
        <v>142</v>
      </c>
      <c r="H298" t="s">
        <v>1140</v>
      </c>
      <c r="I298" s="20" t="s">
        <v>651</v>
      </c>
      <c r="J298" s="20" t="s">
        <v>652</v>
      </c>
      <c r="K298" s="11">
        <f t="shared" si="18"/>
        <v>2012</v>
      </c>
      <c r="L298" t="s">
        <v>205</v>
      </c>
      <c r="M298" s="35" t="s">
        <v>653</v>
      </c>
      <c r="N298" s="35">
        <f t="shared" si="17"/>
        <v>41747</v>
      </c>
      <c r="R298" s="13">
        <v>2362.2600000000002</v>
      </c>
      <c r="S298" s="13">
        <v>3100</v>
      </c>
      <c r="T298" t="s">
        <v>307</v>
      </c>
      <c r="U298" t="s">
        <v>55</v>
      </c>
      <c r="V298" s="1" t="s">
        <v>654</v>
      </c>
      <c r="W298" t="s">
        <v>655</v>
      </c>
      <c r="X298" t="s">
        <v>1146</v>
      </c>
      <c r="Y298">
        <v>117</v>
      </c>
      <c r="Z298">
        <v>31</v>
      </c>
      <c r="AA298" s="13">
        <v>76.2</v>
      </c>
      <c r="AB298" t="s">
        <v>656</v>
      </c>
      <c r="AC298">
        <v>0</v>
      </c>
      <c r="AD298">
        <v>0.1</v>
      </c>
      <c r="AF298">
        <v>0</v>
      </c>
      <c r="AG298">
        <v>0</v>
      </c>
      <c r="AI298">
        <v>0</v>
      </c>
      <c r="AJ298">
        <v>0</v>
      </c>
      <c r="AL298">
        <v>0</v>
      </c>
      <c r="AM298">
        <v>0</v>
      </c>
      <c r="AO298">
        <v>0</v>
      </c>
      <c r="AP298">
        <v>0</v>
      </c>
      <c r="BA298">
        <v>0</v>
      </c>
      <c r="BB298">
        <v>0.76202000000000003</v>
      </c>
    </row>
    <row r="299" spans="1:54" ht="15" customHeight="1" x14ac:dyDescent="0.2">
      <c r="A299" t="s">
        <v>115</v>
      </c>
      <c r="B299" t="s">
        <v>172</v>
      </c>
      <c r="C299" t="s">
        <v>77</v>
      </c>
      <c r="D299" t="s">
        <v>1135</v>
      </c>
      <c r="E299" t="s">
        <v>141</v>
      </c>
      <c r="F299" t="s">
        <v>141</v>
      </c>
      <c r="G299" t="s">
        <v>142</v>
      </c>
      <c r="H299" t="s">
        <v>1140</v>
      </c>
      <c r="I299" s="20" t="s">
        <v>651</v>
      </c>
      <c r="J299" s="20" t="s">
        <v>652</v>
      </c>
      <c r="K299" s="11">
        <f t="shared" si="18"/>
        <v>2012</v>
      </c>
      <c r="L299" t="s">
        <v>205</v>
      </c>
      <c r="M299" s="35" t="s">
        <v>653</v>
      </c>
      <c r="N299" s="35">
        <f t="shared" si="17"/>
        <v>41747</v>
      </c>
      <c r="R299" s="13">
        <v>2362.2600000000002</v>
      </c>
      <c r="S299" s="13">
        <v>3100</v>
      </c>
      <c r="T299" t="s">
        <v>307</v>
      </c>
      <c r="U299" t="s">
        <v>55</v>
      </c>
      <c r="V299" s="1" t="s">
        <v>654</v>
      </c>
      <c r="W299" t="s">
        <v>655</v>
      </c>
      <c r="X299" t="s">
        <v>1146</v>
      </c>
      <c r="Y299">
        <v>117</v>
      </c>
      <c r="Z299">
        <v>31</v>
      </c>
      <c r="AA299" s="13">
        <v>76.2</v>
      </c>
      <c r="AB299" t="s">
        <v>656</v>
      </c>
      <c r="AC299">
        <v>0</v>
      </c>
      <c r="AD299">
        <v>0.1</v>
      </c>
      <c r="AF299">
        <v>0</v>
      </c>
      <c r="AG299">
        <v>0</v>
      </c>
      <c r="AI299">
        <v>0</v>
      </c>
      <c r="AJ299">
        <v>0</v>
      </c>
      <c r="AL299">
        <v>0</v>
      </c>
      <c r="AM299">
        <v>0</v>
      </c>
      <c r="AO299">
        <v>0</v>
      </c>
      <c r="AP299">
        <v>0</v>
      </c>
      <c r="BA299">
        <v>0</v>
      </c>
      <c r="BB299">
        <v>0.76202000000000003</v>
      </c>
    </row>
    <row r="300" spans="1:54" ht="15" customHeight="1" x14ac:dyDescent="0.2">
      <c r="A300" t="s">
        <v>115</v>
      </c>
      <c r="B300" t="s">
        <v>86</v>
      </c>
      <c r="C300" t="s">
        <v>86</v>
      </c>
      <c r="D300" t="s">
        <v>1136</v>
      </c>
      <c r="E300" t="s">
        <v>141</v>
      </c>
      <c r="F300" t="s">
        <v>141</v>
      </c>
      <c r="G300" t="s">
        <v>142</v>
      </c>
      <c r="H300" t="s">
        <v>1140</v>
      </c>
      <c r="I300" s="20" t="s">
        <v>651</v>
      </c>
      <c r="J300" s="20" t="s">
        <v>652</v>
      </c>
      <c r="K300" s="11">
        <f t="shared" si="18"/>
        <v>2012</v>
      </c>
      <c r="L300" t="s">
        <v>205</v>
      </c>
      <c r="M300" s="35" t="s">
        <v>653</v>
      </c>
      <c r="N300" s="35">
        <f t="shared" si="17"/>
        <v>41747</v>
      </c>
      <c r="R300" s="13">
        <v>2362.2600000000002</v>
      </c>
      <c r="S300" s="13">
        <v>3100</v>
      </c>
      <c r="T300" t="s">
        <v>307</v>
      </c>
      <c r="U300" t="s">
        <v>55</v>
      </c>
      <c r="V300" s="1" t="s">
        <v>654</v>
      </c>
      <c r="W300" t="s">
        <v>655</v>
      </c>
      <c r="X300" t="s">
        <v>1146</v>
      </c>
      <c r="Y300">
        <v>117</v>
      </c>
      <c r="Z300">
        <v>31</v>
      </c>
      <c r="AA300" s="13">
        <v>76.2</v>
      </c>
      <c r="AB300" t="s">
        <v>656</v>
      </c>
      <c r="AC300">
        <v>0</v>
      </c>
      <c r="AD300">
        <v>0.1</v>
      </c>
      <c r="AF300">
        <v>0</v>
      </c>
      <c r="AG300">
        <v>0</v>
      </c>
      <c r="AI300">
        <v>0</v>
      </c>
      <c r="AJ300">
        <v>0</v>
      </c>
      <c r="AL300">
        <v>0</v>
      </c>
      <c r="AM300">
        <v>0</v>
      </c>
      <c r="AO300">
        <v>0</v>
      </c>
      <c r="AP300">
        <v>0</v>
      </c>
      <c r="BA300">
        <v>0</v>
      </c>
      <c r="BB300">
        <v>0.76202000000000003</v>
      </c>
    </row>
    <row r="301" spans="1:54" ht="15" customHeight="1" x14ac:dyDescent="0.2">
      <c r="A301" t="s">
        <v>115</v>
      </c>
      <c r="B301" t="s">
        <v>218</v>
      </c>
      <c r="C301" t="s">
        <v>85</v>
      </c>
      <c r="D301" t="s">
        <v>1133</v>
      </c>
      <c r="E301" t="s">
        <v>141</v>
      </c>
      <c r="F301" t="s">
        <v>141</v>
      </c>
      <c r="G301" t="s">
        <v>142</v>
      </c>
      <c r="H301" t="s">
        <v>1140</v>
      </c>
      <c r="I301" s="20" t="s">
        <v>651</v>
      </c>
      <c r="J301" s="20" t="s">
        <v>652</v>
      </c>
      <c r="K301" s="11">
        <f t="shared" si="18"/>
        <v>2012</v>
      </c>
      <c r="L301" t="s">
        <v>205</v>
      </c>
      <c r="M301" s="35" t="s">
        <v>653</v>
      </c>
      <c r="N301" s="35">
        <f t="shared" si="17"/>
        <v>41747</v>
      </c>
      <c r="R301" s="13">
        <v>2362.2600000000002</v>
      </c>
      <c r="S301" s="13">
        <v>3100</v>
      </c>
      <c r="T301" t="s">
        <v>307</v>
      </c>
      <c r="U301" t="s">
        <v>55</v>
      </c>
      <c r="V301" s="1" t="s">
        <v>654</v>
      </c>
      <c r="W301" t="s">
        <v>655</v>
      </c>
      <c r="X301" t="s">
        <v>1146</v>
      </c>
      <c r="Y301">
        <v>117</v>
      </c>
      <c r="Z301">
        <v>31</v>
      </c>
      <c r="AA301" s="13">
        <v>76.2</v>
      </c>
      <c r="AB301" t="s">
        <v>656</v>
      </c>
      <c r="AC301">
        <v>0</v>
      </c>
      <c r="AD301">
        <v>0.1</v>
      </c>
      <c r="AF301">
        <v>0</v>
      </c>
      <c r="AG301">
        <v>0</v>
      </c>
      <c r="AI301">
        <v>0</v>
      </c>
      <c r="AJ301">
        <v>0</v>
      </c>
      <c r="AL301">
        <v>0</v>
      </c>
      <c r="AM301">
        <v>0</v>
      </c>
      <c r="AO301">
        <v>0</v>
      </c>
      <c r="AP301">
        <v>0</v>
      </c>
      <c r="BA301">
        <v>0</v>
      </c>
      <c r="BB301">
        <v>0.76202000000000003</v>
      </c>
    </row>
    <row r="302" spans="1:54" ht="15" customHeight="1" x14ac:dyDescent="0.2">
      <c r="A302" t="s">
        <v>115</v>
      </c>
      <c r="B302" t="s">
        <v>302</v>
      </c>
      <c r="C302" t="s">
        <v>302</v>
      </c>
      <c r="D302" t="s">
        <v>1137</v>
      </c>
      <c r="E302" t="s">
        <v>141</v>
      </c>
      <c r="F302" t="s">
        <v>141</v>
      </c>
      <c r="G302" t="s">
        <v>142</v>
      </c>
      <c r="H302" t="s">
        <v>1140</v>
      </c>
      <c r="I302" s="20" t="s">
        <v>651</v>
      </c>
      <c r="J302" s="20" t="s">
        <v>652</v>
      </c>
      <c r="K302" s="11">
        <f t="shared" si="18"/>
        <v>2012</v>
      </c>
      <c r="L302" t="s">
        <v>205</v>
      </c>
      <c r="M302" s="35" t="s">
        <v>653</v>
      </c>
      <c r="N302" s="35">
        <f t="shared" si="17"/>
        <v>41747</v>
      </c>
      <c r="R302" s="13">
        <v>2362.2600000000002</v>
      </c>
      <c r="S302" s="13">
        <v>3100</v>
      </c>
      <c r="T302" t="s">
        <v>307</v>
      </c>
      <c r="U302" t="s">
        <v>55</v>
      </c>
      <c r="V302" s="1" t="s">
        <v>654</v>
      </c>
      <c r="W302" t="s">
        <v>655</v>
      </c>
      <c r="X302" t="s">
        <v>1146</v>
      </c>
      <c r="Y302">
        <v>117</v>
      </c>
      <c r="Z302">
        <v>31</v>
      </c>
      <c r="AA302" s="13">
        <v>76.2</v>
      </c>
      <c r="AB302" t="s">
        <v>656</v>
      </c>
      <c r="AC302">
        <v>0</v>
      </c>
      <c r="AD302">
        <v>0.1</v>
      </c>
      <c r="AF302">
        <v>0</v>
      </c>
      <c r="AG302">
        <v>0</v>
      </c>
      <c r="AI302">
        <v>0</v>
      </c>
      <c r="AJ302">
        <v>0</v>
      </c>
      <c r="AL302">
        <v>0</v>
      </c>
      <c r="AM302">
        <v>0</v>
      </c>
      <c r="AO302">
        <v>0</v>
      </c>
      <c r="AP302">
        <v>0</v>
      </c>
      <c r="BA302">
        <v>0</v>
      </c>
      <c r="BB302">
        <v>0.76202000000000003</v>
      </c>
    </row>
    <row r="303" spans="1:54" ht="15" customHeight="1" x14ac:dyDescent="0.2">
      <c r="A303" t="s">
        <v>115</v>
      </c>
      <c r="B303" t="s">
        <v>434</v>
      </c>
      <c r="C303" t="s">
        <v>435</v>
      </c>
      <c r="D303" t="s">
        <v>1137</v>
      </c>
      <c r="E303" t="s">
        <v>141</v>
      </c>
      <c r="F303" t="s">
        <v>141</v>
      </c>
      <c r="G303" t="s">
        <v>142</v>
      </c>
      <c r="H303" t="s">
        <v>1140</v>
      </c>
      <c r="I303" s="20" t="s">
        <v>651</v>
      </c>
      <c r="J303" s="20" t="s">
        <v>652</v>
      </c>
      <c r="K303" s="11">
        <f t="shared" si="18"/>
        <v>2012</v>
      </c>
      <c r="L303" t="s">
        <v>205</v>
      </c>
      <c r="M303" s="35" t="s">
        <v>653</v>
      </c>
      <c r="N303" s="35">
        <f t="shared" si="17"/>
        <v>41747</v>
      </c>
      <c r="R303" s="13">
        <v>2362.2600000000002</v>
      </c>
      <c r="S303" s="13">
        <v>3100</v>
      </c>
      <c r="T303" t="s">
        <v>307</v>
      </c>
      <c r="U303" t="s">
        <v>55</v>
      </c>
      <c r="V303" s="1" t="s">
        <v>654</v>
      </c>
      <c r="W303" t="s">
        <v>655</v>
      </c>
      <c r="X303" t="s">
        <v>1146</v>
      </c>
      <c r="Y303">
        <v>117</v>
      </c>
      <c r="Z303">
        <v>31</v>
      </c>
      <c r="AA303" s="13">
        <v>76.2</v>
      </c>
      <c r="AB303" t="s">
        <v>656</v>
      </c>
      <c r="AC303">
        <v>0</v>
      </c>
      <c r="AD303">
        <v>0.1</v>
      </c>
      <c r="AF303">
        <v>0</v>
      </c>
      <c r="AG303">
        <v>0</v>
      </c>
      <c r="AI303">
        <v>0</v>
      </c>
      <c r="AJ303">
        <v>0</v>
      </c>
      <c r="AL303">
        <v>0</v>
      </c>
      <c r="AM303">
        <v>0</v>
      </c>
      <c r="AO303">
        <v>0</v>
      </c>
      <c r="AP303">
        <v>0</v>
      </c>
      <c r="BA303">
        <v>0</v>
      </c>
      <c r="BB303">
        <v>0.76202000000000003</v>
      </c>
    </row>
    <row r="304" spans="1:54" ht="15" customHeight="1" x14ac:dyDescent="0.2">
      <c r="A304" t="s">
        <v>115</v>
      </c>
      <c r="B304" t="s">
        <v>790</v>
      </c>
      <c r="C304" t="s">
        <v>393</v>
      </c>
      <c r="D304" t="s">
        <v>1136</v>
      </c>
      <c r="E304" t="s">
        <v>141</v>
      </c>
      <c r="F304" t="s">
        <v>141</v>
      </c>
      <c r="G304" t="s">
        <v>142</v>
      </c>
      <c r="H304" t="s">
        <v>1140</v>
      </c>
      <c r="I304" s="20" t="s">
        <v>651</v>
      </c>
      <c r="J304" s="20" t="s">
        <v>652</v>
      </c>
      <c r="K304" s="11">
        <f t="shared" si="18"/>
        <v>2012</v>
      </c>
      <c r="L304" t="s">
        <v>205</v>
      </c>
      <c r="M304" s="35" t="s">
        <v>653</v>
      </c>
      <c r="N304" s="35">
        <f t="shared" si="17"/>
        <v>41747</v>
      </c>
      <c r="R304" s="13">
        <v>2362.2600000000002</v>
      </c>
      <c r="S304" s="13">
        <v>3100</v>
      </c>
      <c r="T304" t="s">
        <v>307</v>
      </c>
      <c r="U304" t="s">
        <v>55</v>
      </c>
      <c r="V304" s="1" t="s">
        <v>654</v>
      </c>
      <c r="W304" t="s">
        <v>655</v>
      </c>
      <c r="X304" t="s">
        <v>1146</v>
      </c>
      <c r="Y304">
        <v>117</v>
      </c>
      <c r="Z304">
        <v>31</v>
      </c>
      <c r="AA304" s="13">
        <v>76.2</v>
      </c>
      <c r="AB304" t="s">
        <v>656</v>
      </c>
      <c r="AC304">
        <v>0</v>
      </c>
      <c r="AD304">
        <v>0.1</v>
      </c>
      <c r="AF304">
        <v>0</v>
      </c>
      <c r="AG304">
        <v>0</v>
      </c>
      <c r="AI304">
        <v>0</v>
      </c>
      <c r="AJ304">
        <v>0</v>
      </c>
      <c r="AL304">
        <v>0</v>
      </c>
      <c r="AM304">
        <v>0</v>
      </c>
      <c r="AO304">
        <v>0</v>
      </c>
      <c r="AP304">
        <v>0</v>
      </c>
      <c r="BA304">
        <v>0</v>
      </c>
      <c r="BB304">
        <v>0.76202000000000003</v>
      </c>
    </row>
    <row r="305" spans="1:54" ht="15" customHeight="1" x14ac:dyDescent="0.2">
      <c r="A305" t="s">
        <v>115</v>
      </c>
      <c r="B305" t="s">
        <v>433</v>
      </c>
      <c r="C305" t="s">
        <v>302</v>
      </c>
      <c r="D305" t="s">
        <v>1137</v>
      </c>
      <c r="E305" t="s">
        <v>146</v>
      </c>
      <c r="F305" t="s">
        <v>146</v>
      </c>
      <c r="G305" t="s">
        <v>142</v>
      </c>
      <c r="H305" t="s">
        <v>1140</v>
      </c>
      <c r="I305" s="20" t="s">
        <v>668</v>
      </c>
      <c r="J305" s="20" t="s">
        <v>669</v>
      </c>
      <c r="K305" s="11">
        <f t="shared" si="18"/>
        <v>2014</v>
      </c>
      <c r="L305" t="s">
        <v>670</v>
      </c>
      <c r="M305" s="35" t="s">
        <v>671</v>
      </c>
      <c r="N305" s="35">
        <f t="shared" si="17"/>
        <v>44353</v>
      </c>
      <c r="R305" s="13">
        <v>11202.2</v>
      </c>
      <c r="S305" s="13">
        <v>15300</v>
      </c>
      <c r="T305" t="s">
        <v>120</v>
      </c>
      <c r="U305" t="s">
        <v>55</v>
      </c>
      <c r="V305" t="s">
        <v>56</v>
      </c>
      <c r="W305" t="s">
        <v>672</v>
      </c>
      <c r="X305" t="s">
        <v>1146</v>
      </c>
      <c r="Y305">
        <v>137</v>
      </c>
      <c r="Z305">
        <v>68</v>
      </c>
      <c r="AA305" s="13">
        <v>164.74</v>
      </c>
      <c r="AB305" t="s">
        <v>673</v>
      </c>
      <c r="AC305">
        <v>0</v>
      </c>
      <c r="AD305">
        <v>0.1</v>
      </c>
      <c r="AF305">
        <v>0</v>
      </c>
      <c r="AG305">
        <v>0.12</v>
      </c>
      <c r="AI305">
        <v>0</v>
      </c>
      <c r="AJ305">
        <v>0</v>
      </c>
      <c r="AL305">
        <v>0</v>
      </c>
      <c r="AM305">
        <v>0</v>
      </c>
      <c r="AO305">
        <v>0</v>
      </c>
      <c r="AP305">
        <v>0</v>
      </c>
      <c r="BA305">
        <v>0</v>
      </c>
      <c r="BB305">
        <v>0.73216999999999999</v>
      </c>
    </row>
    <row r="306" spans="1:54" ht="15" customHeight="1" x14ac:dyDescent="0.2">
      <c r="A306" t="s">
        <v>115</v>
      </c>
      <c r="B306" t="s">
        <v>435</v>
      </c>
      <c r="C306" t="s">
        <v>435</v>
      </c>
      <c r="D306" t="s">
        <v>1137</v>
      </c>
      <c r="E306" t="s">
        <v>146</v>
      </c>
      <c r="F306" t="s">
        <v>146</v>
      </c>
      <c r="G306" t="s">
        <v>142</v>
      </c>
      <c r="H306" t="s">
        <v>1140</v>
      </c>
      <c r="I306" s="20" t="s">
        <v>668</v>
      </c>
      <c r="J306" s="20" t="s">
        <v>669</v>
      </c>
      <c r="K306" s="11">
        <f t="shared" si="18"/>
        <v>2014</v>
      </c>
      <c r="L306" t="s">
        <v>670</v>
      </c>
      <c r="M306" s="35" t="s">
        <v>671</v>
      </c>
      <c r="N306" s="35">
        <f t="shared" si="17"/>
        <v>44353</v>
      </c>
      <c r="R306" s="13">
        <v>11202.2</v>
      </c>
      <c r="S306" s="13">
        <v>15300</v>
      </c>
      <c r="T306" t="s">
        <v>120</v>
      </c>
      <c r="U306" t="s">
        <v>55</v>
      </c>
      <c r="V306" t="s">
        <v>56</v>
      </c>
      <c r="W306" t="s">
        <v>672</v>
      </c>
      <c r="X306" t="s">
        <v>1146</v>
      </c>
      <c r="Y306">
        <v>137</v>
      </c>
      <c r="Z306">
        <v>68</v>
      </c>
      <c r="AA306" s="13">
        <v>164.74</v>
      </c>
      <c r="AB306" t="s">
        <v>673</v>
      </c>
      <c r="AC306">
        <v>0</v>
      </c>
      <c r="AD306">
        <v>0.1</v>
      </c>
      <c r="AF306">
        <v>0</v>
      </c>
      <c r="AG306">
        <v>0.12</v>
      </c>
      <c r="AI306">
        <v>0</v>
      </c>
      <c r="AJ306">
        <v>0</v>
      </c>
      <c r="AL306">
        <v>0</v>
      </c>
      <c r="AM306">
        <v>0</v>
      </c>
      <c r="AO306">
        <v>0</v>
      </c>
      <c r="AP306">
        <v>0</v>
      </c>
      <c r="BA306">
        <v>0</v>
      </c>
      <c r="BB306">
        <v>0.73216999999999999</v>
      </c>
    </row>
    <row r="307" spans="1:54" ht="15" customHeight="1" x14ac:dyDescent="0.2">
      <c r="A307" t="s">
        <v>115</v>
      </c>
      <c r="B307" t="s">
        <v>790</v>
      </c>
      <c r="C307" t="s">
        <v>393</v>
      </c>
      <c r="D307" t="s">
        <v>1136</v>
      </c>
      <c r="E307" t="s">
        <v>146</v>
      </c>
      <c r="F307" t="s">
        <v>146</v>
      </c>
      <c r="G307" t="s">
        <v>142</v>
      </c>
      <c r="H307" t="s">
        <v>1140</v>
      </c>
      <c r="I307" s="20" t="s">
        <v>668</v>
      </c>
      <c r="J307" s="20" t="s">
        <v>669</v>
      </c>
      <c r="K307" s="11">
        <f t="shared" si="18"/>
        <v>2014</v>
      </c>
      <c r="L307" t="s">
        <v>670</v>
      </c>
      <c r="M307" s="35" t="s">
        <v>671</v>
      </c>
      <c r="N307" s="35">
        <f t="shared" si="17"/>
        <v>44353</v>
      </c>
      <c r="R307" s="13">
        <v>11202.2</v>
      </c>
      <c r="S307" s="13">
        <v>15300</v>
      </c>
      <c r="T307" t="s">
        <v>120</v>
      </c>
      <c r="U307" t="s">
        <v>55</v>
      </c>
      <c r="V307" t="s">
        <v>56</v>
      </c>
      <c r="W307" t="s">
        <v>672</v>
      </c>
      <c r="X307" t="s">
        <v>1146</v>
      </c>
      <c r="Y307">
        <v>137</v>
      </c>
      <c r="Z307">
        <v>68</v>
      </c>
      <c r="AA307" s="13">
        <v>164.74</v>
      </c>
      <c r="AB307" t="s">
        <v>673</v>
      </c>
      <c r="AC307">
        <v>0</v>
      </c>
      <c r="AD307">
        <v>0.1</v>
      </c>
      <c r="AF307">
        <v>0</v>
      </c>
      <c r="AG307">
        <v>0.12</v>
      </c>
      <c r="AI307">
        <v>0</v>
      </c>
      <c r="AJ307">
        <v>0</v>
      </c>
      <c r="AL307">
        <v>0</v>
      </c>
      <c r="AM307">
        <v>0</v>
      </c>
      <c r="AO307">
        <v>0</v>
      </c>
      <c r="AP307">
        <v>0</v>
      </c>
      <c r="BA307">
        <v>0</v>
      </c>
      <c r="BB307">
        <v>0.73216999999999999</v>
      </c>
    </row>
    <row r="308" spans="1:54" ht="15" customHeight="1" x14ac:dyDescent="0.2">
      <c r="A308" t="s">
        <v>1126</v>
      </c>
      <c r="B308" t="s">
        <v>86</v>
      </c>
      <c r="C308" t="s">
        <v>86</v>
      </c>
      <c r="D308" t="s">
        <v>1136</v>
      </c>
      <c r="E308" t="s">
        <v>404</v>
      </c>
      <c r="F308" t="s">
        <v>404</v>
      </c>
      <c r="G308" s="4" t="s">
        <v>405</v>
      </c>
      <c r="H308" s="4" t="s">
        <v>1139</v>
      </c>
      <c r="I308" s="20" t="s">
        <v>953</v>
      </c>
      <c r="K308" s="11">
        <f t="shared" ref="K308:K330" si="19">YEAR(I308)</f>
        <v>2014</v>
      </c>
      <c r="M308" s="35" t="s">
        <v>954</v>
      </c>
      <c r="N308" s="35">
        <f t="shared" si="17"/>
        <v>44356</v>
      </c>
      <c r="R308">
        <v>733.84</v>
      </c>
      <c r="S308">
        <v>1000</v>
      </c>
      <c r="U308" t="s">
        <v>55</v>
      </c>
      <c r="V308" s="1" t="s">
        <v>955</v>
      </c>
      <c r="W308" s="1"/>
      <c r="X308" s="1"/>
      <c r="Y308">
        <v>164</v>
      </c>
      <c r="Z308">
        <v>9</v>
      </c>
      <c r="AA308" s="3">
        <v>24.216999999999999</v>
      </c>
      <c r="AB308" t="s">
        <v>956</v>
      </c>
      <c r="AC308">
        <v>13319</v>
      </c>
      <c r="AD308">
        <v>18150</v>
      </c>
      <c r="AE308">
        <v>0.08</v>
      </c>
      <c r="AF308">
        <v>10898</v>
      </c>
      <c r="AG308">
        <v>14850</v>
      </c>
      <c r="AH308">
        <v>0.1</v>
      </c>
      <c r="AI308">
        <v>0</v>
      </c>
      <c r="AJ308">
        <v>0</v>
      </c>
      <c r="AK308">
        <v>0</v>
      </c>
      <c r="AL308">
        <v>0</v>
      </c>
      <c r="AM308">
        <v>0</v>
      </c>
      <c r="AN308">
        <v>0</v>
      </c>
      <c r="AO308">
        <v>0</v>
      </c>
      <c r="AP308">
        <v>0</v>
      </c>
      <c r="AQ308">
        <v>0</v>
      </c>
      <c r="AR308">
        <v>0</v>
      </c>
      <c r="AS308">
        <v>0</v>
      </c>
      <c r="AT308">
        <v>0</v>
      </c>
      <c r="AU308">
        <v>0</v>
      </c>
      <c r="AV308">
        <v>0</v>
      </c>
      <c r="AW308">
        <v>0</v>
      </c>
      <c r="AX308">
        <v>0</v>
      </c>
      <c r="AY308">
        <v>0</v>
      </c>
      <c r="AZ308">
        <v>0</v>
      </c>
      <c r="BA308">
        <v>24217</v>
      </c>
    </row>
    <row r="309" spans="1:54" ht="15" customHeight="1" x14ac:dyDescent="0.2">
      <c r="A309" t="s">
        <v>1126</v>
      </c>
      <c r="B309" t="s">
        <v>261</v>
      </c>
      <c r="C309" t="s">
        <v>85</v>
      </c>
      <c r="D309" t="s">
        <v>1133</v>
      </c>
      <c r="E309" t="s">
        <v>404</v>
      </c>
      <c r="F309" t="s">
        <v>404</v>
      </c>
      <c r="G309" s="4" t="s">
        <v>405</v>
      </c>
      <c r="H309" s="4" t="s">
        <v>1139</v>
      </c>
      <c r="I309" s="20" t="s">
        <v>953</v>
      </c>
      <c r="K309" s="11">
        <f t="shared" si="19"/>
        <v>2014</v>
      </c>
      <c r="M309" s="35" t="s">
        <v>954</v>
      </c>
      <c r="N309" s="35">
        <f t="shared" si="17"/>
        <v>44356</v>
      </c>
      <c r="R309">
        <v>733.84</v>
      </c>
      <c r="S309">
        <v>1000</v>
      </c>
      <c r="U309" t="s">
        <v>55</v>
      </c>
      <c r="V309" s="1" t="s">
        <v>955</v>
      </c>
      <c r="W309" s="1"/>
      <c r="X309" s="1"/>
      <c r="Y309">
        <v>164</v>
      </c>
      <c r="Z309">
        <v>9</v>
      </c>
      <c r="AA309" s="3">
        <v>234.82900000000001</v>
      </c>
      <c r="AB309" t="s">
        <v>956</v>
      </c>
      <c r="AC309">
        <v>129156</v>
      </c>
      <c r="AD309">
        <v>176000</v>
      </c>
      <c r="AE309">
        <v>0.81</v>
      </c>
      <c r="AF309">
        <v>105673</v>
      </c>
      <c r="AG309">
        <v>144000</v>
      </c>
      <c r="AH309">
        <v>0.92</v>
      </c>
      <c r="AI309">
        <v>0</v>
      </c>
      <c r="AJ309">
        <v>0</v>
      </c>
      <c r="AK309">
        <v>0</v>
      </c>
      <c r="AL309">
        <v>0</v>
      </c>
      <c r="AM309">
        <v>0</v>
      </c>
      <c r="AN309">
        <v>0</v>
      </c>
      <c r="AO309">
        <v>0</v>
      </c>
      <c r="AP309">
        <v>0</v>
      </c>
      <c r="AQ309">
        <v>0</v>
      </c>
      <c r="AR309">
        <v>0</v>
      </c>
      <c r="AS309">
        <v>0</v>
      </c>
      <c r="AT309">
        <v>0</v>
      </c>
      <c r="AU309">
        <v>0</v>
      </c>
      <c r="AV309">
        <v>0</v>
      </c>
      <c r="AW309">
        <v>0</v>
      </c>
      <c r="AX309">
        <v>0</v>
      </c>
      <c r="AY309">
        <v>0</v>
      </c>
      <c r="AZ309">
        <v>0</v>
      </c>
      <c r="BA309">
        <v>234829</v>
      </c>
    </row>
    <row r="310" spans="1:54" ht="15" customHeight="1" x14ac:dyDescent="0.2">
      <c r="A310" t="s">
        <v>1126</v>
      </c>
      <c r="B310" t="s">
        <v>261</v>
      </c>
      <c r="C310" t="s">
        <v>85</v>
      </c>
      <c r="D310" t="s">
        <v>1133</v>
      </c>
      <c r="E310" t="s">
        <v>87</v>
      </c>
      <c r="F310" t="s">
        <v>70</v>
      </c>
      <c r="G310" t="s">
        <v>71</v>
      </c>
      <c r="H310" t="s">
        <v>1140</v>
      </c>
      <c r="I310" s="20" t="s">
        <v>262</v>
      </c>
      <c r="K310" s="11">
        <f t="shared" si="19"/>
        <v>2016</v>
      </c>
      <c r="M310" s="35" t="s">
        <v>263</v>
      </c>
      <c r="N310" s="35">
        <f t="shared" si="17"/>
        <v>44357</v>
      </c>
      <c r="R310">
        <v>1101.23</v>
      </c>
      <c r="S310">
        <v>1250</v>
      </c>
      <c r="U310" t="s">
        <v>55</v>
      </c>
      <c r="V310" t="s">
        <v>56</v>
      </c>
      <c r="Y310">
        <v>18</v>
      </c>
      <c r="Z310">
        <v>5</v>
      </c>
      <c r="AA310" s="3">
        <v>220.245</v>
      </c>
      <c r="AB310" t="s">
        <v>264</v>
      </c>
      <c r="AC310">
        <v>220245</v>
      </c>
      <c r="AD310">
        <v>250000</v>
      </c>
      <c r="AE310">
        <v>0.66</v>
      </c>
      <c r="AF310">
        <v>0</v>
      </c>
      <c r="AG310">
        <v>0</v>
      </c>
      <c r="AH310">
        <v>0</v>
      </c>
      <c r="AI310">
        <v>0</v>
      </c>
      <c r="AJ310">
        <v>0</v>
      </c>
      <c r="AK310">
        <v>0</v>
      </c>
      <c r="AL310">
        <v>0</v>
      </c>
      <c r="AM310">
        <v>0</v>
      </c>
      <c r="AN310">
        <v>0</v>
      </c>
      <c r="AO310">
        <v>0</v>
      </c>
      <c r="AP310">
        <v>0</v>
      </c>
      <c r="AQ310">
        <v>0</v>
      </c>
      <c r="AR310">
        <v>0</v>
      </c>
      <c r="AS310">
        <v>0</v>
      </c>
      <c r="AT310">
        <v>0</v>
      </c>
      <c r="AU310">
        <v>0</v>
      </c>
      <c r="AV310">
        <v>0</v>
      </c>
      <c r="AW310">
        <v>0</v>
      </c>
      <c r="AX310">
        <v>0</v>
      </c>
      <c r="AY310">
        <v>0</v>
      </c>
      <c r="AZ310">
        <v>0</v>
      </c>
      <c r="BA310">
        <v>220245</v>
      </c>
    </row>
    <row r="311" spans="1:54" ht="15" customHeight="1" x14ac:dyDescent="0.2">
      <c r="A311" t="s">
        <v>115</v>
      </c>
      <c r="B311" t="s">
        <v>68</v>
      </c>
      <c r="C311" t="s">
        <v>69</v>
      </c>
      <c r="D311" t="s">
        <v>1135</v>
      </c>
      <c r="E311" t="s">
        <v>404</v>
      </c>
      <c r="F311" t="s">
        <v>404</v>
      </c>
      <c r="G311" t="s">
        <v>405</v>
      </c>
      <c r="H311" s="4" t="s">
        <v>1139</v>
      </c>
      <c r="I311" s="20" t="s">
        <v>803</v>
      </c>
      <c r="J311" s="20" t="s">
        <v>804</v>
      </c>
      <c r="K311" s="11">
        <f t="shared" si="19"/>
        <v>2016</v>
      </c>
      <c r="L311" t="s">
        <v>805</v>
      </c>
      <c r="M311" s="35" t="s">
        <v>805</v>
      </c>
      <c r="N311" s="35">
        <f t="shared" si="17"/>
        <v>44369</v>
      </c>
      <c r="R311">
        <v>2669.04</v>
      </c>
      <c r="S311">
        <v>3000</v>
      </c>
      <c r="T311" t="s">
        <v>120</v>
      </c>
      <c r="U311" t="s">
        <v>55</v>
      </c>
      <c r="V311" t="s">
        <v>56</v>
      </c>
      <c r="X311" t="s">
        <v>1146</v>
      </c>
      <c r="Y311">
        <v>159</v>
      </c>
      <c r="Z311">
        <v>18</v>
      </c>
      <c r="AA311">
        <v>148.28</v>
      </c>
      <c r="AB311" t="s">
        <v>806</v>
      </c>
      <c r="AC311">
        <v>0</v>
      </c>
      <c r="AD311">
        <v>0</v>
      </c>
      <c r="AF311">
        <v>0</v>
      </c>
      <c r="AG311">
        <v>0</v>
      </c>
      <c r="AI311">
        <v>0</v>
      </c>
      <c r="AJ311">
        <v>0</v>
      </c>
      <c r="AL311">
        <v>0</v>
      </c>
      <c r="AM311">
        <v>0</v>
      </c>
      <c r="AO311">
        <v>0</v>
      </c>
      <c r="AP311">
        <v>0</v>
      </c>
      <c r="BA311">
        <v>0</v>
      </c>
      <c r="BB311">
        <v>0.88968000000000003</v>
      </c>
    </row>
    <row r="312" spans="1:54" ht="15" customHeight="1" x14ac:dyDescent="0.2">
      <c r="A312" t="s">
        <v>115</v>
      </c>
      <c r="B312" t="s">
        <v>885</v>
      </c>
      <c r="C312" t="s">
        <v>86</v>
      </c>
      <c r="D312" t="s">
        <v>1136</v>
      </c>
      <c r="E312" t="s">
        <v>404</v>
      </c>
      <c r="F312" t="s">
        <v>404</v>
      </c>
      <c r="G312" t="s">
        <v>405</v>
      </c>
      <c r="H312" s="4" t="s">
        <v>1139</v>
      </c>
      <c r="I312" s="20" t="s">
        <v>803</v>
      </c>
      <c r="J312" s="20" t="s">
        <v>804</v>
      </c>
      <c r="K312" s="11">
        <f t="shared" si="19"/>
        <v>2016</v>
      </c>
      <c r="L312" t="s">
        <v>805</v>
      </c>
      <c r="M312" s="35" t="s">
        <v>805</v>
      </c>
      <c r="N312" s="35">
        <f t="shared" si="17"/>
        <v>44369</v>
      </c>
      <c r="R312">
        <v>2669.04</v>
      </c>
      <c r="S312">
        <v>3000</v>
      </c>
      <c r="T312" t="s">
        <v>120</v>
      </c>
      <c r="U312" t="s">
        <v>55</v>
      </c>
      <c r="V312" t="s">
        <v>56</v>
      </c>
      <c r="X312" t="s">
        <v>1146</v>
      </c>
      <c r="Y312">
        <v>159</v>
      </c>
      <c r="Z312">
        <v>18</v>
      </c>
      <c r="AA312">
        <v>148.28</v>
      </c>
      <c r="AB312" t="s">
        <v>806</v>
      </c>
      <c r="AC312">
        <v>0</v>
      </c>
      <c r="AD312">
        <v>0</v>
      </c>
      <c r="AF312">
        <v>0</v>
      </c>
      <c r="AG312">
        <v>0</v>
      </c>
      <c r="AI312">
        <v>0</v>
      </c>
      <c r="AJ312">
        <v>0</v>
      </c>
      <c r="AL312">
        <v>0</v>
      </c>
      <c r="AM312">
        <v>0</v>
      </c>
      <c r="AO312">
        <v>0</v>
      </c>
      <c r="AP312">
        <v>0</v>
      </c>
      <c r="BA312">
        <v>0</v>
      </c>
      <c r="BB312">
        <v>0.88968000000000003</v>
      </c>
    </row>
    <row r="313" spans="1:54" ht="15" customHeight="1" x14ac:dyDescent="0.2">
      <c r="A313" t="s">
        <v>115</v>
      </c>
      <c r="B313" t="s">
        <v>218</v>
      </c>
      <c r="C313" t="s">
        <v>85</v>
      </c>
      <c r="D313" t="s">
        <v>1133</v>
      </c>
      <c r="E313" t="s">
        <v>404</v>
      </c>
      <c r="F313" t="s">
        <v>404</v>
      </c>
      <c r="G313" t="s">
        <v>405</v>
      </c>
      <c r="H313" s="4" t="s">
        <v>1139</v>
      </c>
      <c r="I313" s="20" t="s">
        <v>803</v>
      </c>
      <c r="J313" s="20" t="s">
        <v>804</v>
      </c>
      <c r="K313" s="11">
        <f t="shared" si="19"/>
        <v>2016</v>
      </c>
      <c r="L313" t="s">
        <v>805</v>
      </c>
      <c r="M313" s="35" t="s">
        <v>805</v>
      </c>
      <c r="N313" s="35">
        <f t="shared" si="17"/>
        <v>44369</v>
      </c>
      <c r="R313">
        <v>2669.04</v>
      </c>
      <c r="S313">
        <v>3000</v>
      </c>
      <c r="T313" t="s">
        <v>120</v>
      </c>
      <c r="U313" t="s">
        <v>55</v>
      </c>
      <c r="V313" t="s">
        <v>56</v>
      </c>
      <c r="X313" t="s">
        <v>1146</v>
      </c>
      <c r="Y313">
        <v>159</v>
      </c>
      <c r="Z313">
        <v>18</v>
      </c>
      <c r="AA313">
        <v>148.28</v>
      </c>
      <c r="AB313" t="s">
        <v>806</v>
      </c>
      <c r="AC313">
        <v>0</v>
      </c>
      <c r="AD313">
        <v>0.16</v>
      </c>
      <c r="AF313">
        <v>0</v>
      </c>
      <c r="AG313">
        <v>0</v>
      </c>
      <c r="AI313">
        <v>0</v>
      </c>
      <c r="AJ313">
        <v>0</v>
      </c>
      <c r="AL313">
        <v>0</v>
      </c>
      <c r="AM313">
        <v>0</v>
      </c>
      <c r="AO313">
        <v>0</v>
      </c>
      <c r="AP313">
        <v>0</v>
      </c>
      <c r="BA313">
        <v>0</v>
      </c>
      <c r="BB313">
        <v>0.88968000000000003</v>
      </c>
    </row>
    <row r="314" spans="1:54" ht="15" customHeight="1" x14ac:dyDescent="0.2">
      <c r="A314" t="s">
        <v>1126</v>
      </c>
      <c r="B314" t="s">
        <v>436</v>
      </c>
      <c r="C314" t="s">
        <v>393</v>
      </c>
      <c r="D314" t="s">
        <v>1136</v>
      </c>
      <c r="E314" t="s">
        <v>111</v>
      </c>
      <c r="F314" t="s">
        <v>79</v>
      </c>
      <c r="G314" s="4" t="s">
        <v>80</v>
      </c>
      <c r="H314" s="4" t="s">
        <v>1141</v>
      </c>
      <c r="I314" s="20" t="s">
        <v>437</v>
      </c>
      <c r="K314" s="11">
        <f t="shared" si="19"/>
        <v>2012</v>
      </c>
      <c r="M314" s="35" t="s">
        <v>438</v>
      </c>
      <c r="N314" s="35">
        <f t="shared" si="17"/>
        <v>43026</v>
      </c>
      <c r="R314">
        <v>786.95</v>
      </c>
      <c r="S314">
        <v>1000</v>
      </c>
      <c r="U314" t="s">
        <v>439</v>
      </c>
      <c r="V314" t="s">
        <v>56</v>
      </c>
      <c r="Y314">
        <v>52</v>
      </c>
      <c r="Z314">
        <v>5</v>
      </c>
      <c r="AA314">
        <v>157.38999999999999</v>
      </c>
      <c r="AB314" t="s">
        <v>440</v>
      </c>
      <c r="AC314">
        <v>0</v>
      </c>
      <c r="AD314">
        <v>0</v>
      </c>
      <c r="AE314">
        <v>0.18</v>
      </c>
      <c r="AF314">
        <v>0</v>
      </c>
      <c r="AG314">
        <v>0</v>
      </c>
      <c r="AH314">
        <v>0</v>
      </c>
      <c r="AI314">
        <v>0</v>
      </c>
      <c r="AJ314">
        <v>0</v>
      </c>
      <c r="AK314">
        <v>0</v>
      </c>
      <c r="AL314">
        <v>0</v>
      </c>
      <c r="AM314">
        <v>0</v>
      </c>
      <c r="AN314">
        <v>0</v>
      </c>
      <c r="AO314">
        <v>0</v>
      </c>
      <c r="AP314">
        <v>0</v>
      </c>
      <c r="AQ314">
        <v>0</v>
      </c>
      <c r="AR314">
        <v>0</v>
      </c>
      <c r="AS314">
        <v>0</v>
      </c>
      <c r="AT314">
        <v>0</v>
      </c>
      <c r="AU314">
        <v>0</v>
      </c>
      <c r="AV314">
        <v>0</v>
      </c>
      <c r="AW314">
        <v>0</v>
      </c>
      <c r="AX314">
        <v>0</v>
      </c>
      <c r="AY314">
        <v>0</v>
      </c>
      <c r="AZ314">
        <v>0</v>
      </c>
      <c r="BA314">
        <v>0</v>
      </c>
    </row>
    <row r="315" spans="1:54" ht="15" customHeight="1" x14ac:dyDescent="0.2">
      <c r="A315" t="s">
        <v>115</v>
      </c>
      <c r="B315" t="s">
        <v>179</v>
      </c>
      <c r="C315" t="s">
        <v>179</v>
      </c>
      <c r="D315" t="s">
        <v>1134</v>
      </c>
      <c r="E315" t="s">
        <v>196</v>
      </c>
      <c r="F315" t="s">
        <v>731</v>
      </c>
      <c r="G315" t="s">
        <v>196</v>
      </c>
      <c r="H315" s="4" t="s">
        <v>1139</v>
      </c>
      <c r="I315" s="20" t="s">
        <v>732</v>
      </c>
      <c r="J315" s="20" t="s">
        <v>732</v>
      </c>
      <c r="K315" s="11">
        <f t="shared" si="19"/>
        <v>2014</v>
      </c>
      <c r="L315" t="s">
        <v>733</v>
      </c>
      <c r="M315" s="35" t="s">
        <v>733</v>
      </c>
      <c r="N315" s="35">
        <f t="shared" si="17"/>
        <v>42448</v>
      </c>
      <c r="R315">
        <v>496.45</v>
      </c>
      <c r="S315">
        <v>500</v>
      </c>
      <c r="T315" t="s">
        <v>120</v>
      </c>
      <c r="U315" t="s">
        <v>74</v>
      </c>
      <c r="V315" t="s">
        <v>56</v>
      </c>
      <c r="W315" t="s">
        <v>734</v>
      </c>
      <c r="X315" t="s">
        <v>1146</v>
      </c>
      <c r="Y315">
        <v>101</v>
      </c>
      <c r="Z315">
        <v>8</v>
      </c>
      <c r="AA315">
        <v>62.06</v>
      </c>
      <c r="AB315" t="s">
        <v>735</v>
      </c>
      <c r="AC315">
        <v>0</v>
      </c>
      <c r="AD315">
        <v>0.09</v>
      </c>
      <c r="AF315">
        <v>0</v>
      </c>
      <c r="AG315">
        <v>0</v>
      </c>
      <c r="AI315">
        <v>0</v>
      </c>
      <c r="AJ315">
        <v>0</v>
      </c>
      <c r="AL315">
        <v>0</v>
      </c>
      <c r="AM315">
        <v>0</v>
      </c>
      <c r="AO315">
        <v>0</v>
      </c>
      <c r="AP315">
        <v>0</v>
      </c>
      <c r="BA315">
        <v>0</v>
      </c>
      <c r="BB315">
        <v>0.77386999999999995</v>
      </c>
    </row>
    <row r="316" spans="1:54" ht="15" customHeight="1" x14ac:dyDescent="0.2">
      <c r="A316" t="s">
        <v>115</v>
      </c>
      <c r="B316" t="s">
        <v>172</v>
      </c>
      <c r="C316" t="s">
        <v>77</v>
      </c>
      <c r="D316" t="s">
        <v>1135</v>
      </c>
      <c r="E316" t="s">
        <v>196</v>
      </c>
      <c r="F316" t="s">
        <v>731</v>
      </c>
      <c r="G316" t="s">
        <v>196</v>
      </c>
      <c r="H316" s="4" t="s">
        <v>1139</v>
      </c>
      <c r="I316" s="20" t="s">
        <v>732</v>
      </c>
      <c r="J316" s="20" t="s">
        <v>732</v>
      </c>
      <c r="K316" s="11">
        <f t="shared" si="19"/>
        <v>2014</v>
      </c>
      <c r="L316" t="s">
        <v>733</v>
      </c>
      <c r="M316" s="35" t="s">
        <v>733</v>
      </c>
      <c r="N316" s="35">
        <f t="shared" si="17"/>
        <v>42448</v>
      </c>
      <c r="R316">
        <v>496.45</v>
      </c>
      <c r="S316">
        <v>500</v>
      </c>
      <c r="T316" t="s">
        <v>120</v>
      </c>
      <c r="U316" t="s">
        <v>74</v>
      </c>
      <c r="V316" t="s">
        <v>56</v>
      </c>
      <c r="W316" t="s">
        <v>734</v>
      </c>
      <c r="X316" t="s">
        <v>1146</v>
      </c>
      <c r="Y316">
        <v>101</v>
      </c>
      <c r="Z316">
        <v>8</v>
      </c>
      <c r="AA316">
        <v>62.06</v>
      </c>
      <c r="AB316" t="s">
        <v>735</v>
      </c>
      <c r="AC316">
        <v>0</v>
      </c>
      <c r="AD316">
        <v>0</v>
      </c>
      <c r="AF316">
        <v>0</v>
      </c>
      <c r="AG316">
        <v>0</v>
      </c>
      <c r="AI316">
        <v>0</v>
      </c>
      <c r="AJ316">
        <v>0</v>
      </c>
      <c r="AL316">
        <v>0</v>
      </c>
      <c r="AM316">
        <v>0</v>
      </c>
      <c r="AO316">
        <v>0</v>
      </c>
      <c r="AP316">
        <v>0</v>
      </c>
      <c r="BA316">
        <v>0</v>
      </c>
      <c r="BB316">
        <v>0.77386999999999995</v>
      </c>
    </row>
    <row r="317" spans="1:54" ht="15" customHeight="1" x14ac:dyDescent="0.2">
      <c r="A317" t="s">
        <v>115</v>
      </c>
      <c r="B317" t="s">
        <v>302</v>
      </c>
      <c r="C317" t="s">
        <v>302</v>
      </c>
      <c r="D317" t="s">
        <v>1137</v>
      </c>
      <c r="E317" t="s">
        <v>196</v>
      </c>
      <c r="F317" t="s">
        <v>731</v>
      </c>
      <c r="G317" t="s">
        <v>196</v>
      </c>
      <c r="H317" s="4" t="s">
        <v>1139</v>
      </c>
      <c r="I317" s="20" t="s">
        <v>732</v>
      </c>
      <c r="J317" s="20" t="s">
        <v>732</v>
      </c>
      <c r="K317" s="11">
        <f t="shared" si="19"/>
        <v>2014</v>
      </c>
      <c r="L317" t="s">
        <v>733</v>
      </c>
      <c r="M317" s="35" t="s">
        <v>733</v>
      </c>
      <c r="N317" s="35">
        <f t="shared" si="17"/>
        <v>42448</v>
      </c>
      <c r="R317">
        <v>496.45</v>
      </c>
      <c r="S317">
        <v>500</v>
      </c>
      <c r="T317" t="s">
        <v>120</v>
      </c>
      <c r="U317" t="s">
        <v>74</v>
      </c>
      <c r="V317" t="s">
        <v>56</v>
      </c>
      <c r="W317" t="s">
        <v>734</v>
      </c>
      <c r="X317" t="s">
        <v>1146</v>
      </c>
      <c r="Y317">
        <v>101</v>
      </c>
      <c r="Z317">
        <v>8</v>
      </c>
      <c r="AA317">
        <v>62.06</v>
      </c>
      <c r="AB317" t="s">
        <v>735</v>
      </c>
      <c r="AC317">
        <v>0</v>
      </c>
      <c r="AD317">
        <v>0.2</v>
      </c>
      <c r="AF317">
        <v>0</v>
      </c>
      <c r="AG317">
        <v>0</v>
      </c>
      <c r="AI317">
        <v>0</v>
      </c>
      <c r="AJ317">
        <v>0</v>
      </c>
      <c r="AL317">
        <v>0</v>
      </c>
      <c r="AM317">
        <v>0</v>
      </c>
      <c r="AO317">
        <v>0</v>
      </c>
      <c r="AP317">
        <v>0</v>
      </c>
      <c r="BA317">
        <v>0</v>
      </c>
      <c r="BB317">
        <v>0.77386999999999995</v>
      </c>
    </row>
    <row r="318" spans="1:54" ht="15" customHeight="1" x14ac:dyDescent="0.2">
      <c r="A318" t="s">
        <v>115</v>
      </c>
      <c r="B318" t="s">
        <v>433</v>
      </c>
      <c r="C318" t="s">
        <v>302</v>
      </c>
      <c r="D318" t="s">
        <v>1137</v>
      </c>
      <c r="E318" t="s">
        <v>404</v>
      </c>
      <c r="F318" t="s">
        <v>404</v>
      </c>
      <c r="G318" t="s">
        <v>405</v>
      </c>
      <c r="H318" s="4" t="s">
        <v>1139</v>
      </c>
      <c r="I318" s="20" t="s">
        <v>803</v>
      </c>
      <c r="J318" s="20" t="s">
        <v>804</v>
      </c>
      <c r="K318" s="11">
        <f t="shared" si="19"/>
        <v>2016</v>
      </c>
      <c r="L318" t="s">
        <v>805</v>
      </c>
      <c r="M318" s="35" t="s">
        <v>805</v>
      </c>
      <c r="N318" s="35">
        <f t="shared" si="17"/>
        <v>44369</v>
      </c>
      <c r="R318">
        <v>2669.04</v>
      </c>
      <c r="S318">
        <v>3000</v>
      </c>
      <c r="T318" t="s">
        <v>120</v>
      </c>
      <c r="U318" t="s">
        <v>55</v>
      </c>
      <c r="V318" t="s">
        <v>56</v>
      </c>
      <c r="X318" t="s">
        <v>1146</v>
      </c>
      <c r="Y318">
        <v>159</v>
      </c>
      <c r="Z318">
        <v>18</v>
      </c>
      <c r="AA318">
        <v>148.28</v>
      </c>
      <c r="AB318" t="s">
        <v>806</v>
      </c>
      <c r="AC318">
        <v>0</v>
      </c>
      <c r="AD318">
        <v>0</v>
      </c>
      <c r="AF318">
        <v>0</v>
      </c>
      <c r="AG318">
        <v>0</v>
      </c>
      <c r="AI318">
        <v>0</v>
      </c>
      <c r="AJ318">
        <v>0</v>
      </c>
      <c r="AL318">
        <v>0</v>
      </c>
      <c r="AM318">
        <v>0</v>
      </c>
      <c r="AO318">
        <v>0</v>
      </c>
      <c r="AP318">
        <v>0</v>
      </c>
      <c r="BA318">
        <v>0</v>
      </c>
      <c r="BB318">
        <v>0.88968000000000003</v>
      </c>
    </row>
    <row r="319" spans="1:54" ht="15" customHeight="1" x14ac:dyDescent="0.2">
      <c r="A319" t="s">
        <v>115</v>
      </c>
      <c r="B319" t="s">
        <v>317</v>
      </c>
      <c r="C319" t="s">
        <v>49</v>
      </c>
      <c r="D319" t="s">
        <v>1133</v>
      </c>
      <c r="E319" t="s">
        <v>51</v>
      </c>
      <c r="F319" t="s">
        <v>518</v>
      </c>
      <c r="G319" t="s">
        <v>52</v>
      </c>
      <c r="H319" t="s">
        <v>1140</v>
      </c>
      <c r="I319" s="20" t="s">
        <v>528</v>
      </c>
      <c r="J319" s="20" t="s">
        <v>528</v>
      </c>
      <c r="K319" s="11">
        <f t="shared" si="19"/>
        <v>2016</v>
      </c>
      <c r="L319" t="s">
        <v>529</v>
      </c>
      <c r="M319" s="35" t="s">
        <v>530</v>
      </c>
      <c r="N319" s="35">
        <f t="shared" si="17"/>
        <v>44370</v>
      </c>
      <c r="R319">
        <v>398.14</v>
      </c>
      <c r="S319">
        <v>300</v>
      </c>
      <c r="T319" t="s">
        <v>120</v>
      </c>
      <c r="U319" t="s">
        <v>372</v>
      </c>
      <c r="V319" t="s">
        <v>56</v>
      </c>
      <c r="X319" t="s">
        <v>1146</v>
      </c>
      <c r="Y319">
        <v>23</v>
      </c>
      <c r="Z319">
        <v>9</v>
      </c>
      <c r="AA319">
        <v>44.24</v>
      </c>
      <c r="AB319" t="s">
        <v>531</v>
      </c>
      <c r="AC319">
        <v>0</v>
      </c>
      <c r="AD319">
        <v>0.04</v>
      </c>
      <c r="AF319">
        <v>0</v>
      </c>
      <c r="AG319">
        <v>0</v>
      </c>
      <c r="AI319">
        <v>0</v>
      </c>
      <c r="AJ319">
        <v>0</v>
      </c>
      <c r="AL319">
        <v>0</v>
      </c>
      <c r="AM319">
        <v>0</v>
      </c>
      <c r="AO319">
        <v>0</v>
      </c>
      <c r="AP319">
        <v>0</v>
      </c>
      <c r="BA319">
        <v>0</v>
      </c>
      <c r="BB319">
        <v>0.88534999999999997</v>
      </c>
    </row>
    <row r="320" spans="1:54" ht="15" customHeight="1" x14ac:dyDescent="0.2">
      <c r="A320" t="s">
        <v>115</v>
      </c>
      <c r="B320" t="s">
        <v>218</v>
      </c>
      <c r="C320" t="s">
        <v>85</v>
      </c>
      <c r="D320" t="s">
        <v>1133</v>
      </c>
      <c r="E320" t="s">
        <v>51</v>
      </c>
      <c r="F320" t="s">
        <v>518</v>
      </c>
      <c r="G320" t="s">
        <v>52</v>
      </c>
      <c r="H320" t="s">
        <v>1140</v>
      </c>
      <c r="I320" s="20" t="s">
        <v>528</v>
      </c>
      <c r="J320" s="20" t="s">
        <v>528</v>
      </c>
      <c r="K320" s="11">
        <f t="shared" si="19"/>
        <v>2016</v>
      </c>
      <c r="L320" t="s">
        <v>529</v>
      </c>
      <c r="M320" s="35" t="s">
        <v>530</v>
      </c>
      <c r="N320" s="35">
        <f t="shared" si="17"/>
        <v>44370</v>
      </c>
      <c r="R320">
        <v>398.14</v>
      </c>
      <c r="S320">
        <v>300</v>
      </c>
      <c r="T320" t="s">
        <v>120</v>
      </c>
      <c r="U320" t="s">
        <v>372</v>
      </c>
      <c r="V320" t="s">
        <v>56</v>
      </c>
      <c r="X320" t="s">
        <v>1146</v>
      </c>
      <c r="Y320">
        <v>23</v>
      </c>
      <c r="Z320">
        <v>9</v>
      </c>
      <c r="AA320">
        <v>44.24</v>
      </c>
      <c r="AB320" t="s">
        <v>531</v>
      </c>
      <c r="AC320">
        <v>0</v>
      </c>
      <c r="AD320">
        <v>0.04</v>
      </c>
      <c r="AF320">
        <v>0</v>
      </c>
      <c r="AG320">
        <v>0</v>
      </c>
      <c r="AI320">
        <v>0</v>
      </c>
      <c r="AJ320">
        <v>0</v>
      </c>
      <c r="AL320">
        <v>0</v>
      </c>
      <c r="AM320">
        <v>0</v>
      </c>
      <c r="AO320">
        <v>0</v>
      </c>
      <c r="AP320">
        <v>0</v>
      </c>
      <c r="BA320">
        <v>0</v>
      </c>
      <c r="BB320">
        <v>0.88534999999999997</v>
      </c>
    </row>
    <row r="321" spans="1:54" ht="15" customHeight="1" x14ac:dyDescent="0.2">
      <c r="A321" t="s">
        <v>115</v>
      </c>
      <c r="B321" t="s">
        <v>68</v>
      </c>
      <c r="C321" t="s">
        <v>69</v>
      </c>
      <c r="D321" t="s">
        <v>1135</v>
      </c>
      <c r="E321" t="s">
        <v>123</v>
      </c>
      <c r="F321" t="s">
        <v>692</v>
      </c>
      <c r="G321" t="s">
        <v>124</v>
      </c>
      <c r="H321" s="4" t="s">
        <v>1139</v>
      </c>
      <c r="I321" s="20" t="s">
        <v>693</v>
      </c>
      <c r="J321" s="20" t="s">
        <v>693</v>
      </c>
      <c r="K321" s="11">
        <f t="shared" si="19"/>
        <v>2011</v>
      </c>
      <c r="L321" t="s">
        <v>694</v>
      </c>
      <c r="M321" s="35" t="s">
        <v>694</v>
      </c>
      <c r="N321" s="35">
        <f t="shared" ref="N321:N375" si="20">VALUE(M321)</f>
        <v>44461</v>
      </c>
      <c r="R321">
        <v>846.86</v>
      </c>
      <c r="S321">
        <v>1043</v>
      </c>
      <c r="T321" t="s">
        <v>695</v>
      </c>
      <c r="U321" t="s">
        <v>300</v>
      </c>
      <c r="V321" t="s">
        <v>308</v>
      </c>
      <c r="W321" t="s">
        <v>696</v>
      </c>
      <c r="X321" t="s">
        <v>1145</v>
      </c>
      <c r="Y321">
        <v>55</v>
      </c>
      <c r="Z321">
        <v>12</v>
      </c>
      <c r="AA321" s="13">
        <v>70.569999999999993</v>
      </c>
      <c r="AB321" t="s">
        <v>697</v>
      </c>
      <c r="AC321">
        <v>0</v>
      </c>
      <c r="AD321">
        <v>0.41</v>
      </c>
      <c r="AF321">
        <v>0</v>
      </c>
      <c r="AG321">
        <v>0.65</v>
      </c>
      <c r="AI321">
        <v>0</v>
      </c>
      <c r="AJ321">
        <v>0.05</v>
      </c>
      <c r="AL321">
        <v>0</v>
      </c>
      <c r="AM321">
        <v>0</v>
      </c>
      <c r="AO321">
        <v>0</v>
      </c>
      <c r="AP321">
        <v>0</v>
      </c>
      <c r="BA321">
        <v>0</v>
      </c>
      <c r="BB321">
        <v>0.73724999999999996</v>
      </c>
    </row>
    <row r="322" spans="1:54" ht="15" customHeight="1" x14ac:dyDescent="0.2">
      <c r="A322" t="s">
        <v>115</v>
      </c>
      <c r="B322" t="s">
        <v>172</v>
      </c>
      <c r="C322" t="s">
        <v>77</v>
      </c>
      <c r="D322" t="s">
        <v>1135</v>
      </c>
      <c r="E322" t="s">
        <v>123</v>
      </c>
      <c r="F322" t="s">
        <v>692</v>
      </c>
      <c r="G322" t="s">
        <v>124</v>
      </c>
      <c r="H322" s="4" t="s">
        <v>1139</v>
      </c>
      <c r="I322" s="20" t="s">
        <v>693</v>
      </c>
      <c r="J322" s="20" t="s">
        <v>693</v>
      </c>
      <c r="K322" s="11">
        <f t="shared" si="19"/>
        <v>2011</v>
      </c>
      <c r="L322" t="s">
        <v>694</v>
      </c>
      <c r="M322" s="35" t="s">
        <v>694</v>
      </c>
      <c r="N322" s="35">
        <f t="shared" si="20"/>
        <v>44461</v>
      </c>
      <c r="R322">
        <v>846.86</v>
      </c>
      <c r="S322">
        <v>1043</v>
      </c>
      <c r="T322" t="s">
        <v>695</v>
      </c>
      <c r="U322" t="s">
        <v>300</v>
      </c>
      <c r="V322" t="s">
        <v>308</v>
      </c>
      <c r="W322" t="s">
        <v>696</v>
      </c>
      <c r="X322" t="s">
        <v>1145</v>
      </c>
      <c r="Y322">
        <v>55</v>
      </c>
      <c r="Z322">
        <v>12</v>
      </c>
      <c r="AA322" s="13">
        <v>70.569999999999993</v>
      </c>
      <c r="AB322" t="s">
        <v>697</v>
      </c>
      <c r="AC322">
        <v>0</v>
      </c>
      <c r="AD322">
        <v>0.41</v>
      </c>
      <c r="AF322">
        <v>0</v>
      </c>
      <c r="AG322">
        <v>0.65</v>
      </c>
      <c r="AI322">
        <v>0</v>
      </c>
      <c r="AJ322">
        <v>0.05</v>
      </c>
      <c r="AL322">
        <v>0</v>
      </c>
      <c r="AM322">
        <v>0</v>
      </c>
      <c r="AO322">
        <v>0</v>
      </c>
      <c r="AP322">
        <v>0</v>
      </c>
      <c r="BA322">
        <v>0</v>
      </c>
      <c r="BB322">
        <v>0.73724999999999996</v>
      </c>
    </row>
    <row r="323" spans="1:54" ht="15" customHeight="1" x14ac:dyDescent="0.2">
      <c r="A323" t="s">
        <v>115</v>
      </c>
      <c r="B323" t="s">
        <v>86</v>
      </c>
      <c r="C323" t="s">
        <v>86</v>
      </c>
      <c r="D323" t="s">
        <v>1136</v>
      </c>
      <c r="E323" t="s">
        <v>123</v>
      </c>
      <c r="F323" t="s">
        <v>692</v>
      </c>
      <c r="G323" t="s">
        <v>124</v>
      </c>
      <c r="H323" s="4" t="s">
        <v>1139</v>
      </c>
      <c r="I323" s="20" t="s">
        <v>693</v>
      </c>
      <c r="J323" s="20" t="s">
        <v>693</v>
      </c>
      <c r="K323" s="11">
        <f t="shared" si="19"/>
        <v>2011</v>
      </c>
      <c r="L323" t="s">
        <v>694</v>
      </c>
      <c r="M323" s="35" t="s">
        <v>694</v>
      </c>
      <c r="N323" s="35">
        <f t="shared" si="20"/>
        <v>44461</v>
      </c>
      <c r="R323">
        <v>846.86</v>
      </c>
      <c r="S323">
        <v>1043</v>
      </c>
      <c r="T323" t="s">
        <v>695</v>
      </c>
      <c r="U323" t="s">
        <v>300</v>
      </c>
      <c r="V323" t="s">
        <v>308</v>
      </c>
      <c r="W323" t="s">
        <v>696</v>
      </c>
      <c r="X323" t="s">
        <v>1145</v>
      </c>
      <c r="Y323">
        <v>55</v>
      </c>
      <c r="Z323">
        <v>12</v>
      </c>
      <c r="AA323" s="13">
        <v>70.569999999999993</v>
      </c>
      <c r="AB323" t="s">
        <v>697</v>
      </c>
      <c r="AC323">
        <v>0</v>
      </c>
      <c r="AD323">
        <v>0.18</v>
      </c>
      <c r="AF323">
        <v>0</v>
      </c>
      <c r="AG323">
        <v>0.28000000000000003</v>
      </c>
      <c r="AI323">
        <v>0</v>
      </c>
      <c r="AJ323">
        <v>0.02</v>
      </c>
      <c r="AL323">
        <v>0</v>
      </c>
      <c r="AM323">
        <v>0</v>
      </c>
      <c r="AO323">
        <v>0</v>
      </c>
      <c r="AP323">
        <v>0</v>
      </c>
      <c r="BA323">
        <v>0</v>
      </c>
      <c r="BB323">
        <v>0.73724999999999996</v>
      </c>
    </row>
    <row r="324" spans="1:54" ht="15" customHeight="1" x14ac:dyDescent="0.2">
      <c r="A324" t="s">
        <v>115</v>
      </c>
      <c r="B324" t="s">
        <v>302</v>
      </c>
      <c r="C324" t="s">
        <v>302</v>
      </c>
      <c r="D324" t="s">
        <v>1137</v>
      </c>
      <c r="E324" t="s">
        <v>123</v>
      </c>
      <c r="F324" t="s">
        <v>692</v>
      </c>
      <c r="G324" t="s">
        <v>124</v>
      </c>
      <c r="H324" s="4" t="s">
        <v>1139</v>
      </c>
      <c r="I324" s="20" t="s">
        <v>693</v>
      </c>
      <c r="J324" s="20" t="s">
        <v>693</v>
      </c>
      <c r="K324" s="11">
        <f t="shared" si="19"/>
        <v>2011</v>
      </c>
      <c r="L324" t="s">
        <v>694</v>
      </c>
      <c r="M324" s="35" t="s">
        <v>694</v>
      </c>
      <c r="N324" s="35">
        <f t="shared" si="20"/>
        <v>44461</v>
      </c>
      <c r="R324">
        <v>846.86</v>
      </c>
      <c r="S324">
        <v>1043</v>
      </c>
      <c r="T324" t="s">
        <v>695</v>
      </c>
      <c r="U324" t="s">
        <v>300</v>
      </c>
      <c r="V324" t="s">
        <v>308</v>
      </c>
      <c r="W324" t="s">
        <v>696</v>
      </c>
      <c r="X324" t="s">
        <v>1145</v>
      </c>
      <c r="Y324">
        <v>55</v>
      </c>
      <c r="Z324">
        <v>12</v>
      </c>
      <c r="AA324" s="13">
        <v>70.569999999999993</v>
      </c>
      <c r="AB324" t="s">
        <v>697</v>
      </c>
      <c r="AC324">
        <v>0</v>
      </c>
      <c r="AD324">
        <v>0.41</v>
      </c>
      <c r="AF324">
        <v>0</v>
      </c>
      <c r="AG324">
        <v>0.65</v>
      </c>
      <c r="AI324">
        <v>0</v>
      </c>
      <c r="AJ324">
        <v>0.05</v>
      </c>
      <c r="AL324">
        <v>0</v>
      </c>
      <c r="AM324">
        <v>0</v>
      </c>
      <c r="AO324">
        <v>0</v>
      </c>
      <c r="AP324">
        <v>0</v>
      </c>
      <c r="BA324">
        <v>0</v>
      </c>
      <c r="BB324">
        <v>0.73724999999999996</v>
      </c>
    </row>
    <row r="325" spans="1:54" ht="15" customHeight="1" x14ac:dyDescent="0.2">
      <c r="A325" t="s">
        <v>115</v>
      </c>
      <c r="B325" t="s">
        <v>790</v>
      </c>
      <c r="C325" t="s">
        <v>393</v>
      </c>
      <c r="D325" t="s">
        <v>1136</v>
      </c>
      <c r="E325" t="s">
        <v>123</v>
      </c>
      <c r="F325" t="s">
        <v>692</v>
      </c>
      <c r="G325" t="s">
        <v>124</v>
      </c>
      <c r="H325" s="4" t="s">
        <v>1139</v>
      </c>
      <c r="I325" s="20" t="s">
        <v>693</v>
      </c>
      <c r="J325" s="20" t="s">
        <v>693</v>
      </c>
      <c r="K325" s="11">
        <f t="shared" si="19"/>
        <v>2011</v>
      </c>
      <c r="L325" t="s">
        <v>694</v>
      </c>
      <c r="M325" s="35" t="s">
        <v>694</v>
      </c>
      <c r="N325" s="35">
        <f t="shared" si="20"/>
        <v>44461</v>
      </c>
      <c r="R325">
        <v>846.86</v>
      </c>
      <c r="S325">
        <v>1043</v>
      </c>
      <c r="T325" t="s">
        <v>695</v>
      </c>
      <c r="U325" t="s">
        <v>300</v>
      </c>
      <c r="V325" t="s">
        <v>308</v>
      </c>
      <c r="W325" t="s">
        <v>696</v>
      </c>
      <c r="X325" t="s">
        <v>1145</v>
      </c>
      <c r="Y325">
        <v>55</v>
      </c>
      <c r="Z325">
        <v>12</v>
      </c>
      <c r="AA325" s="13">
        <v>70.569999999999993</v>
      </c>
      <c r="AB325" t="s">
        <v>697</v>
      </c>
      <c r="AC325">
        <v>0</v>
      </c>
      <c r="AD325">
        <v>0.41</v>
      </c>
      <c r="AF325">
        <v>0</v>
      </c>
      <c r="AG325">
        <v>0.65</v>
      </c>
      <c r="AI325">
        <v>0</v>
      </c>
      <c r="AJ325">
        <v>0.05</v>
      </c>
      <c r="AL325">
        <v>0</v>
      </c>
      <c r="AM325">
        <v>0</v>
      </c>
      <c r="AO325">
        <v>0</v>
      </c>
      <c r="AP325">
        <v>0</v>
      </c>
      <c r="BA325">
        <v>0</v>
      </c>
      <c r="BB325">
        <v>0.73724999999999996</v>
      </c>
    </row>
    <row r="326" spans="1:54" ht="15" customHeight="1" x14ac:dyDescent="0.2">
      <c r="A326" t="s">
        <v>1126</v>
      </c>
      <c r="B326" t="s">
        <v>98</v>
      </c>
      <c r="C326" t="s">
        <v>49</v>
      </c>
      <c r="D326" t="s">
        <v>1133</v>
      </c>
      <c r="E326" t="s">
        <v>123</v>
      </c>
      <c r="F326" t="s">
        <v>123</v>
      </c>
      <c r="G326" s="4" t="s">
        <v>124</v>
      </c>
      <c r="H326" s="4" t="s">
        <v>1139</v>
      </c>
      <c r="I326" s="20" t="s">
        <v>128</v>
      </c>
      <c r="K326" s="11">
        <f t="shared" si="19"/>
        <v>2013</v>
      </c>
      <c r="M326" s="35" t="s">
        <v>129</v>
      </c>
      <c r="N326" s="35">
        <f t="shared" si="20"/>
        <v>44522</v>
      </c>
      <c r="R326">
        <v>1097.81</v>
      </c>
      <c r="S326">
        <v>1100</v>
      </c>
      <c r="U326" t="s">
        <v>74</v>
      </c>
      <c r="V326" t="s">
        <v>56</v>
      </c>
      <c r="Y326">
        <v>78</v>
      </c>
      <c r="Z326">
        <v>6</v>
      </c>
      <c r="AA326">
        <v>183.33</v>
      </c>
      <c r="AB326" t="s">
        <v>130</v>
      </c>
      <c r="AC326">
        <v>0</v>
      </c>
      <c r="AD326">
        <v>0</v>
      </c>
      <c r="AE326">
        <v>0.16</v>
      </c>
      <c r="AF326">
        <v>0</v>
      </c>
      <c r="AG326">
        <v>0</v>
      </c>
      <c r="AH326">
        <v>7.0000000000000007E-2</v>
      </c>
      <c r="AI326">
        <v>0</v>
      </c>
      <c r="AJ326">
        <v>0</v>
      </c>
      <c r="AK326">
        <v>0</v>
      </c>
      <c r="AL326">
        <v>0</v>
      </c>
      <c r="AM326">
        <v>0</v>
      </c>
      <c r="AN326">
        <v>0</v>
      </c>
      <c r="AO326">
        <v>0</v>
      </c>
      <c r="AP326">
        <v>0</v>
      </c>
      <c r="AQ326">
        <v>0</v>
      </c>
      <c r="AR326">
        <v>0</v>
      </c>
      <c r="AS326">
        <v>0</v>
      </c>
      <c r="AT326">
        <v>0</v>
      </c>
      <c r="AU326">
        <v>0</v>
      </c>
      <c r="AV326">
        <v>0</v>
      </c>
      <c r="AW326">
        <v>0</v>
      </c>
      <c r="AX326">
        <v>0</v>
      </c>
      <c r="AY326">
        <v>0</v>
      </c>
      <c r="AZ326">
        <v>0</v>
      </c>
      <c r="BA326">
        <v>0</v>
      </c>
    </row>
    <row r="327" spans="1:54" ht="15" customHeight="1" x14ac:dyDescent="0.2">
      <c r="A327" t="s">
        <v>1126</v>
      </c>
      <c r="B327" t="s">
        <v>179</v>
      </c>
      <c r="C327" t="s">
        <v>179</v>
      </c>
      <c r="D327" t="s">
        <v>1134</v>
      </c>
      <c r="E327" t="s">
        <v>200</v>
      </c>
      <c r="F327" t="s">
        <v>196</v>
      </c>
      <c r="G327" s="4" t="s">
        <v>196</v>
      </c>
      <c r="H327" s="4" t="s">
        <v>1139</v>
      </c>
      <c r="I327" s="20" t="s">
        <v>381</v>
      </c>
      <c r="K327" s="11">
        <f t="shared" si="19"/>
        <v>2016</v>
      </c>
      <c r="M327" s="35" t="s">
        <v>382</v>
      </c>
      <c r="N327" s="35">
        <f t="shared" si="20"/>
        <v>44530</v>
      </c>
      <c r="R327">
        <v>463.04</v>
      </c>
      <c r="S327">
        <v>500</v>
      </c>
      <c r="U327" t="s">
        <v>300</v>
      </c>
      <c r="V327" t="s">
        <v>56</v>
      </c>
      <c r="Y327">
        <v>134</v>
      </c>
      <c r="Z327">
        <v>4</v>
      </c>
      <c r="AA327">
        <v>115.76</v>
      </c>
      <c r="AB327" t="s">
        <v>383</v>
      </c>
      <c r="AC327">
        <v>0</v>
      </c>
      <c r="AD327">
        <v>0</v>
      </c>
      <c r="AE327">
        <v>0.3</v>
      </c>
      <c r="AF327">
        <v>0</v>
      </c>
      <c r="AG327">
        <v>0</v>
      </c>
      <c r="AH327">
        <v>0</v>
      </c>
      <c r="AI327">
        <v>0</v>
      </c>
      <c r="AJ327">
        <v>0</v>
      </c>
      <c r="AK327">
        <v>0</v>
      </c>
      <c r="AL327">
        <v>0</v>
      </c>
      <c r="AM327">
        <v>0</v>
      </c>
      <c r="AN327">
        <v>0</v>
      </c>
      <c r="AO327">
        <v>0</v>
      </c>
      <c r="AP327">
        <v>0</v>
      </c>
      <c r="AQ327">
        <v>0</v>
      </c>
      <c r="AR327">
        <v>0</v>
      </c>
      <c r="AS327">
        <v>0</v>
      </c>
      <c r="AT327">
        <v>0</v>
      </c>
      <c r="AU327">
        <v>0</v>
      </c>
      <c r="AV327">
        <v>0</v>
      </c>
      <c r="AW327">
        <v>0</v>
      </c>
      <c r="AX327">
        <v>0</v>
      </c>
      <c r="AY327">
        <v>0</v>
      </c>
      <c r="AZ327">
        <v>0</v>
      </c>
      <c r="BA327">
        <v>0</v>
      </c>
    </row>
    <row r="328" spans="1:54" ht="15" customHeight="1" x14ac:dyDescent="0.2">
      <c r="A328" t="s">
        <v>1126</v>
      </c>
      <c r="B328" t="s">
        <v>392</v>
      </c>
      <c r="C328" t="s">
        <v>393</v>
      </c>
      <c r="D328" t="s">
        <v>1136</v>
      </c>
      <c r="E328" t="s">
        <v>200</v>
      </c>
      <c r="F328" t="s">
        <v>196</v>
      </c>
      <c r="G328" s="4" t="s">
        <v>196</v>
      </c>
      <c r="H328" s="4" t="s">
        <v>1139</v>
      </c>
      <c r="I328" s="20" t="s">
        <v>381</v>
      </c>
      <c r="K328" s="11">
        <f t="shared" si="19"/>
        <v>2016</v>
      </c>
      <c r="M328" s="35" t="s">
        <v>382</v>
      </c>
      <c r="N328" s="35">
        <f t="shared" si="20"/>
        <v>44530</v>
      </c>
      <c r="R328">
        <v>463.04</v>
      </c>
      <c r="S328">
        <v>500</v>
      </c>
      <c r="U328" t="s">
        <v>300</v>
      </c>
      <c r="V328" t="s">
        <v>56</v>
      </c>
      <c r="Y328">
        <v>134</v>
      </c>
      <c r="Z328">
        <v>4</v>
      </c>
      <c r="AA328">
        <v>115.76</v>
      </c>
      <c r="AB328" t="s">
        <v>383</v>
      </c>
      <c r="AC328">
        <v>0</v>
      </c>
      <c r="AD328">
        <v>0</v>
      </c>
      <c r="AE328">
        <v>0.3</v>
      </c>
      <c r="AF328">
        <v>0</v>
      </c>
      <c r="AG328">
        <v>0</v>
      </c>
      <c r="AH328">
        <v>0</v>
      </c>
      <c r="AI328">
        <v>0</v>
      </c>
      <c r="AJ328">
        <v>0</v>
      </c>
      <c r="AK328">
        <v>0</v>
      </c>
      <c r="AL328">
        <v>0</v>
      </c>
      <c r="AM328">
        <v>0</v>
      </c>
      <c r="AN328">
        <v>0</v>
      </c>
      <c r="AO328">
        <v>0</v>
      </c>
      <c r="AP328">
        <v>0</v>
      </c>
      <c r="AQ328">
        <v>0</v>
      </c>
      <c r="AR328">
        <v>0</v>
      </c>
      <c r="AS328">
        <v>0</v>
      </c>
      <c r="AT328">
        <v>0</v>
      </c>
      <c r="AU328">
        <v>0</v>
      </c>
      <c r="AV328">
        <v>0</v>
      </c>
      <c r="AW328">
        <v>0</v>
      </c>
      <c r="AX328">
        <v>0</v>
      </c>
      <c r="AY328">
        <v>0</v>
      </c>
      <c r="AZ328">
        <v>0</v>
      </c>
      <c r="BA328">
        <v>0</v>
      </c>
    </row>
    <row r="329" spans="1:54" ht="15" customHeight="1" x14ac:dyDescent="0.2">
      <c r="A329" t="s">
        <v>115</v>
      </c>
      <c r="B329" t="s">
        <v>317</v>
      </c>
      <c r="C329" t="s">
        <v>49</v>
      </c>
      <c r="D329" t="s">
        <v>1133</v>
      </c>
      <c r="E329" t="s">
        <v>62</v>
      </c>
      <c r="F329" t="s">
        <v>62</v>
      </c>
      <c r="G329" t="s">
        <v>63</v>
      </c>
      <c r="H329" t="s">
        <v>1139</v>
      </c>
      <c r="I329" s="20" t="s">
        <v>539</v>
      </c>
      <c r="J329" s="20" t="s">
        <v>539</v>
      </c>
      <c r="K329" s="11">
        <f t="shared" si="19"/>
        <v>2016</v>
      </c>
      <c r="L329" t="s">
        <v>540</v>
      </c>
      <c r="M329" s="35" t="s">
        <v>540</v>
      </c>
      <c r="N329" s="35">
        <f t="shared" si="20"/>
        <v>44565</v>
      </c>
      <c r="R329">
        <v>3425.36</v>
      </c>
      <c r="S329">
        <v>3660</v>
      </c>
      <c r="T329" t="s">
        <v>120</v>
      </c>
      <c r="U329" t="s">
        <v>55</v>
      </c>
      <c r="V329" t="s">
        <v>56</v>
      </c>
      <c r="X329" t="s">
        <v>1146</v>
      </c>
      <c r="Y329">
        <v>34</v>
      </c>
      <c r="Z329">
        <v>20</v>
      </c>
      <c r="AA329">
        <v>171.27</v>
      </c>
      <c r="AB329" t="s">
        <v>541</v>
      </c>
      <c r="AC329">
        <v>0</v>
      </c>
      <c r="AD329">
        <v>0</v>
      </c>
      <c r="AF329">
        <v>0</v>
      </c>
      <c r="AG329">
        <v>0</v>
      </c>
      <c r="AI329">
        <v>0</v>
      </c>
      <c r="AJ329">
        <v>0</v>
      </c>
      <c r="AL329">
        <v>0</v>
      </c>
      <c r="AM329">
        <v>0</v>
      </c>
      <c r="AO329">
        <v>0</v>
      </c>
      <c r="AP329">
        <v>0</v>
      </c>
      <c r="BA329">
        <v>0</v>
      </c>
      <c r="BB329">
        <v>0.93589</v>
      </c>
    </row>
    <row r="330" spans="1:54" ht="15" customHeight="1" x14ac:dyDescent="0.2">
      <c r="A330" t="s">
        <v>115</v>
      </c>
      <c r="B330" t="s">
        <v>68</v>
      </c>
      <c r="C330" t="s">
        <v>69</v>
      </c>
      <c r="D330" t="s">
        <v>1135</v>
      </c>
      <c r="E330" t="s">
        <v>62</v>
      </c>
      <c r="F330" t="s">
        <v>62</v>
      </c>
      <c r="G330" t="s">
        <v>63</v>
      </c>
      <c r="H330" s="4" t="s">
        <v>1139</v>
      </c>
      <c r="I330" s="20" t="s">
        <v>539</v>
      </c>
      <c r="J330" s="20" t="s">
        <v>539</v>
      </c>
      <c r="K330" s="11">
        <f t="shared" si="19"/>
        <v>2016</v>
      </c>
      <c r="L330" t="s">
        <v>540</v>
      </c>
      <c r="M330" s="35" t="s">
        <v>540</v>
      </c>
      <c r="N330" s="35">
        <f t="shared" si="20"/>
        <v>44565</v>
      </c>
      <c r="R330">
        <v>3425.36</v>
      </c>
      <c r="S330">
        <v>3660</v>
      </c>
      <c r="T330" t="s">
        <v>120</v>
      </c>
      <c r="U330" t="s">
        <v>55</v>
      </c>
      <c r="V330" t="s">
        <v>56</v>
      </c>
      <c r="X330" t="s">
        <v>1146</v>
      </c>
      <c r="Y330">
        <v>34</v>
      </c>
      <c r="Z330">
        <v>20</v>
      </c>
      <c r="AA330">
        <v>171.27</v>
      </c>
      <c r="AB330" t="s">
        <v>541</v>
      </c>
      <c r="AC330">
        <v>0</v>
      </c>
      <c r="AD330">
        <v>0</v>
      </c>
      <c r="AF330">
        <v>0</v>
      </c>
      <c r="AG330">
        <v>0</v>
      </c>
      <c r="AI330">
        <v>0</v>
      </c>
      <c r="AJ330">
        <v>0</v>
      </c>
      <c r="AL330">
        <v>0</v>
      </c>
      <c r="AM330">
        <v>0</v>
      </c>
      <c r="AO330">
        <v>0</v>
      </c>
      <c r="AP330">
        <v>0</v>
      </c>
      <c r="BA330">
        <v>0</v>
      </c>
      <c r="BB330">
        <v>0.93589</v>
      </c>
    </row>
    <row r="331" spans="1:54" ht="15" customHeight="1" x14ac:dyDescent="0.2">
      <c r="A331" t="s">
        <v>1126</v>
      </c>
      <c r="B331" t="s">
        <v>391</v>
      </c>
      <c r="C331" t="s">
        <v>179</v>
      </c>
      <c r="D331" t="s">
        <v>1134</v>
      </c>
      <c r="E331" t="s">
        <v>985</v>
      </c>
      <c r="F331" t="s">
        <v>151</v>
      </c>
      <c r="G331" s="4" t="s">
        <v>152</v>
      </c>
      <c r="H331" t="s">
        <v>1140</v>
      </c>
      <c r="I331" s="20" t="s">
        <v>996</v>
      </c>
      <c r="K331" s="11">
        <f t="shared" ref="K331:K359" si="21">YEAR(I331)</f>
        <v>2012</v>
      </c>
      <c r="M331" s="35" t="s">
        <v>997</v>
      </c>
      <c r="N331" s="35">
        <f t="shared" si="20"/>
        <v>42083</v>
      </c>
      <c r="R331">
        <v>1897.83</v>
      </c>
      <c r="S331">
        <v>2500</v>
      </c>
      <c r="U331" t="s">
        <v>55</v>
      </c>
      <c r="V331" t="s">
        <v>56</v>
      </c>
      <c r="Y331">
        <v>191</v>
      </c>
      <c r="Z331">
        <v>12</v>
      </c>
      <c r="AA331" s="3">
        <v>332.12</v>
      </c>
      <c r="AB331" t="s">
        <v>998</v>
      </c>
      <c r="AC331">
        <v>66424</v>
      </c>
      <c r="AD331">
        <v>87500</v>
      </c>
      <c r="AE331">
        <v>0.17</v>
      </c>
      <c r="AF331">
        <v>66424</v>
      </c>
      <c r="AG331">
        <v>87500</v>
      </c>
      <c r="AH331">
        <v>0.23</v>
      </c>
      <c r="AI331">
        <v>132848</v>
      </c>
      <c r="AJ331">
        <v>175000</v>
      </c>
      <c r="AK331">
        <v>0.6</v>
      </c>
      <c r="AL331">
        <v>66424</v>
      </c>
      <c r="AM331">
        <v>87500</v>
      </c>
      <c r="AN331">
        <v>0.56999999999999995</v>
      </c>
      <c r="AO331">
        <v>0</v>
      </c>
      <c r="AP331">
        <v>0</v>
      </c>
      <c r="AQ331">
        <v>0</v>
      </c>
      <c r="AR331">
        <v>0</v>
      </c>
      <c r="AS331">
        <v>0</v>
      </c>
      <c r="AT331">
        <v>0</v>
      </c>
      <c r="AU331">
        <v>0</v>
      </c>
      <c r="AV331">
        <v>0</v>
      </c>
      <c r="AW331">
        <v>0</v>
      </c>
      <c r="AX331">
        <v>0</v>
      </c>
      <c r="AY331">
        <v>0</v>
      </c>
      <c r="AZ331">
        <v>0</v>
      </c>
      <c r="BA331">
        <v>332120</v>
      </c>
    </row>
    <row r="332" spans="1:54" ht="15" customHeight="1" x14ac:dyDescent="0.2">
      <c r="A332" t="s">
        <v>1126</v>
      </c>
      <c r="B332" t="s">
        <v>251</v>
      </c>
      <c r="C332" t="s">
        <v>77</v>
      </c>
      <c r="D332" t="s">
        <v>1135</v>
      </c>
      <c r="E332" t="s">
        <v>985</v>
      </c>
      <c r="F332" t="s">
        <v>151</v>
      </c>
      <c r="G332" s="4" t="s">
        <v>152</v>
      </c>
      <c r="H332" t="s">
        <v>1140</v>
      </c>
      <c r="I332" s="20" t="s">
        <v>996</v>
      </c>
      <c r="K332" s="11">
        <f t="shared" si="21"/>
        <v>2012</v>
      </c>
      <c r="M332" s="35" t="s">
        <v>997</v>
      </c>
      <c r="N332" s="35">
        <f t="shared" si="20"/>
        <v>42083</v>
      </c>
      <c r="R332">
        <v>1897.83</v>
      </c>
      <c r="S332">
        <v>2500</v>
      </c>
      <c r="U332" t="s">
        <v>55</v>
      </c>
      <c r="V332" t="s">
        <v>56</v>
      </c>
      <c r="Y332">
        <v>191</v>
      </c>
      <c r="Z332">
        <v>12</v>
      </c>
      <c r="AA332" s="3">
        <v>94.891000000000005</v>
      </c>
      <c r="AB332" t="s">
        <v>998</v>
      </c>
      <c r="AC332">
        <v>18978</v>
      </c>
      <c r="AD332">
        <v>25000</v>
      </c>
      <c r="AE332">
        <v>0.05</v>
      </c>
      <c r="AF332">
        <v>18978</v>
      </c>
      <c r="AG332">
        <v>25000</v>
      </c>
      <c r="AH332">
        <v>7.0000000000000007E-2</v>
      </c>
      <c r="AI332">
        <v>37957</v>
      </c>
      <c r="AJ332">
        <v>50000</v>
      </c>
      <c r="AK332">
        <v>0.17</v>
      </c>
      <c r="AL332">
        <v>18978</v>
      </c>
      <c r="AM332">
        <v>25000</v>
      </c>
      <c r="AN332">
        <v>0.16</v>
      </c>
      <c r="AO332">
        <v>0</v>
      </c>
      <c r="AP332">
        <v>0</v>
      </c>
      <c r="AQ332">
        <v>0</v>
      </c>
      <c r="AR332">
        <v>0</v>
      </c>
      <c r="AS332">
        <v>0</v>
      </c>
      <c r="AT332">
        <v>0</v>
      </c>
      <c r="AU332">
        <v>0</v>
      </c>
      <c r="AV332">
        <v>0</v>
      </c>
      <c r="AW332">
        <v>0</v>
      </c>
      <c r="AX332">
        <v>0</v>
      </c>
      <c r="AY332">
        <v>0</v>
      </c>
      <c r="AZ332">
        <v>0</v>
      </c>
      <c r="BA332">
        <v>94891</v>
      </c>
    </row>
    <row r="333" spans="1:54" ht="15" customHeight="1" x14ac:dyDescent="0.2">
      <c r="A333" t="s">
        <v>1126</v>
      </c>
      <c r="B333" t="s">
        <v>86</v>
      </c>
      <c r="C333" t="s">
        <v>86</v>
      </c>
      <c r="D333" t="s">
        <v>1136</v>
      </c>
      <c r="E333" t="s">
        <v>985</v>
      </c>
      <c r="F333" t="s">
        <v>151</v>
      </c>
      <c r="G333" s="4" t="s">
        <v>152</v>
      </c>
      <c r="H333" t="s">
        <v>1140</v>
      </c>
      <c r="I333" s="20" t="s">
        <v>996</v>
      </c>
      <c r="K333" s="11">
        <f t="shared" si="21"/>
        <v>2012</v>
      </c>
      <c r="M333" s="35" t="s">
        <v>997</v>
      </c>
      <c r="N333" s="35">
        <f t="shared" si="20"/>
        <v>42083</v>
      </c>
      <c r="R333">
        <v>1897.83</v>
      </c>
      <c r="S333">
        <v>2500</v>
      </c>
      <c r="U333" t="s">
        <v>55</v>
      </c>
      <c r="V333" t="s">
        <v>56</v>
      </c>
      <c r="Y333">
        <v>191</v>
      </c>
      <c r="Z333">
        <v>12</v>
      </c>
      <c r="AA333" s="3">
        <v>332.12</v>
      </c>
      <c r="AB333" t="s">
        <v>998</v>
      </c>
      <c r="AC333">
        <v>66424</v>
      </c>
      <c r="AD333">
        <v>87500</v>
      </c>
      <c r="AE333">
        <v>0.17</v>
      </c>
      <c r="AF333">
        <v>66424</v>
      </c>
      <c r="AG333">
        <v>87500</v>
      </c>
      <c r="AH333">
        <v>0.23</v>
      </c>
      <c r="AI333">
        <v>132848</v>
      </c>
      <c r="AJ333">
        <v>175000</v>
      </c>
      <c r="AK333">
        <v>0.6</v>
      </c>
      <c r="AL333">
        <v>66424</v>
      </c>
      <c r="AM333">
        <v>87500</v>
      </c>
      <c r="AN333">
        <v>0.56999999999999995</v>
      </c>
      <c r="AO333">
        <v>0</v>
      </c>
      <c r="AP333">
        <v>0</v>
      </c>
      <c r="AQ333">
        <v>0</v>
      </c>
      <c r="AR333">
        <v>0</v>
      </c>
      <c r="AS333">
        <v>0</v>
      </c>
      <c r="AT333">
        <v>0</v>
      </c>
      <c r="AU333">
        <v>0</v>
      </c>
      <c r="AV333">
        <v>0</v>
      </c>
      <c r="AW333">
        <v>0</v>
      </c>
      <c r="AX333">
        <v>0</v>
      </c>
      <c r="AY333">
        <v>0</v>
      </c>
      <c r="AZ333">
        <v>0</v>
      </c>
      <c r="BA333">
        <v>332120</v>
      </c>
    </row>
    <row r="334" spans="1:54" ht="15" customHeight="1" x14ac:dyDescent="0.2">
      <c r="A334" t="s">
        <v>115</v>
      </c>
      <c r="B334" t="s">
        <v>116</v>
      </c>
      <c r="C334" t="s">
        <v>49</v>
      </c>
      <c r="D334" t="s">
        <v>1133</v>
      </c>
      <c r="E334" t="s">
        <v>62</v>
      </c>
      <c r="F334" t="s">
        <v>62</v>
      </c>
      <c r="G334" t="s">
        <v>63</v>
      </c>
      <c r="H334" s="4" t="s">
        <v>1139</v>
      </c>
      <c r="I334" s="20" t="s">
        <v>595</v>
      </c>
      <c r="J334" s="20" t="s">
        <v>595</v>
      </c>
      <c r="K334" s="11">
        <f t="shared" si="21"/>
        <v>2011</v>
      </c>
      <c r="L334" t="s">
        <v>596</v>
      </c>
      <c r="M334" s="35" t="s">
        <v>596</v>
      </c>
      <c r="N334" s="35">
        <f t="shared" si="20"/>
        <v>42510</v>
      </c>
      <c r="R334">
        <v>3373.35</v>
      </c>
      <c r="S334">
        <v>5000</v>
      </c>
      <c r="T334" t="s">
        <v>120</v>
      </c>
      <c r="U334" t="s">
        <v>55</v>
      </c>
      <c r="V334" t="s">
        <v>597</v>
      </c>
      <c r="W334" t="s">
        <v>598</v>
      </c>
      <c r="X334" t="s">
        <v>1146</v>
      </c>
      <c r="Y334">
        <v>26</v>
      </c>
      <c r="Z334">
        <v>21</v>
      </c>
      <c r="AA334">
        <v>160.63999999999999</v>
      </c>
      <c r="AB334" t="s">
        <v>599</v>
      </c>
      <c r="AC334">
        <v>0</v>
      </c>
      <c r="AD334">
        <v>0</v>
      </c>
      <c r="AF334">
        <v>0</v>
      </c>
      <c r="AG334">
        <v>0</v>
      </c>
      <c r="AI334">
        <v>0</v>
      </c>
      <c r="AJ334">
        <v>0</v>
      </c>
      <c r="AL334">
        <v>0</v>
      </c>
      <c r="AM334">
        <v>0</v>
      </c>
      <c r="AO334">
        <v>0</v>
      </c>
      <c r="AP334">
        <v>0</v>
      </c>
      <c r="BA334">
        <v>0</v>
      </c>
      <c r="BB334">
        <v>0.67466999999999999</v>
      </c>
    </row>
    <row r="335" spans="1:54" ht="15" customHeight="1" x14ac:dyDescent="0.2">
      <c r="A335" t="s">
        <v>115</v>
      </c>
      <c r="B335" t="s">
        <v>68</v>
      </c>
      <c r="C335" t="s">
        <v>69</v>
      </c>
      <c r="D335" t="s">
        <v>1135</v>
      </c>
      <c r="E335" t="s">
        <v>62</v>
      </c>
      <c r="F335" t="s">
        <v>62</v>
      </c>
      <c r="G335" t="s">
        <v>63</v>
      </c>
      <c r="H335" s="4" t="s">
        <v>1139</v>
      </c>
      <c r="I335" s="20" t="s">
        <v>595</v>
      </c>
      <c r="J335" s="20" t="s">
        <v>595</v>
      </c>
      <c r="K335" s="11">
        <f t="shared" si="21"/>
        <v>2011</v>
      </c>
      <c r="L335" t="s">
        <v>596</v>
      </c>
      <c r="M335" s="35" t="s">
        <v>596</v>
      </c>
      <c r="N335" s="35">
        <f t="shared" si="20"/>
        <v>42510</v>
      </c>
      <c r="R335">
        <v>3373.35</v>
      </c>
      <c r="S335">
        <v>5000</v>
      </c>
      <c r="T335" t="s">
        <v>120</v>
      </c>
      <c r="U335" t="s">
        <v>55</v>
      </c>
      <c r="V335" t="s">
        <v>597</v>
      </c>
      <c r="W335" t="s">
        <v>598</v>
      </c>
      <c r="X335" t="s">
        <v>1146</v>
      </c>
      <c r="Y335">
        <v>26</v>
      </c>
      <c r="Z335">
        <v>21</v>
      </c>
      <c r="AA335">
        <v>160.63999999999999</v>
      </c>
      <c r="AB335" t="s">
        <v>599</v>
      </c>
      <c r="AC335">
        <v>0</v>
      </c>
      <c r="AD335">
        <v>0</v>
      </c>
      <c r="AF335">
        <v>0</v>
      </c>
      <c r="AG335">
        <v>0</v>
      </c>
      <c r="AI335">
        <v>0</v>
      </c>
      <c r="AJ335">
        <v>0</v>
      </c>
      <c r="AL335">
        <v>0</v>
      </c>
      <c r="AM335">
        <v>0</v>
      </c>
      <c r="AO335">
        <v>0</v>
      </c>
      <c r="AP335">
        <v>0</v>
      </c>
      <c r="BA335">
        <v>0</v>
      </c>
      <c r="BB335">
        <v>0.67466999999999999</v>
      </c>
    </row>
    <row r="336" spans="1:54" ht="15" customHeight="1" x14ac:dyDescent="0.2">
      <c r="A336" t="s">
        <v>115</v>
      </c>
      <c r="B336" t="s">
        <v>218</v>
      </c>
      <c r="C336" t="s">
        <v>85</v>
      </c>
      <c r="D336" t="s">
        <v>1133</v>
      </c>
      <c r="E336" t="s">
        <v>62</v>
      </c>
      <c r="F336" t="s">
        <v>62</v>
      </c>
      <c r="G336" t="s">
        <v>63</v>
      </c>
      <c r="H336" s="4" t="s">
        <v>1139</v>
      </c>
      <c r="I336" s="20" t="s">
        <v>595</v>
      </c>
      <c r="J336" s="20" t="s">
        <v>595</v>
      </c>
      <c r="K336" s="11">
        <f t="shared" si="21"/>
        <v>2011</v>
      </c>
      <c r="L336" t="s">
        <v>596</v>
      </c>
      <c r="M336" s="35" t="s">
        <v>596</v>
      </c>
      <c r="N336" s="35">
        <f t="shared" si="20"/>
        <v>42510</v>
      </c>
      <c r="R336">
        <v>3373.35</v>
      </c>
      <c r="S336">
        <v>5000</v>
      </c>
      <c r="T336" t="s">
        <v>120</v>
      </c>
      <c r="U336" t="s">
        <v>55</v>
      </c>
      <c r="V336" t="s">
        <v>597</v>
      </c>
      <c r="W336" t="s">
        <v>598</v>
      </c>
      <c r="X336" t="s">
        <v>1146</v>
      </c>
      <c r="Y336">
        <v>26</v>
      </c>
      <c r="Z336">
        <v>21</v>
      </c>
      <c r="AA336">
        <v>160.63999999999999</v>
      </c>
      <c r="AB336" t="s">
        <v>599</v>
      </c>
      <c r="AC336">
        <v>0</v>
      </c>
      <c r="AD336">
        <v>0</v>
      </c>
      <c r="AF336">
        <v>0</v>
      </c>
      <c r="AG336">
        <v>0</v>
      </c>
      <c r="AI336">
        <v>0</v>
      </c>
      <c r="AJ336">
        <v>0</v>
      </c>
      <c r="AL336">
        <v>0</v>
      </c>
      <c r="AM336">
        <v>0</v>
      </c>
      <c r="AO336">
        <v>0</v>
      </c>
      <c r="AP336">
        <v>0</v>
      </c>
      <c r="BA336">
        <v>0</v>
      </c>
      <c r="BB336">
        <v>0.67466999999999999</v>
      </c>
    </row>
    <row r="337" spans="1:54" ht="15" customHeight="1" x14ac:dyDescent="0.2">
      <c r="A337" t="s">
        <v>115</v>
      </c>
      <c r="B337" t="s">
        <v>302</v>
      </c>
      <c r="C337" t="s">
        <v>302</v>
      </c>
      <c r="D337" t="s">
        <v>1137</v>
      </c>
      <c r="E337" t="s">
        <v>62</v>
      </c>
      <c r="F337" t="s">
        <v>62</v>
      </c>
      <c r="G337" t="s">
        <v>63</v>
      </c>
      <c r="H337" s="4" t="s">
        <v>1139</v>
      </c>
      <c r="I337" s="20" t="s">
        <v>595</v>
      </c>
      <c r="J337" s="20" t="s">
        <v>595</v>
      </c>
      <c r="K337" s="11">
        <f t="shared" si="21"/>
        <v>2011</v>
      </c>
      <c r="L337" t="s">
        <v>596</v>
      </c>
      <c r="M337" s="35" t="s">
        <v>596</v>
      </c>
      <c r="N337" s="35">
        <f t="shared" si="20"/>
        <v>42510</v>
      </c>
      <c r="R337">
        <v>3373.35</v>
      </c>
      <c r="S337">
        <v>5000</v>
      </c>
      <c r="T337" t="s">
        <v>120</v>
      </c>
      <c r="U337" t="s">
        <v>55</v>
      </c>
      <c r="V337" t="s">
        <v>597</v>
      </c>
      <c r="W337" t="s">
        <v>598</v>
      </c>
      <c r="X337" t="s">
        <v>1146</v>
      </c>
      <c r="Y337">
        <v>26</v>
      </c>
      <c r="Z337">
        <v>21</v>
      </c>
      <c r="AA337">
        <v>160.63999999999999</v>
      </c>
      <c r="AB337" t="s">
        <v>599</v>
      </c>
      <c r="AC337">
        <v>0</v>
      </c>
      <c r="AD337">
        <v>0</v>
      </c>
      <c r="AF337">
        <v>0</v>
      </c>
      <c r="AG337">
        <v>0</v>
      </c>
      <c r="AI337">
        <v>0</v>
      </c>
      <c r="AJ337">
        <v>0</v>
      </c>
      <c r="AL337">
        <v>0</v>
      </c>
      <c r="AM337">
        <v>0</v>
      </c>
      <c r="AO337">
        <v>0</v>
      </c>
      <c r="AP337">
        <v>0</v>
      </c>
      <c r="BA337">
        <v>0</v>
      </c>
      <c r="BB337">
        <v>0.67466999999999999</v>
      </c>
    </row>
    <row r="338" spans="1:54" ht="15" customHeight="1" x14ac:dyDescent="0.2">
      <c r="A338" t="s">
        <v>115</v>
      </c>
      <c r="B338" t="s">
        <v>393</v>
      </c>
      <c r="C338" t="s">
        <v>393</v>
      </c>
      <c r="D338" t="s">
        <v>1136</v>
      </c>
      <c r="E338" t="s">
        <v>62</v>
      </c>
      <c r="F338" t="s">
        <v>62</v>
      </c>
      <c r="G338" t="s">
        <v>63</v>
      </c>
      <c r="H338" s="4" t="s">
        <v>1139</v>
      </c>
      <c r="I338" s="20" t="s">
        <v>595</v>
      </c>
      <c r="J338" s="20" t="s">
        <v>595</v>
      </c>
      <c r="K338" s="11">
        <f t="shared" si="21"/>
        <v>2011</v>
      </c>
      <c r="L338" t="s">
        <v>596</v>
      </c>
      <c r="M338" s="35" t="s">
        <v>596</v>
      </c>
      <c r="N338" s="35">
        <f t="shared" si="20"/>
        <v>42510</v>
      </c>
      <c r="R338">
        <v>3373.35</v>
      </c>
      <c r="S338">
        <v>5000</v>
      </c>
      <c r="T338" t="s">
        <v>120</v>
      </c>
      <c r="U338" t="s">
        <v>55</v>
      </c>
      <c r="V338" t="s">
        <v>597</v>
      </c>
      <c r="W338" t="s">
        <v>598</v>
      </c>
      <c r="X338" t="s">
        <v>1146</v>
      </c>
      <c r="Y338">
        <v>26</v>
      </c>
      <c r="Z338">
        <v>21</v>
      </c>
      <c r="AA338">
        <v>160.63999999999999</v>
      </c>
      <c r="AB338" t="s">
        <v>599</v>
      </c>
      <c r="AC338">
        <v>0</v>
      </c>
      <c r="AD338">
        <v>0</v>
      </c>
      <c r="AF338">
        <v>0</v>
      </c>
      <c r="AG338">
        <v>0</v>
      </c>
      <c r="AI338">
        <v>0</v>
      </c>
      <c r="AJ338">
        <v>0</v>
      </c>
      <c r="AL338">
        <v>0</v>
      </c>
      <c r="AM338">
        <v>0</v>
      </c>
      <c r="AO338">
        <v>0</v>
      </c>
      <c r="AP338">
        <v>0</v>
      </c>
      <c r="BA338">
        <v>0</v>
      </c>
      <c r="BB338">
        <v>0.67466999999999999</v>
      </c>
    </row>
    <row r="339" spans="1:54" ht="15" customHeight="1" x14ac:dyDescent="0.2">
      <c r="A339" t="s">
        <v>115</v>
      </c>
      <c r="B339" t="s">
        <v>898</v>
      </c>
      <c r="C339" t="s">
        <v>86</v>
      </c>
      <c r="D339" t="s">
        <v>1136</v>
      </c>
      <c r="E339" t="s">
        <v>62</v>
      </c>
      <c r="F339" t="s">
        <v>62</v>
      </c>
      <c r="G339" t="s">
        <v>63</v>
      </c>
      <c r="H339" s="4" t="s">
        <v>1139</v>
      </c>
      <c r="I339" s="20" t="s">
        <v>539</v>
      </c>
      <c r="J339" s="20" t="s">
        <v>539</v>
      </c>
      <c r="K339" s="11">
        <f t="shared" si="21"/>
        <v>2016</v>
      </c>
      <c r="L339" t="s">
        <v>540</v>
      </c>
      <c r="M339" s="35" t="s">
        <v>540</v>
      </c>
      <c r="N339" s="35">
        <f t="shared" si="20"/>
        <v>44565</v>
      </c>
      <c r="R339">
        <v>3425.36</v>
      </c>
      <c r="S339">
        <v>3660</v>
      </c>
      <c r="T339" t="s">
        <v>120</v>
      </c>
      <c r="U339" t="s">
        <v>55</v>
      </c>
      <c r="V339" t="s">
        <v>56</v>
      </c>
      <c r="X339" t="s">
        <v>1146</v>
      </c>
      <c r="Y339">
        <v>34</v>
      </c>
      <c r="Z339">
        <v>20</v>
      </c>
      <c r="AA339">
        <v>171.27</v>
      </c>
      <c r="AB339" t="s">
        <v>541</v>
      </c>
      <c r="AC339">
        <v>0</v>
      </c>
      <c r="AD339">
        <v>0</v>
      </c>
      <c r="AF339">
        <v>0</v>
      </c>
      <c r="AG339">
        <v>0</v>
      </c>
      <c r="AI339">
        <v>0</v>
      </c>
      <c r="AJ339">
        <v>0</v>
      </c>
      <c r="AL339">
        <v>0</v>
      </c>
      <c r="AM339">
        <v>0</v>
      </c>
      <c r="AO339">
        <v>0</v>
      </c>
      <c r="AP339">
        <v>0</v>
      </c>
      <c r="BA339">
        <v>0</v>
      </c>
      <c r="BB339">
        <v>0.93589</v>
      </c>
    </row>
    <row r="340" spans="1:54" ht="15" customHeight="1" x14ac:dyDescent="0.2">
      <c r="A340" t="s">
        <v>115</v>
      </c>
      <c r="B340" t="s">
        <v>911</v>
      </c>
      <c r="C340" t="s">
        <v>85</v>
      </c>
      <c r="D340" t="s">
        <v>1133</v>
      </c>
      <c r="E340" t="s">
        <v>62</v>
      </c>
      <c r="F340" t="s">
        <v>62</v>
      </c>
      <c r="G340" t="s">
        <v>63</v>
      </c>
      <c r="H340" s="4" t="s">
        <v>1139</v>
      </c>
      <c r="I340" s="20" t="s">
        <v>539</v>
      </c>
      <c r="J340" s="20" t="s">
        <v>539</v>
      </c>
      <c r="K340" s="11">
        <f t="shared" si="21"/>
        <v>2016</v>
      </c>
      <c r="L340" t="s">
        <v>540</v>
      </c>
      <c r="M340" s="35" t="s">
        <v>540</v>
      </c>
      <c r="N340" s="35">
        <f t="shared" si="20"/>
        <v>44565</v>
      </c>
      <c r="R340">
        <v>3425.36</v>
      </c>
      <c r="S340">
        <v>3660</v>
      </c>
      <c r="T340" t="s">
        <v>120</v>
      </c>
      <c r="U340" t="s">
        <v>55</v>
      </c>
      <c r="V340" t="s">
        <v>56</v>
      </c>
      <c r="X340" t="s">
        <v>1146</v>
      </c>
      <c r="Y340">
        <v>34</v>
      </c>
      <c r="Z340">
        <v>20</v>
      </c>
      <c r="AA340">
        <v>171.27</v>
      </c>
      <c r="AB340" t="s">
        <v>541</v>
      </c>
      <c r="AC340">
        <v>0</v>
      </c>
      <c r="AD340">
        <v>0</v>
      </c>
      <c r="AF340">
        <v>0</v>
      </c>
      <c r="AG340">
        <v>0</v>
      </c>
      <c r="AI340">
        <v>0</v>
      </c>
      <c r="AJ340">
        <v>0</v>
      </c>
      <c r="AL340">
        <v>0</v>
      </c>
      <c r="AM340">
        <v>0</v>
      </c>
      <c r="AO340">
        <v>0</v>
      </c>
      <c r="AP340">
        <v>0</v>
      </c>
      <c r="BA340">
        <v>0</v>
      </c>
      <c r="BB340">
        <v>0.93589</v>
      </c>
    </row>
    <row r="341" spans="1:54" ht="15" customHeight="1" x14ac:dyDescent="0.2">
      <c r="A341" t="s">
        <v>115</v>
      </c>
      <c r="B341" t="s">
        <v>68</v>
      </c>
      <c r="C341" t="s">
        <v>69</v>
      </c>
      <c r="D341" t="s">
        <v>1135</v>
      </c>
      <c r="E341" t="s">
        <v>209</v>
      </c>
      <c r="F341" t="s">
        <v>745</v>
      </c>
      <c r="G341" t="s">
        <v>142</v>
      </c>
      <c r="H341" t="s">
        <v>1140</v>
      </c>
      <c r="I341" s="20" t="s">
        <v>799</v>
      </c>
      <c r="J341" s="20" t="s">
        <v>799</v>
      </c>
      <c r="K341" s="11">
        <f t="shared" si="21"/>
        <v>2013</v>
      </c>
      <c r="L341" t="s">
        <v>800</v>
      </c>
      <c r="M341" s="35" t="s">
        <v>800</v>
      </c>
      <c r="N341" s="35">
        <f t="shared" si="20"/>
        <v>41810</v>
      </c>
      <c r="R341" s="13">
        <v>378.27</v>
      </c>
      <c r="S341" s="13">
        <v>500</v>
      </c>
      <c r="T341" t="s">
        <v>120</v>
      </c>
      <c r="U341" t="s">
        <v>55</v>
      </c>
      <c r="V341" t="s">
        <v>56</v>
      </c>
      <c r="W341" t="s">
        <v>801</v>
      </c>
      <c r="X341" t="s">
        <v>1146</v>
      </c>
      <c r="Y341">
        <v>128</v>
      </c>
      <c r="Z341">
        <v>10</v>
      </c>
      <c r="AA341" s="13">
        <v>75.653999999999996</v>
      </c>
      <c r="AB341" t="s">
        <v>802</v>
      </c>
      <c r="AC341">
        <v>100000</v>
      </c>
      <c r="AD341">
        <v>0.13</v>
      </c>
      <c r="AF341">
        <v>0</v>
      </c>
      <c r="AG341">
        <v>0</v>
      </c>
      <c r="AI341">
        <v>0</v>
      </c>
      <c r="AJ341">
        <v>0</v>
      </c>
      <c r="AL341">
        <v>0</v>
      </c>
      <c r="AM341">
        <v>0</v>
      </c>
      <c r="AO341">
        <v>0</v>
      </c>
      <c r="AP341">
        <v>0</v>
      </c>
      <c r="BA341">
        <v>75654</v>
      </c>
      <c r="BB341">
        <v>0.75653999999999999</v>
      </c>
    </row>
    <row r="342" spans="1:54" ht="15" customHeight="1" x14ac:dyDescent="0.2">
      <c r="A342" t="s">
        <v>115</v>
      </c>
      <c r="B342" t="s">
        <v>86</v>
      </c>
      <c r="C342" t="s">
        <v>86</v>
      </c>
      <c r="D342" t="s">
        <v>1136</v>
      </c>
      <c r="E342" t="s">
        <v>209</v>
      </c>
      <c r="F342" t="s">
        <v>745</v>
      </c>
      <c r="G342" t="s">
        <v>142</v>
      </c>
      <c r="H342" t="s">
        <v>1140</v>
      </c>
      <c r="I342" s="20" t="s">
        <v>799</v>
      </c>
      <c r="J342" s="20" t="s">
        <v>799</v>
      </c>
      <c r="K342" s="11">
        <f t="shared" si="21"/>
        <v>2013</v>
      </c>
      <c r="L342" t="s">
        <v>800</v>
      </c>
      <c r="M342" s="35" t="s">
        <v>800</v>
      </c>
      <c r="N342" s="35">
        <f t="shared" si="20"/>
        <v>41810</v>
      </c>
      <c r="R342" s="13">
        <v>378.27</v>
      </c>
      <c r="S342" s="13">
        <v>500</v>
      </c>
      <c r="T342" t="s">
        <v>120</v>
      </c>
      <c r="U342" t="s">
        <v>55</v>
      </c>
      <c r="V342" t="s">
        <v>56</v>
      </c>
      <c r="W342" t="s">
        <v>801</v>
      </c>
      <c r="X342" t="s">
        <v>1146</v>
      </c>
      <c r="Y342">
        <v>128</v>
      </c>
      <c r="Z342">
        <v>10</v>
      </c>
      <c r="AA342" s="13">
        <v>22.696200000000001</v>
      </c>
      <c r="AB342" t="s">
        <v>802</v>
      </c>
      <c r="AC342">
        <v>30000</v>
      </c>
      <c r="AD342">
        <v>0.04</v>
      </c>
      <c r="AF342">
        <v>0</v>
      </c>
      <c r="AG342">
        <v>0</v>
      </c>
      <c r="AI342">
        <v>0</v>
      </c>
      <c r="AJ342">
        <v>0</v>
      </c>
      <c r="AL342">
        <v>0</v>
      </c>
      <c r="AM342">
        <v>0</v>
      </c>
      <c r="AO342">
        <v>0</v>
      </c>
      <c r="AP342">
        <v>0</v>
      </c>
      <c r="BA342">
        <v>22696.2</v>
      </c>
      <c r="BB342">
        <v>0.75653999999999999</v>
      </c>
    </row>
    <row r="343" spans="1:54" ht="15" customHeight="1" x14ac:dyDescent="0.2">
      <c r="A343" t="s">
        <v>115</v>
      </c>
      <c r="B343" t="s">
        <v>433</v>
      </c>
      <c r="C343" t="s">
        <v>302</v>
      </c>
      <c r="D343" t="s">
        <v>1137</v>
      </c>
      <c r="E343" t="s">
        <v>209</v>
      </c>
      <c r="F343" t="s">
        <v>745</v>
      </c>
      <c r="G343" t="s">
        <v>142</v>
      </c>
      <c r="H343" t="s">
        <v>1140</v>
      </c>
      <c r="I343" s="20" t="s">
        <v>799</v>
      </c>
      <c r="J343" s="20" t="s">
        <v>799</v>
      </c>
      <c r="K343" s="11">
        <f t="shared" si="21"/>
        <v>2013</v>
      </c>
      <c r="L343" t="s">
        <v>800</v>
      </c>
      <c r="M343" s="35" t="s">
        <v>800</v>
      </c>
      <c r="N343" s="35">
        <f t="shared" si="20"/>
        <v>41810</v>
      </c>
      <c r="R343" s="13">
        <v>378.27</v>
      </c>
      <c r="S343" s="13">
        <v>500</v>
      </c>
      <c r="T343" t="s">
        <v>120</v>
      </c>
      <c r="U343" t="s">
        <v>55</v>
      </c>
      <c r="V343" t="s">
        <v>56</v>
      </c>
      <c r="W343" t="s">
        <v>801</v>
      </c>
      <c r="X343" t="s">
        <v>1146</v>
      </c>
      <c r="Y343">
        <v>128</v>
      </c>
      <c r="Z343">
        <v>10</v>
      </c>
      <c r="AA343" s="13">
        <v>30.261600000000001</v>
      </c>
      <c r="AB343" t="s">
        <v>802</v>
      </c>
      <c r="AC343">
        <v>40000</v>
      </c>
      <c r="AD343">
        <v>0.05</v>
      </c>
      <c r="AF343">
        <v>0</v>
      </c>
      <c r="AG343">
        <v>0</v>
      </c>
      <c r="AI343">
        <v>0</v>
      </c>
      <c r="AJ343">
        <v>0</v>
      </c>
      <c r="AL343">
        <v>0</v>
      </c>
      <c r="AM343">
        <v>0</v>
      </c>
      <c r="AO343">
        <v>0</v>
      </c>
      <c r="AP343">
        <v>0</v>
      </c>
      <c r="BA343">
        <v>30261.599999999999</v>
      </c>
      <c r="BB343">
        <v>0.75653999999999999</v>
      </c>
    </row>
    <row r="344" spans="1:54" ht="15" customHeight="1" x14ac:dyDescent="0.2">
      <c r="A344" t="s">
        <v>115</v>
      </c>
      <c r="B344" t="s">
        <v>434</v>
      </c>
      <c r="C344" t="s">
        <v>435</v>
      </c>
      <c r="D344" t="s">
        <v>1137</v>
      </c>
      <c r="E344" t="s">
        <v>209</v>
      </c>
      <c r="F344" t="s">
        <v>745</v>
      </c>
      <c r="G344" t="s">
        <v>142</v>
      </c>
      <c r="H344" t="s">
        <v>1140</v>
      </c>
      <c r="I344" s="20" t="s">
        <v>799</v>
      </c>
      <c r="J344" s="20" t="s">
        <v>799</v>
      </c>
      <c r="K344" s="11">
        <f t="shared" si="21"/>
        <v>2013</v>
      </c>
      <c r="L344" t="s">
        <v>800</v>
      </c>
      <c r="M344" s="35" t="s">
        <v>800</v>
      </c>
      <c r="N344" s="35">
        <f t="shared" si="20"/>
        <v>41810</v>
      </c>
      <c r="R344" s="13">
        <v>378.27</v>
      </c>
      <c r="S344" s="13">
        <v>500</v>
      </c>
      <c r="T344" t="s">
        <v>120</v>
      </c>
      <c r="U344" t="s">
        <v>55</v>
      </c>
      <c r="V344" t="s">
        <v>56</v>
      </c>
      <c r="W344" t="s">
        <v>801</v>
      </c>
      <c r="X344" t="s">
        <v>1146</v>
      </c>
      <c r="Y344">
        <v>128</v>
      </c>
      <c r="Z344">
        <v>10</v>
      </c>
      <c r="AA344" s="13">
        <v>22.696200000000001</v>
      </c>
      <c r="AB344" t="s">
        <v>802</v>
      </c>
      <c r="AC344">
        <v>30000</v>
      </c>
      <c r="AD344">
        <v>0.04</v>
      </c>
      <c r="AF344">
        <v>0</v>
      </c>
      <c r="AG344">
        <v>0</v>
      </c>
      <c r="AI344">
        <v>0</v>
      </c>
      <c r="AJ344">
        <v>0</v>
      </c>
      <c r="AL344">
        <v>0</v>
      </c>
      <c r="AM344">
        <v>0</v>
      </c>
      <c r="AO344">
        <v>0</v>
      </c>
      <c r="AP344">
        <v>0</v>
      </c>
      <c r="BA344">
        <v>22696.2</v>
      </c>
      <c r="BB344">
        <v>0.75653999999999999</v>
      </c>
    </row>
    <row r="345" spans="1:54" ht="15" customHeight="1" x14ac:dyDescent="0.2">
      <c r="A345" t="s">
        <v>115</v>
      </c>
      <c r="B345" t="s">
        <v>790</v>
      </c>
      <c r="C345" t="s">
        <v>393</v>
      </c>
      <c r="D345" t="s">
        <v>1136</v>
      </c>
      <c r="E345" t="s">
        <v>209</v>
      </c>
      <c r="F345" t="s">
        <v>745</v>
      </c>
      <c r="G345" t="s">
        <v>142</v>
      </c>
      <c r="H345" t="s">
        <v>1140</v>
      </c>
      <c r="I345" s="20" t="s">
        <v>799</v>
      </c>
      <c r="J345" s="20" t="s">
        <v>799</v>
      </c>
      <c r="K345" s="11">
        <f t="shared" si="21"/>
        <v>2013</v>
      </c>
      <c r="L345" t="s">
        <v>800</v>
      </c>
      <c r="M345" s="35" t="s">
        <v>800</v>
      </c>
      <c r="N345" s="35">
        <f t="shared" si="20"/>
        <v>41810</v>
      </c>
      <c r="R345" s="13">
        <v>378.27</v>
      </c>
      <c r="S345" s="13">
        <v>500</v>
      </c>
      <c r="T345" t="s">
        <v>120</v>
      </c>
      <c r="U345" t="s">
        <v>55</v>
      </c>
      <c r="V345" t="s">
        <v>56</v>
      </c>
      <c r="W345" t="s">
        <v>801</v>
      </c>
      <c r="X345" t="s">
        <v>1146</v>
      </c>
      <c r="Y345">
        <v>128</v>
      </c>
      <c r="Z345">
        <v>10</v>
      </c>
      <c r="AA345" s="13">
        <v>37.826999999999998</v>
      </c>
      <c r="AB345" t="s">
        <v>802</v>
      </c>
      <c r="AC345">
        <v>50000</v>
      </c>
      <c r="AD345">
        <v>7.0000000000000007E-2</v>
      </c>
      <c r="AF345">
        <v>0</v>
      </c>
      <c r="AG345">
        <v>0</v>
      </c>
      <c r="AI345">
        <v>0</v>
      </c>
      <c r="AJ345">
        <v>0</v>
      </c>
      <c r="AL345">
        <v>0</v>
      </c>
      <c r="AM345">
        <v>0</v>
      </c>
      <c r="AO345">
        <v>0</v>
      </c>
      <c r="AP345">
        <v>0</v>
      </c>
      <c r="BA345">
        <v>37827</v>
      </c>
      <c r="BB345">
        <v>0.75653999999999999</v>
      </c>
    </row>
    <row r="346" spans="1:54" ht="15" customHeight="1" x14ac:dyDescent="0.2">
      <c r="A346" t="s">
        <v>115</v>
      </c>
      <c r="B346" t="s">
        <v>179</v>
      </c>
      <c r="C346" t="s">
        <v>179</v>
      </c>
      <c r="D346" t="s">
        <v>1134</v>
      </c>
      <c r="E346" t="s">
        <v>196</v>
      </c>
      <c r="F346" t="s">
        <v>456</v>
      </c>
      <c r="G346" t="s">
        <v>196</v>
      </c>
      <c r="H346" s="4" t="s">
        <v>1139</v>
      </c>
      <c r="I346" s="20" t="s">
        <v>839</v>
      </c>
      <c r="J346" s="20" t="s">
        <v>840</v>
      </c>
      <c r="K346" s="11">
        <f t="shared" si="21"/>
        <v>2015</v>
      </c>
      <c r="L346" t="s">
        <v>841</v>
      </c>
      <c r="M346" s="35" t="s">
        <v>842</v>
      </c>
      <c r="N346" s="35">
        <f t="shared" si="20"/>
        <v>42936</v>
      </c>
      <c r="R346">
        <v>461.77</v>
      </c>
      <c r="S346">
        <v>500</v>
      </c>
      <c r="T346" t="s">
        <v>678</v>
      </c>
      <c r="U346" t="s">
        <v>55</v>
      </c>
      <c r="V346" s="1" t="s">
        <v>679</v>
      </c>
      <c r="W346" t="s">
        <v>843</v>
      </c>
      <c r="X346" t="s">
        <v>1146</v>
      </c>
      <c r="Y346">
        <v>108</v>
      </c>
      <c r="Z346">
        <v>16</v>
      </c>
      <c r="AA346">
        <v>28.86</v>
      </c>
      <c r="AB346" t="s">
        <v>844</v>
      </c>
      <c r="AC346">
        <v>0</v>
      </c>
      <c r="AD346">
        <v>0.02</v>
      </c>
      <c r="AF346">
        <v>0</v>
      </c>
      <c r="AG346">
        <v>0.01</v>
      </c>
      <c r="AI346">
        <v>0</v>
      </c>
      <c r="AJ346">
        <v>0</v>
      </c>
      <c r="AL346">
        <v>0</v>
      </c>
      <c r="AM346">
        <v>0</v>
      </c>
      <c r="AO346">
        <v>0</v>
      </c>
      <c r="AP346">
        <v>0</v>
      </c>
      <c r="BA346">
        <v>0</v>
      </c>
      <c r="BB346">
        <v>0.92352999999999996</v>
      </c>
    </row>
    <row r="347" spans="1:54" ht="15" customHeight="1" x14ac:dyDescent="0.2">
      <c r="A347" t="s">
        <v>115</v>
      </c>
      <c r="B347" t="s">
        <v>433</v>
      </c>
      <c r="C347" t="s">
        <v>302</v>
      </c>
      <c r="D347" t="s">
        <v>1137</v>
      </c>
      <c r="E347" t="s">
        <v>196</v>
      </c>
      <c r="F347" t="s">
        <v>456</v>
      </c>
      <c r="G347" t="s">
        <v>196</v>
      </c>
      <c r="H347" s="4" t="s">
        <v>1139</v>
      </c>
      <c r="I347" s="20" t="s">
        <v>839</v>
      </c>
      <c r="J347" s="20" t="s">
        <v>840</v>
      </c>
      <c r="K347" s="11">
        <f t="shared" si="21"/>
        <v>2015</v>
      </c>
      <c r="L347" t="s">
        <v>841</v>
      </c>
      <c r="M347" s="35" t="s">
        <v>842</v>
      </c>
      <c r="N347" s="35">
        <f t="shared" si="20"/>
        <v>42936</v>
      </c>
      <c r="R347">
        <v>461.77</v>
      </c>
      <c r="S347">
        <v>500</v>
      </c>
      <c r="T347" t="s">
        <v>678</v>
      </c>
      <c r="U347" t="s">
        <v>55</v>
      </c>
      <c r="V347" s="1" t="s">
        <v>679</v>
      </c>
      <c r="W347" t="s">
        <v>843</v>
      </c>
      <c r="X347" t="s">
        <v>1146</v>
      </c>
      <c r="Y347">
        <v>108</v>
      </c>
      <c r="Z347">
        <v>16</v>
      </c>
      <c r="AA347">
        <v>28.86</v>
      </c>
      <c r="AB347" t="s">
        <v>844</v>
      </c>
      <c r="AC347">
        <v>0</v>
      </c>
      <c r="AD347">
        <v>0.14000000000000001</v>
      </c>
      <c r="AF347">
        <v>0</v>
      </c>
      <c r="AG347">
        <v>0.04</v>
      </c>
      <c r="AI347">
        <v>0</v>
      </c>
      <c r="AJ347">
        <v>0</v>
      </c>
      <c r="AL347">
        <v>0</v>
      </c>
      <c r="AM347">
        <v>0</v>
      </c>
      <c r="AO347">
        <v>0</v>
      </c>
      <c r="AP347">
        <v>0</v>
      </c>
      <c r="BA347">
        <v>0</v>
      </c>
      <c r="BB347">
        <v>0.92352999999999996</v>
      </c>
    </row>
    <row r="348" spans="1:54" ht="15" customHeight="1" x14ac:dyDescent="0.2">
      <c r="A348" t="s">
        <v>115</v>
      </c>
      <c r="B348" t="s">
        <v>435</v>
      </c>
      <c r="C348" t="s">
        <v>435</v>
      </c>
      <c r="D348" t="s">
        <v>1137</v>
      </c>
      <c r="E348" t="s">
        <v>196</v>
      </c>
      <c r="F348" t="s">
        <v>456</v>
      </c>
      <c r="G348" t="s">
        <v>196</v>
      </c>
      <c r="H348" s="4" t="s">
        <v>1139</v>
      </c>
      <c r="I348" s="20" t="s">
        <v>839</v>
      </c>
      <c r="J348" s="20" t="s">
        <v>840</v>
      </c>
      <c r="K348" s="11">
        <f t="shared" si="21"/>
        <v>2015</v>
      </c>
      <c r="L348" t="s">
        <v>841</v>
      </c>
      <c r="M348" s="35" t="s">
        <v>842</v>
      </c>
      <c r="N348" s="35">
        <f t="shared" si="20"/>
        <v>42936</v>
      </c>
      <c r="R348">
        <v>461.77</v>
      </c>
      <c r="S348">
        <v>500</v>
      </c>
      <c r="T348" t="s">
        <v>678</v>
      </c>
      <c r="U348" t="s">
        <v>55</v>
      </c>
      <c r="V348" s="1" t="s">
        <v>679</v>
      </c>
      <c r="W348" t="s">
        <v>843</v>
      </c>
      <c r="X348" t="s">
        <v>1146</v>
      </c>
      <c r="Y348">
        <v>108</v>
      </c>
      <c r="Z348">
        <v>16</v>
      </c>
      <c r="AA348">
        <v>28.86</v>
      </c>
      <c r="AB348" t="s">
        <v>844</v>
      </c>
      <c r="AC348">
        <v>0</v>
      </c>
      <c r="AD348">
        <v>0.02</v>
      </c>
      <c r="AF348">
        <v>0</v>
      </c>
      <c r="AG348">
        <v>0.01</v>
      </c>
      <c r="AI348">
        <v>0</v>
      </c>
      <c r="AJ348">
        <v>0</v>
      </c>
      <c r="AL348">
        <v>0</v>
      </c>
      <c r="AM348">
        <v>0</v>
      </c>
      <c r="AO348">
        <v>0</v>
      </c>
      <c r="AP348">
        <v>0</v>
      </c>
      <c r="BA348">
        <v>0</v>
      </c>
      <c r="BB348">
        <v>0.92352999999999996</v>
      </c>
    </row>
    <row r="349" spans="1:54" ht="15" customHeight="1" x14ac:dyDescent="0.2">
      <c r="A349" t="s">
        <v>1126</v>
      </c>
      <c r="B349" s="4" t="s">
        <v>49</v>
      </c>
      <c r="C349" t="s">
        <v>49</v>
      </c>
      <c r="D349" t="s">
        <v>1133</v>
      </c>
      <c r="E349" s="4" t="s">
        <v>985</v>
      </c>
      <c r="F349" s="4" t="s">
        <v>151</v>
      </c>
      <c r="G349" s="4" t="s">
        <v>152</v>
      </c>
      <c r="H349" t="s">
        <v>1140</v>
      </c>
      <c r="I349" s="20" t="s">
        <v>994</v>
      </c>
      <c r="K349" s="11">
        <f t="shared" si="21"/>
        <v>2011</v>
      </c>
      <c r="M349" s="35" t="s">
        <v>850</v>
      </c>
      <c r="N349" s="35">
        <f t="shared" si="20"/>
        <v>42633</v>
      </c>
      <c r="R349">
        <v>1461.98</v>
      </c>
      <c r="S349">
        <v>2000</v>
      </c>
      <c r="U349" t="s">
        <v>55</v>
      </c>
      <c r="V349" s="4" t="s">
        <v>56</v>
      </c>
      <c r="W349" s="4"/>
      <c r="X349" s="4"/>
      <c r="Y349" s="4">
        <v>190</v>
      </c>
      <c r="Z349" s="4">
        <v>11</v>
      </c>
      <c r="AA349" s="5">
        <v>292.39600000000002</v>
      </c>
      <c r="AB349" s="4" t="s">
        <v>995</v>
      </c>
      <c r="AC349" s="4">
        <v>73099</v>
      </c>
      <c r="AD349" s="4">
        <v>100000</v>
      </c>
      <c r="AE349" s="4">
        <v>0.26</v>
      </c>
      <c r="AF349" s="4">
        <v>168128</v>
      </c>
      <c r="AG349" s="4">
        <v>230000</v>
      </c>
      <c r="AH349" s="4">
        <v>0.76</v>
      </c>
      <c r="AI349" s="4">
        <v>51169</v>
      </c>
      <c r="AJ349" s="4">
        <v>70000</v>
      </c>
      <c r="AK349" s="4">
        <v>0.45</v>
      </c>
      <c r="AL349" s="4">
        <v>0</v>
      </c>
      <c r="AM349" s="4">
        <v>0</v>
      </c>
      <c r="AN349" s="4">
        <v>0</v>
      </c>
      <c r="AO349" s="4">
        <v>0</v>
      </c>
      <c r="AP349" s="4">
        <v>0</v>
      </c>
      <c r="AQ349" s="4">
        <v>0</v>
      </c>
      <c r="AR349" s="4">
        <v>0</v>
      </c>
      <c r="AS349" s="4">
        <v>0</v>
      </c>
      <c r="AT349" s="4">
        <v>0</v>
      </c>
      <c r="AU349" s="4">
        <v>0</v>
      </c>
      <c r="AV349" s="4">
        <v>0</v>
      </c>
      <c r="AW349" s="4">
        <v>0</v>
      </c>
      <c r="AX349" s="4">
        <v>0</v>
      </c>
      <c r="AY349" s="4">
        <v>0</v>
      </c>
      <c r="AZ349" s="4">
        <v>0</v>
      </c>
      <c r="BA349" s="4">
        <v>292396</v>
      </c>
    </row>
    <row r="350" spans="1:54" ht="15" customHeight="1" x14ac:dyDescent="0.2">
      <c r="A350" t="s">
        <v>1126</v>
      </c>
      <c r="B350" s="4" t="s">
        <v>232</v>
      </c>
      <c r="C350" t="s">
        <v>69</v>
      </c>
      <c r="D350" t="s">
        <v>1135</v>
      </c>
      <c r="E350" s="4" t="s">
        <v>985</v>
      </c>
      <c r="F350" s="4" t="s">
        <v>151</v>
      </c>
      <c r="G350" s="4" t="s">
        <v>152</v>
      </c>
      <c r="H350" t="s">
        <v>1140</v>
      </c>
      <c r="I350" s="21" t="s">
        <v>994</v>
      </c>
      <c r="J350" s="21"/>
      <c r="K350" s="11">
        <f t="shared" si="21"/>
        <v>2011</v>
      </c>
      <c r="L350" s="4"/>
      <c r="M350" s="36" t="s">
        <v>850</v>
      </c>
      <c r="N350" s="35">
        <f t="shared" si="20"/>
        <v>42633</v>
      </c>
      <c r="O350" s="4"/>
      <c r="Q350" s="4"/>
      <c r="R350" s="4">
        <v>1461.98</v>
      </c>
      <c r="S350" s="4">
        <v>2000</v>
      </c>
      <c r="T350" s="4"/>
      <c r="U350" s="4" t="s">
        <v>55</v>
      </c>
      <c r="V350" s="4" t="s">
        <v>56</v>
      </c>
      <c r="W350" s="4"/>
      <c r="X350" s="4"/>
      <c r="Y350" s="4">
        <v>190</v>
      </c>
      <c r="Z350" s="4">
        <v>11</v>
      </c>
      <c r="AA350" s="5">
        <v>292.39600000000002</v>
      </c>
      <c r="AB350" s="4" t="s">
        <v>995</v>
      </c>
      <c r="AC350" s="4">
        <v>73099</v>
      </c>
      <c r="AD350" s="4">
        <v>100000</v>
      </c>
      <c r="AE350" s="4">
        <v>0.26</v>
      </c>
      <c r="AF350" s="4">
        <v>168128</v>
      </c>
      <c r="AG350" s="4">
        <v>230000</v>
      </c>
      <c r="AH350" s="4">
        <v>0.76</v>
      </c>
      <c r="AI350" s="4">
        <v>51169</v>
      </c>
      <c r="AJ350" s="4">
        <v>70000</v>
      </c>
      <c r="AK350" s="4">
        <v>0.45</v>
      </c>
      <c r="AL350" s="4">
        <v>0</v>
      </c>
      <c r="AM350" s="4">
        <v>0</v>
      </c>
      <c r="AN350" s="4">
        <v>0</v>
      </c>
      <c r="AO350" s="4">
        <v>0</v>
      </c>
      <c r="AP350" s="4">
        <v>0</v>
      </c>
      <c r="AQ350" s="4">
        <v>0</v>
      </c>
      <c r="AR350" s="4">
        <v>0</v>
      </c>
      <c r="AS350" s="4">
        <v>0</v>
      </c>
      <c r="AT350" s="4">
        <v>0</v>
      </c>
      <c r="AU350" s="4">
        <v>0</v>
      </c>
      <c r="AV350" s="4">
        <v>0</v>
      </c>
      <c r="AW350" s="4">
        <v>0</v>
      </c>
      <c r="AX350" s="4">
        <v>0</v>
      </c>
      <c r="AY350" s="4">
        <v>0</v>
      </c>
      <c r="AZ350" s="4">
        <v>0</v>
      </c>
      <c r="BA350" s="4">
        <v>292396</v>
      </c>
    </row>
    <row r="351" spans="1:54" ht="15" customHeight="1" x14ac:dyDescent="0.2">
      <c r="A351" t="s">
        <v>1126</v>
      </c>
      <c r="B351" s="4" t="s">
        <v>76</v>
      </c>
      <c r="C351" t="s">
        <v>77</v>
      </c>
      <c r="D351" t="s">
        <v>1135</v>
      </c>
      <c r="E351" s="4" t="s">
        <v>985</v>
      </c>
      <c r="F351" s="4" t="s">
        <v>151</v>
      </c>
      <c r="G351" s="4" t="s">
        <v>152</v>
      </c>
      <c r="H351" t="s">
        <v>1140</v>
      </c>
      <c r="I351" s="21" t="s">
        <v>994</v>
      </c>
      <c r="J351" s="21"/>
      <c r="K351" s="11">
        <f t="shared" si="21"/>
        <v>2011</v>
      </c>
      <c r="L351" s="4"/>
      <c r="M351" s="36" t="s">
        <v>850</v>
      </c>
      <c r="N351" s="35">
        <f t="shared" si="20"/>
        <v>42633</v>
      </c>
      <c r="O351" s="4"/>
      <c r="Q351" s="4"/>
      <c r="R351" s="4">
        <v>1461.98</v>
      </c>
      <c r="S351" s="4">
        <v>2000</v>
      </c>
      <c r="T351" s="4"/>
      <c r="U351" s="4" t="s">
        <v>55</v>
      </c>
      <c r="V351" s="4" t="s">
        <v>56</v>
      </c>
      <c r="W351" s="4"/>
      <c r="X351" s="4"/>
      <c r="Y351" s="4">
        <v>190</v>
      </c>
      <c r="Z351" s="4">
        <v>11</v>
      </c>
      <c r="AA351" s="5">
        <v>29.24</v>
      </c>
      <c r="AB351" s="4" t="s">
        <v>995</v>
      </c>
      <c r="AC351" s="4">
        <v>7310</v>
      </c>
      <c r="AD351" s="4">
        <v>10000</v>
      </c>
      <c r="AE351" s="4">
        <v>0.03</v>
      </c>
      <c r="AF351" s="4">
        <v>16813</v>
      </c>
      <c r="AG351" s="4">
        <v>23000</v>
      </c>
      <c r="AH351" s="4">
        <v>0.08</v>
      </c>
      <c r="AI351" s="4">
        <v>5117</v>
      </c>
      <c r="AJ351" s="4">
        <v>7000</v>
      </c>
      <c r="AK351" s="4">
        <v>0.05</v>
      </c>
      <c r="AL351" s="4">
        <v>0</v>
      </c>
      <c r="AM351" s="4">
        <v>0</v>
      </c>
      <c r="AN351" s="4">
        <v>0</v>
      </c>
      <c r="AO351" s="4">
        <v>0</v>
      </c>
      <c r="AP351" s="4">
        <v>0</v>
      </c>
      <c r="AQ351" s="4">
        <v>0</v>
      </c>
      <c r="AR351" s="4">
        <v>0</v>
      </c>
      <c r="AS351" s="4">
        <v>0</v>
      </c>
      <c r="AT351" s="4">
        <v>0</v>
      </c>
      <c r="AU351" s="4">
        <v>0</v>
      </c>
      <c r="AV351" s="4">
        <v>0</v>
      </c>
      <c r="AW351" s="4">
        <v>0</v>
      </c>
      <c r="AX351" s="4">
        <v>0</v>
      </c>
      <c r="AY351" s="4">
        <v>0</v>
      </c>
      <c r="AZ351" s="4">
        <v>0</v>
      </c>
      <c r="BA351" s="4">
        <v>29240</v>
      </c>
    </row>
    <row r="352" spans="1:54" ht="15" customHeight="1" x14ac:dyDescent="0.2">
      <c r="A352" t="s">
        <v>1126</v>
      </c>
      <c r="B352" s="4" t="s">
        <v>990</v>
      </c>
      <c r="C352" t="s">
        <v>85</v>
      </c>
      <c r="D352" t="s">
        <v>1133</v>
      </c>
      <c r="E352" s="4" t="s">
        <v>985</v>
      </c>
      <c r="F352" s="4" t="s">
        <v>151</v>
      </c>
      <c r="G352" s="4" t="s">
        <v>152</v>
      </c>
      <c r="H352" t="s">
        <v>1140</v>
      </c>
      <c r="I352" s="21" t="s">
        <v>994</v>
      </c>
      <c r="J352" s="21"/>
      <c r="K352" s="11">
        <f t="shared" si="21"/>
        <v>2011</v>
      </c>
      <c r="L352" s="4"/>
      <c r="M352" s="36" t="s">
        <v>850</v>
      </c>
      <c r="N352" s="35">
        <f t="shared" si="20"/>
        <v>42633</v>
      </c>
      <c r="O352" s="4"/>
      <c r="Q352" s="4"/>
      <c r="R352" s="4">
        <v>1461.98</v>
      </c>
      <c r="S352" s="4">
        <v>2000</v>
      </c>
      <c r="T352" s="4"/>
      <c r="U352" s="4" t="s">
        <v>55</v>
      </c>
      <c r="V352" s="4" t="s">
        <v>56</v>
      </c>
      <c r="W352" s="4"/>
      <c r="X352" s="4"/>
      <c r="Y352" s="4">
        <v>190</v>
      </c>
      <c r="Z352" s="4">
        <v>11</v>
      </c>
      <c r="AA352" s="5">
        <v>146.19900000000001</v>
      </c>
      <c r="AB352" s="4" t="s">
        <v>995</v>
      </c>
      <c r="AC352" s="4">
        <v>36550</v>
      </c>
      <c r="AD352" s="4">
        <v>50000</v>
      </c>
      <c r="AE352" s="4">
        <v>0.13</v>
      </c>
      <c r="AF352" s="4">
        <v>84064</v>
      </c>
      <c r="AG352" s="4">
        <v>115000</v>
      </c>
      <c r="AH352" s="4">
        <v>0.38</v>
      </c>
      <c r="AI352" s="4">
        <v>25585</v>
      </c>
      <c r="AJ352" s="4">
        <v>35000</v>
      </c>
      <c r="AK352" s="4">
        <v>0.22</v>
      </c>
      <c r="AL352" s="4">
        <v>0</v>
      </c>
      <c r="AM352" s="4">
        <v>0</v>
      </c>
      <c r="AN352" s="4">
        <v>0</v>
      </c>
      <c r="AO352" s="4">
        <v>0</v>
      </c>
      <c r="AP352" s="4">
        <v>0</v>
      </c>
      <c r="AQ352" s="4">
        <v>0</v>
      </c>
      <c r="AR352" s="4">
        <v>0</v>
      </c>
      <c r="AS352" s="4">
        <v>0</v>
      </c>
      <c r="AT352" s="4">
        <v>0</v>
      </c>
      <c r="AU352" s="4">
        <v>0</v>
      </c>
      <c r="AV352" s="4">
        <v>0</v>
      </c>
      <c r="AW352" s="4">
        <v>0</v>
      </c>
      <c r="AX352" s="4">
        <v>0</v>
      </c>
      <c r="AY352" s="4">
        <v>0</v>
      </c>
      <c r="AZ352" s="4">
        <v>0</v>
      </c>
      <c r="BA352" s="4">
        <v>146199</v>
      </c>
    </row>
    <row r="353" spans="1:54" ht="15" customHeight="1" x14ac:dyDescent="0.2">
      <c r="A353" t="s">
        <v>1126</v>
      </c>
      <c r="B353" s="4" t="s">
        <v>392</v>
      </c>
      <c r="C353" t="s">
        <v>393</v>
      </c>
      <c r="D353" t="s">
        <v>1136</v>
      </c>
      <c r="E353" s="4" t="s">
        <v>985</v>
      </c>
      <c r="F353" s="4" t="s">
        <v>151</v>
      </c>
      <c r="G353" s="4" t="s">
        <v>152</v>
      </c>
      <c r="H353" t="s">
        <v>1140</v>
      </c>
      <c r="I353" s="21" t="s">
        <v>994</v>
      </c>
      <c r="J353" s="21"/>
      <c r="K353" s="11">
        <f t="shared" si="21"/>
        <v>2011</v>
      </c>
      <c r="L353" s="4"/>
      <c r="M353" s="36" t="s">
        <v>850</v>
      </c>
      <c r="N353" s="35">
        <f t="shared" si="20"/>
        <v>42633</v>
      </c>
      <c r="O353" s="4"/>
      <c r="Q353" s="4"/>
      <c r="R353" s="4">
        <v>1461.98</v>
      </c>
      <c r="S353" s="4">
        <v>2000</v>
      </c>
      <c r="T353" s="4"/>
      <c r="U353" s="4" t="s">
        <v>55</v>
      </c>
      <c r="V353" s="4" t="s">
        <v>56</v>
      </c>
      <c r="W353" s="4"/>
      <c r="X353" s="4"/>
      <c r="Y353" s="4">
        <v>190</v>
      </c>
      <c r="Z353" s="4">
        <v>11</v>
      </c>
      <c r="AA353" s="5">
        <v>29.24</v>
      </c>
      <c r="AB353" s="4" t="s">
        <v>995</v>
      </c>
      <c r="AC353" s="4">
        <v>7310</v>
      </c>
      <c r="AD353" s="4">
        <v>10000</v>
      </c>
      <c r="AE353" s="4">
        <v>0.03</v>
      </c>
      <c r="AF353" s="4">
        <v>16813</v>
      </c>
      <c r="AG353" s="4">
        <v>23000</v>
      </c>
      <c r="AH353" s="4">
        <v>0.08</v>
      </c>
      <c r="AI353" s="4">
        <v>5117</v>
      </c>
      <c r="AJ353" s="4">
        <v>7000</v>
      </c>
      <c r="AK353" s="4">
        <v>0.05</v>
      </c>
      <c r="AL353" s="4">
        <v>0</v>
      </c>
      <c r="AM353" s="4">
        <v>0</v>
      </c>
      <c r="AN353" s="4">
        <v>0</v>
      </c>
      <c r="AO353" s="4">
        <v>0</v>
      </c>
      <c r="AP353" s="4">
        <v>0</v>
      </c>
      <c r="AQ353" s="4">
        <v>0</v>
      </c>
      <c r="AR353" s="4">
        <v>0</v>
      </c>
      <c r="AS353" s="4">
        <v>0</v>
      </c>
      <c r="AT353" s="4">
        <v>0</v>
      </c>
      <c r="AU353" s="4">
        <v>0</v>
      </c>
      <c r="AV353" s="4">
        <v>0</v>
      </c>
      <c r="AW353" s="4">
        <v>0</v>
      </c>
      <c r="AX353" s="4">
        <v>0</v>
      </c>
      <c r="AY353" s="4">
        <v>0</v>
      </c>
      <c r="AZ353" s="4">
        <v>0</v>
      </c>
      <c r="BA353" s="4">
        <v>29240</v>
      </c>
    </row>
    <row r="354" spans="1:54" ht="15" customHeight="1" x14ac:dyDescent="0.2">
      <c r="A354" t="s">
        <v>115</v>
      </c>
      <c r="B354" t="s">
        <v>999</v>
      </c>
      <c r="C354" t="s">
        <v>393</v>
      </c>
      <c r="D354" t="s">
        <v>1136</v>
      </c>
      <c r="E354" t="s">
        <v>62</v>
      </c>
      <c r="F354" t="s">
        <v>62</v>
      </c>
      <c r="G354" t="s">
        <v>63</v>
      </c>
      <c r="H354" s="4" t="s">
        <v>1139</v>
      </c>
      <c r="I354" s="20" t="s">
        <v>539</v>
      </c>
      <c r="J354" s="20" t="s">
        <v>539</v>
      </c>
      <c r="K354" s="11">
        <f t="shared" si="21"/>
        <v>2016</v>
      </c>
      <c r="L354" t="s">
        <v>540</v>
      </c>
      <c r="M354" s="35" t="s">
        <v>540</v>
      </c>
      <c r="N354" s="35">
        <f t="shared" si="20"/>
        <v>44565</v>
      </c>
      <c r="R354">
        <v>3425.36</v>
      </c>
      <c r="S354">
        <v>3660</v>
      </c>
      <c r="T354" t="s">
        <v>120</v>
      </c>
      <c r="U354" t="s">
        <v>55</v>
      </c>
      <c r="V354" t="s">
        <v>56</v>
      </c>
      <c r="X354" t="s">
        <v>1146</v>
      </c>
      <c r="Y354">
        <v>34</v>
      </c>
      <c r="Z354">
        <v>20</v>
      </c>
      <c r="AA354">
        <v>171.27</v>
      </c>
      <c r="AB354" t="s">
        <v>541</v>
      </c>
      <c r="AC354">
        <v>0</v>
      </c>
      <c r="AD354">
        <v>0</v>
      </c>
      <c r="AF354">
        <v>0</v>
      </c>
      <c r="AG354">
        <v>0</v>
      </c>
      <c r="AI354">
        <v>0</v>
      </c>
      <c r="AJ354">
        <v>0</v>
      </c>
      <c r="AL354">
        <v>0</v>
      </c>
      <c r="AM354">
        <v>0</v>
      </c>
      <c r="AO354">
        <v>0</v>
      </c>
      <c r="AP354">
        <v>0</v>
      </c>
      <c r="BA354">
        <v>0</v>
      </c>
      <c r="BB354">
        <v>0.93589</v>
      </c>
    </row>
    <row r="355" spans="1:54" ht="15" customHeight="1" x14ac:dyDescent="0.2">
      <c r="A355" t="s">
        <v>1126</v>
      </c>
      <c r="B355" t="s">
        <v>391</v>
      </c>
      <c r="C355" t="s">
        <v>179</v>
      </c>
      <c r="D355" t="s">
        <v>1134</v>
      </c>
      <c r="E355" t="s">
        <v>87</v>
      </c>
      <c r="F355" t="s">
        <v>70</v>
      </c>
      <c r="G355" t="s">
        <v>71</v>
      </c>
      <c r="H355" t="s">
        <v>1140</v>
      </c>
      <c r="I355" s="20" t="s">
        <v>91</v>
      </c>
      <c r="K355" s="11">
        <f t="shared" si="21"/>
        <v>2012</v>
      </c>
      <c r="M355" s="35" t="s">
        <v>92</v>
      </c>
      <c r="N355" s="35">
        <f t="shared" si="20"/>
        <v>44572</v>
      </c>
      <c r="R355">
        <v>938.65</v>
      </c>
      <c r="S355">
        <v>1250</v>
      </c>
      <c r="U355" t="s">
        <v>55</v>
      </c>
      <c r="V355" t="s">
        <v>56</v>
      </c>
      <c r="Y355">
        <v>5</v>
      </c>
      <c r="Z355">
        <v>3</v>
      </c>
      <c r="AA355">
        <v>312.88</v>
      </c>
      <c r="AB355" t="s">
        <v>93</v>
      </c>
      <c r="AC355">
        <v>0</v>
      </c>
      <c r="AD355">
        <v>0</v>
      </c>
      <c r="AE355">
        <v>0.94</v>
      </c>
      <c r="AF355">
        <v>0</v>
      </c>
      <c r="AG355">
        <v>0</v>
      </c>
      <c r="AH355">
        <v>0</v>
      </c>
      <c r="AI355">
        <v>0</v>
      </c>
      <c r="AJ355">
        <v>0</v>
      </c>
      <c r="AK355">
        <v>0</v>
      </c>
      <c r="AL355">
        <v>0</v>
      </c>
      <c r="AM355">
        <v>0</v>
      </c>
      <c r="AN355">
        <v>0</v>
      </c>
      <c r="AO355">
        <v>0</v>
      </c>
      <c r="AP355">
        <v>0</v>
      </c>
      <c r="AQ355">
        <v>0</v>
      </c>
      <c r="AR355">
        <v>0</v>
      </c>
      <c r="AS355">
        <v>0</v>
      </c>
      <c r="AT355">
        <v>0</v>
      </c>
      <c r="AU355">
        <v>0</v>
      </c>
      <c r="AV355">
        <v>0</v>
      </c>
      <c r="AW355">
        <v>0</v>
      </c>
      <c r="AX355">
        <v>0</v>
      </c>
      <c r="AY355">
        <v>0</v>
      </c>
      <c r="AZ355">
        <v>0</v>
      </c>
      <c r="BA355">
        <v>0</v>
      </c>
    </row>
    <row r="356" spans="1:54" ht="15" customHeight="1" x14ac:dyDescent="0.2">
      <c r="A356" t="s">
        <v>1126</v>
      </c>
      <c r="B356" t="s">
        <v>49</v>
      </c>
      <c r="C356" t="s">
        <v>49</v>
      </c>
      <c r="D356" t="s">
        <v>1133</v>
      </c>
      <c r="E356" t="s">
        <v>87</v>
      </c>
      <c r="F356" t="s">
        <v>70</v>
      </c>
      <c r="G356" t="s">
        <v>71</v>
      </c>
      <c r="H356" t="s">
        <v>1140</v>
      </c>
      <c r="I356" s="20" t="s">
        <v>91</v>
      </c>
      <c r="K356" s="11">
        <f t="shared" si="21"/>
        <v>2012</v>
      </c>
      <c r="M356" s="35" t="s">
        <v>92</v>
      </c>
      <c r="N356" s="35">
        <f t="shared" si="20"/>
        <v>44572</v>
      </c>
      <c r="R356">
        <v>938.65</v>
      </c>
      <c r="S356">
        <v>1250</v>
      </c>
      <c r="U356" t="s">
        <v>55</v>
      </c>
      <c r="V356" t="s">
        <v>56</v>
      </c>
      <c r="Y356">
        <v>5</v>
      </c>
      <c r="Z356">
        <v>3</v>
      </c>
      <c r="AA356">
        <v>312.88</v>
      </c>
      <c r="AB356" t="s">
        <v>93</v>
      </c>
      <c r="AC356">
        <v>0</v>
      </c>
      <c r="AD356">
        <v>0</v>
      </c>
      <c r="AE356">
        <v>0.94</v>
      </c>
      <c r="AF356">
        <v>0</v>
      </c>
      <c r="AG356">
        <v>0</v>
      </c>
      <c r="AH356">
        <v>0</v>
      </c>
      <c r="AI356">
        <v>0</v>
      </c>
      <c r="AJ356">
        <v>0</v>
      </c>
      <c r="AK356">
        <v>0</v>
      </c>
      <c r="AL356">
        <v>0</v>
      </c>
      <c r="AM356">
        <v>0</v>
      </c>
      <c r="AN356">
        <v>0</v>
      </c>
      <c r="AO356">
        <v>0</v>
      </c>
      <c r="AP356">
        <v>0</v>
      </c>
      <c r="AQ356">
        <v>0</v>
      </c>
      <c r="AR356">
        <v>0</v>
      </c>
      <c r="AS356">
        <v>0</v>
      </c>
      <c r="AT356">
        <v>0</v>
      </c>
      <c r="AU356">
        <v>0</v>
      </c>
      <c r="AV356">
        <v>0</v>
      </c>
      <c r="AW356">
        <v>0</v>
      </c>
      <c r="AX356">
        <v>0</v>
      </c>
      <c r="AY356">
        <v>0</v>
      </c>
      <c r="AZ356">
        <v>0</v>
      </c>
      <c r="BA356">
        <v>0</v>
      </c>
    </row>
    <row r="357" spans="1:54" ht="15" customHeight="1" x14ac:dyDescent="0.2">
      <c r="A357" t="s">
        <v>1126</v>
      </c>
      <c r="B357" t="s">
        <v>98</v>
      </c>
      <c r="C357" t="s">
        <v>49</v>
      </c>
      <c r="D357" t="s">
        <v>1133</v>
      </c>
      <c r="E357" t="s">
        <v>50</v>
      </c>
      <c r="F357" t="s">
        <v>51</v>
      </c>
      <c r="G357" t="s">
        <v>52</v>
      </c>
      <c r="H357" t="s">
        <v>1140</v>
      </c>
      <c r="I357" s="20" t="s">
        <v>106</v>
      </c>
      <c r="K357" s="11">
        <f t="shared" si="21"/>
        <v>2013</v>
      </c>
      <c r="M357" s="35" t="s">
        <v>107</v>
      </c>
      <c r="N357" s="35">
        <f t="shared" si="20"/>
        <v>43059</v>
      </c>
      <c r="R357">
        <v>1503.29</v>
      </c>
      <c r="S357">
        <v>1500</v>
      </c>
      <c r="U357" t="s">
        <v>74</v>
      </c>
      <c r="V357" t="s">
        <v>56</v>
      </c>
      <c r="Y357">
        <v>32</v>
      </c>
      <c r="Z357">
        <v>5</v>
      </c>
      <c r="AA357">
        <v>300</v>
      </c>
      <c r="AB357" t="s">
        <v>108</v>
      </c>
      <c r="AC357">
        <v>0</v>
      </c>
      <c r="AD357">
        <v>0</v>
      </c>
      <c r="AE357">
        <v>0.52</v>
      </c>
      <c r="AF357">
        <v>0</v>
      </c>
      <c r="AG357">
        <v>0</v>
      </c>
      <c r="AH357">
        <v>0.46</v>
      </c>
      <c r="AI357">
        <v>0</v>
      </c>
      <c r="AJ357">
        <v>0</v>
      </c>
      <c r="AK357">
        <v>0</v>
      </c>
      <c r="AL357">
        <v>0</v>
      </c>
      <c r="AM357">
        <v>0</v>
      </c>
      <c r="AN357">
        <v>0</v>
      </c>
      <c r="AO357">
        <v>0</v>
      </c>
      <c r="AP357">
        <v>0</v>
      </c>
      <c r="AQ357">
        <v>0</v>
      </c>
      <c r="AR357">
        <v>0</v>
      </c>
      <c r="AS357">
        <v>0</v>
      </c>
      <c r="AT357">
        <v>0</v>
      </c>
      <c r="AU357">
        <v>0</v>
      </c>
      <c r="AV357">
        <v>0</v>
      </c>
      <c r="AW357">
        <v>0</v>
      </c>
      <c r="AX357">
        <v>0</v>
      </c>
      <c r="AY357">
        <v>0</v>
      </c>
      <c r="AZ357">
        <v>0</v>
      </c>
      <c r="BA357">
        <v>0</v>
      </c>
    </row>
    <row r="358" spans="1:54" ht="15" customHeight="1" x14ac:dyDescent="0.2">
      <c r="A358" t="s">
        <v>1126</v>
      </c>
      <c r="B358" t="s">
        <v>403</v>
      </c>
      <c r="C358" t="s">
        <v>85</v>
      </c>
      <c r="D358" t="s">
        <v>1133</v>
      </c>
      <c r="E358" t="s">
        <v>50</v>
      </c>
      <c r="F358" t="s">
        <v>51</v>
      </c>
      <c r="G358" t="s">
        <v>52</v>
      </c>
      <c r="H358" t="s">
        <v>1140</v>
      </c>
      <c r="I358" s="20" t="s">
        <v>106</v>
      </c>
      <c r="K358" s="11">
        <f t="shared" si="21"/>
        <v>2013</v>
      </c>
      <c r="M358" s="35" t="s">
        <v>107</v>
      </c>
      <c r="N358" s="35">
        <f t="shared" si="20"/>
        <v>43059</v>
      </c>
      <c r="R358">
        <v>1503.29</v>
      </c>
      <c r="S358">
        <v>1500</v>
      </c>
      <c r="U358" t="s">
        <v>74</v>
      </c>
      <c r="V358" t="s">
        <v>56</v>
      </c>
      <c r="Y358">
        <v>32</v>
      </c>
      <c r="Z358">
        <v>5</v>
      </c>
      <c r="AA358">
        <v>300</v>
      </c>
      <c r="AB358" t="s">
        <v>108</v>
      </c>
      <c r="AC358">
        <v>0</v>
      </c>
      <c r="AD358">
        <v>0</v>
      </c>
      <c r="AE358">
        <v>0.52</v>
      </c>
      <c r="AF358">
        <v>0</v>
      </c>
      <c r="AG358">
        <v>0</v>
      </c>
      <c r="AH358">
        <v>0.46</v>
      </c>
      <c r="AI358">
        <v>0</v>
      </c>
      <c r="AJ358">
        <v>0</v>
      </c>
      <c r="AK358">
        <v>0</v>
      </c>
      <c r="AL358">
        <v>0</v>
      </c>
      <c r="AM358">
        <v>0</v>
      </c>
      <c r="AN358">
        <v>0</v>
      </c>
      <c r="AO358">
        <v>0</v>
      </c>
      <c r="AP358">
        <v>0</v>
      </c>
      <c r="AQ358">
        <v>0</v>
      </c>
      <c r="AR358">
        <v>0</v>
      </c>
      <c r="AS358">
        <v>0</v>
      </c>
      <c r="AT358">
        <v>0</v>
      </c>
      <c r="AU358">
        <v>0</v>
      </c>
      <c r="AV358">
        <v>0</v>
      </c>
      <c r="AW358">
        <v>0</v>
      </c>
      <c r="AX358">
        <v>0</v>
      </c>
      <c r="AY358">
        <v>0</v>
      </c>
      <c r="AZ358">
        <v>0</v>
      </c>
      <c r="BA358">
        <v>0</v>
      </c>
    </row>
    <row r="359" spans="1:54" ht="15" customHeight="1" x14ac:dyDescent="0.2">
      <c r="A359" t="s">
        <v>1126</v>
      </c>
      <c r="B359" t="s">
        <v>261</v>
      </c>
      <c r="C359" t="s">
        <v>85</v>
      </c>
      <c r="D359" t="s">
        <v>1133</v>
      </c>
      <c r="E359" t="s">
        <v>87</v>
      </c>
      <c r="F359" t="s">
        <v>70</v>
      </c>
      <c r="G359" t="s">
        <v>71</v>
      </c>
      <c r="H359" t="s">
        <v>1140</v>
      </c>
      <c r="I359" s="20" t="s">
        <v>414</v>
      </c>
      <c r="K359" s="11">
        <f t="shared" si="21"/>
        <v>2012</v>
      </c>
      <c r="M359" s="35" t="s">
        <v>92</v>
      </c>
      <c r="N359" s="35">
        <f t="shared" si="20"/>
        <v>44572</v>
      </c>
      <c r="R359">
        <v>766.28</v>
      </c>
      <c r="S359">
        <v>1000</v>
      </c>
      <c r="U359" t="s">
        <v>55</v>
      </c>
      <c r="V359" t="s">
        <v>56</v>
      </c>
      <c r="Y359">
        <v>4</v>
      </c>
      <c r="Z359">
        <v>5</v>
      </c>
      <c r="AA359">
        <v>153.26</v>
      </c>
      <c r="AB359" t="s">
        <v>415</v>
      </c>
      <c r="AC359">
        <v>0</v>
      </c>
      <c r="AD359">
        <v>0</v>
      </c>
      <c r="AE359">
        <v>0.53</v>
      </c>
      <c r="AF359">
        <v>0</v>
      </c>
      <c r="AG359">
        <v>0</v>
      </c>
      <c r="AH359">
        <v>0</v>
      </c>
      <c r="AI359">
        <v>0</v>
      </c>
      <c r="AJ359">
        <v>0</v>
      </c>
      <c r="AK359">
        <v>0</v>
      </c>
      <c r="AL359">
        <v>0</v>
      </c>
      <c r="AM359">
        <v>0</v>
      </c>
      <c r="AN359">
        <v>0</v>
      </c>
      <c r="AO359">
        <v>0</v>
      </c>
      <c r="AP359">
        <v>0</v>
      </c>
      <c r="AQ359">
        <v>0</v>
      </c>
      <c r="AR359">
        <v>0</v>
      </c>
      <c r="AS359">
        <v>0</v>
      </c>
      <c r="AT359">
        <v>0</v>
      </c>
      <c r="AU359">
        <v>0</v>
      </c>
      <c r="AV359">
        <v>0</v>
      </c>
      <c r="AW359">
        <v>0</v>
      </c>
      <c r="AX359">
        <v>0</v>
      </c>
      <c r="AY359">
        <v>0</v>
      </c>
      <c r="AZ359">
        <v>0</v>
      </c>
      <c r="BA359">
        <v>0</v>
      </c>
    </row>
    <row r="360" spans="1:54" ht="15" customHeight="1" x14ac:dyDescent="0.2">
      <c r="A360" t="s">
        <v>1126</v>
      </c>
      <c r="B360" t="s">
        <v>251</v>
      </c>
      <c r="C360" t="s">
        <v>77</v>
      </c>
      <c r="D360" t="s">
        <v>1135</v>
      </c>
      <c r="E360" t="s">
        <v>140</v>
      </c>
      <c r="F360" t="s">
        <v>146</v>
      </c>
      <c r="G360" s="4" t="s">
        <v>142</v>
      </c>
      <c r="H360" t="s">
        <v>1140</v>
      </c>
      <c r="I360" s="20" t="s">
        <v>291</v>
      </c>
      <c r="K360" s="11">
        <f t="shared" ref="K360:K385" si="22">YEAR(I360)</f>
        <v>2014</v>
      </c>
      <c r="M360" s="35" t="s">
        <v>292</v>
      </c>
      <c r="N360" s="35">
        <f t="shared" si="20"/>
        <v>44579</v>
      </c>
      <c r="R360">
        <v>702.38</v>
      </c>
      <c r="S360">
        <v>700</v>
      </c>
      <c r="U360" t="s">
        <v>74</v>
      </c>
      <c r="V360" t="s">
        <v>56</v>
      </c>
      <c r="Y360">
        <v>154</v>
      </c>
      <c r="Z360">
        <v>5</v>
      </c>
      <c r="AA360">
        <v>140</v>
      </c>
      <c r="AB360" t="s">
        <v>293</v>
      </c>
      <c r="AC360">
        <v>0</v>
      </c>
      <c r="AD360">
        <v>0</v>
      </c>
      <c r="AE360">
        <v>0.22</v>
      </c>
      <c r="AF360">
        <v>0</v>
      </c>
      <c r="AG360">
        <v>0</v>
      </c>
      <c r="AH360">
        <v>0</v>
      </c>
      <c r="AI360">
        <v>0</v>
      </c>
      <c r="AJ360">
        <v>0</v>
      </c>
      <c r="AK360">
        <v>0</v>
      </c>
      <c r="AL360">
        <v>0</v>
      </c>
      <c r="AM360">
        <v>0</v>
      </c>
      <c r="AN360">
        <v>0</v>
      </c>
      <c r="AO360">
        <v>0</v>
      </c>
      <c r="AP360">
        <v>0</v>
      </c>
      <c r="AQ360">
        <v>0</v>
      </c>
      <c r="AR360">
        <v>0</v>
      </c>
      <c r="AS360">
        <v>0</v>
      </c>
      <c r="AT360">
        <v>0</v>
      </c>
      <c r="AU360">
        <v>0</v>
      </c>
      <c r="AV360">
        <v>0</v>
      </c>
      <c r="AW360">
        <v>0</v>
      </c>
      <c r="AX360">
        <v>0</v>
      </c>
      <c r="AY360">
        <v>0</v>
      </c>
      <c r="AZ360">
        <v>0</v>
      </c>
      <c r="BA360">
        <v>0</v>
      </c>
    </row>
    <row r="361" spans="1:54" ht="15" customHeight="1" x14ac:dyDescent="0.2">
      <c r="A361" t="s">
        <v>1126</v>
      </c>
      <c r="B361" t="s">
        <v>403</v>
      </c>
      <c r="C361" t="s">
        <v>85</v>
      </c>
      <c r="D361" t="s">
        <v>1133</v>
      </c>
      <c r="E361" t="s">
        <v>140</v>
      </c>
      <c r="F361" t="s">
        <v>146</v>
      </c>
      <c r="G361" s="4" t="s">
        <v>142</v>
      </c>
      <c r="H361" t="s">
        <v>1140</v>
      </c>
      <c r="I361" s="20" t="s">
        <v>291</v>
      </c>
      <c r="K361" s="11">
        <f t="shared" si="22"/>
        <v>2014</v>
      </c>
      <c r="M361" s="35" t="s">
        <v>292</v>
      </c>
      <c r="N361" s="35">
        <f t="shared" si="20"/>
        <v>44579</v>
      </c>
      <c r="R361">
        <v>702.38</v>
      </c>
      <c r="S361">
        <v>700</v>
      </c>
      <c r="U361" t="s">
        <v>74</v>
      </c>
      <c r="V361" t="s">
        <v>56</v>
      </c>
      <c r="Y361">
        <v>154</v>
      </c>
      <c r="Z361">
        <v>5</v>
      </c>
      <c r="AA361">
        <v>140</v>
      </c>
      <c r="AB361" t="s">
        <v>293</v>
      </c>
      <c r="AC361">
        <v>0</v>
      </c>
      <c r="AD361">
        <v>0</v>
      </c>
      <c r="AE361">
        <v>0.66</v>
      </c>
      <c r="AF361">
        <v>0</v>
      </c>
      <c r="AG361">
        <v>0</v>
      </c>
      <c r="AH361">
        <v>0</v>
      </c>
      <c r="AI361">
        <v>0</v>
      </c>
      <c r="AJ361">
        <v>0</v>
      </c>
      <c r="AK361">
        <v>0</v>
      </c>
      <c r="AL361">
        <v>0</v>
      </c>
      <c r="AM361">
        <v>0</v>
      </c>
      <c r="AN361">
        <v>0</v>
      </c>
      <c r="AO361">
        <v>0</v>
      </c>
      <c r="AP361">
        <v>0</v>
      </c>
      <c r="AQ361">
        <v>0</v>
      </c>
      <c r="AR361">
        <v>0</v>
      </c>
      <c r="AS361">
        <v>0</v>
      </c>
      <c r="AT361">
        <v>0</v>
      </c>
      <c r="AU361">
        <v>0</v>
      </c>
      <c r="AV361">
        <v>0</v>
      </c>
      <c r="AW361">
        <v>0</v>
      </c>
      <c r="AX361">
        <v>0</v>
      </c>
      <c r="AY361">
        <v>0</v>
      </c>
      <c r="AZ361">
        <v>0</v>
      </c>
      <c r="BA361">
        <v>0</v>
      </c>
    </row>
    <row r="362" spans="1:54" ht="15" customHeight="1" x14ac:dyDescent="0.2">
      <c r="A362" t="s">
        <v>1126</v>
      </c>
      <c r="B362" t="s">
        <v>434</v>
      </c>
      <c r="C362" t="s">
        <v>435</v>
      </c>
      <c r="D362" t="s">
        <v>1137</v>
      </c>
      <c r="E362" t="s">
        <v>140</v>
      </c>
      <c r="F362" t="s">
        <v>146</v>
      </c>
      <c r="G362" s="4" t="s">
        <v>142</v>
      </c>
      <c r="H362" t="s">
        <v>1140</v>
      </c>
      <c r="I362" s="20" t="s">
        <v>291</v>
      </c>
      <c r="K362" s="11">
        <f t="shared" si="22"/>
        <v>2014</v>
      </c>
      <c r="M362" s="35" t="s">
        <v>292</v>
      </c>
      <c r="N362" s="35">
        <f t="shared" si="20"/>
        <v>44579</v>
      </c>
      <c r="R362">
        <v>702.38</v>
      </c>
      <c r="S362">
        <v>700</v>
      </c>
      <c r="U362" t="s">
        <v>74</v>
      </c>
      <c r="V362" t="s">
        <v>56</v>
      </c>
      <c r="Y362">
        <v>154</v>
      </c>
      <c r="Z362">
        <v>5</v>
      </c>
      <c r="AA362">
        <v>140</v>
      </c>
      <c r="AB362" t="s">
        <v>293</v>
      </c>
      <c r="AC362">
        <v>0</v>
      </c>
      <c r="AD362">
        <v>0</v>
      </c>
      <c r="AE362">
        <v>0.66</v>
      </c>
      <c r="AF362">
        <v>0</v>
      </c>
      <c r="AG362">
        <v>0</v>
      </c>
      <c r="AH362">
        <v>0</v>
      </c>
      <c r="AI362">
        <v>0</v>
      </c>
      <c r="AJ362">
        <v>0</v>
      </c>
      <c r="AK362">
        <v>0</v>
      </c>
      <c r="AL362">
        <v>0</v>
      </c>
      <c r="AM362">
        <v>0</v>
      </c>
      <c r="AN362">
        <v>0</v>
      </c>
      <c r="AO362">
        <v>0</v>
      </c>
      <c r="AP362">
        <v>0</v>
      </c>
      <c r="AQ362">
        <v>0</v>
      </c>
      <c r="AR362">
        <v>0</v>
      </c>
      <c r="AS362">
        <v>0</v>
      </c>
      <c r="AT362">
        <v>0</v>
      </c>
      <c r="AU362">
        <v>0</v>
      </c>
      <c r="AV362">
        <v>0</v>
      </c>
      <c r="AW362">
        <v>0</v>
      </c>
      <c r="AX362">
        <v>0</v>
      </c>
      <c r="AY362">
        <v>0</v>
      </c>
      <c r="AZ362">
        <v>0</v>
      </c>
      <c r="BA362">
        <v>0</v>
      </c>
    </row>
    <row r="363" spans="1:54" ht="15" customHeight="1" x14ac:dyDescent="0.2">
      <c r="A363" t="s">
        <v>115</v>
      </c>
      <c r="B363" t="s">
        <v>227</v>
      </c>
      <c r="C363" t="s">
        <v>77</v>
      </c>
      <c r="D363" t="s">
        <v>1135</v>
      </c>
      <c r="E363" t="s">
        <v>196</v>
      </c>
      <c r="F363" t="s">
        <v>196</v>
      </c>
      <c r="G363" t="s">
        <v>196</v>
      </c>
      <c r="H363" s="4" t="s">
        <v>1139</v>
      </c>
      <c r="I363" s="20" t="s">
        <v>542</v>
      </c>
      <c r="J363" s="20" t="s">
        <v>542</v>
      </c>
      <c r="K363" s="11">
        <f t="shared" si="22"/>
        <v>2017</v>
      </c>
      <c r="L363" t="s">
        <v>543</v>
      </c>
      <c r="M363" s="35" t="s">
        <v>543</v>
      </c>
      <c r="N363" s="35">
        <f t="shared" si="20"/>
        <v>44627</v>
      </c>
      <c r="R363">
        <v>699.16</v>
      </c>
      <c r="S363">
        <v>700</v>
      </c>
      <c r="T363" t="s">
        <v>307</v>
      </c>
      <c r="U363" t="s">
        <v>74</v>
      </c>
      <c r="V363" t="s">
        <v>56</v>
      </c>
      <c r="X363" t="s">
        <v>1146</v>
      </c>
      <c r="Y363">
        <v>115</v>
      </c>
      <c r="Z363">
        <v>1</v>
      </c>
      <c r="AA363" s="3">
        <v>700</v>
      </c>
      <c r="AB363" t="s">
        <v>544</v>
      </c>
      <c r="AC363">
        <v>700000</v>
      </c>
      <c r="AD363">
        <v>0</v>
      </c>
      <c r="AF363">
        <v>0</v>
      </c>
      <c r="AG363">
        <v>0</v>
      </c>
      <c r="AI363">
        <v>0</v>
      </c>
      <c r="AJ363">
        <v>0</v>
      </c>
      <c r="AL363">
        <v>0</v>
      </c>
      <c r="AM363">
        <v>0</v>
      </c>
      <c r="AO363">
        <v>0</v>
      </c>
      <c r="AP363">
        <v>0</v>
      </c>
      <c r="BA363">
        <v>700000</v>
      </c>
      <c r="BB363">
        <v>0.94535999999999998</v>
      </c>
    </row>
    <row r="364" spans="1:54" ht="15" customHeight="1" x14ac:dyDescent="0.2">
      <c r="A364" t="s">
        <v>1126</v>
      </c>
      <c r="B364" t="s">
        <v>68</v>
      </c>
      <c r="C364" t="s">
        <v>69</v>
      </c>
      <c r="D364" t="s">
        <v>1135</v>
      </c>
      <c r="E364" t="s">
        <v>50</v>
      </c>
      <c r="F364" t="s">
        <v>51</v>
      </c>
      <c r="G364" t="s">
        <v>52</v>
      </c>
      <c r="H364" t="s">
        <v>1140</v>
      </c>
      <c r="I364" s="20" t="s">
        <v>160</v>
      </c>
      <c r="K364" s="11">
        <f t="shared" si="22"/>
        <v>2012</v>
      </c>
      <c r="M364" s="35" t="s">
        <v>161</v>
      </c>
      <c r="N364" s="35">
        <f t="shared" si="20"/>
        <v>44648</v>
      </c>
      <c r="R364">
        <v>749.1</v>
      </c>
      <c r="S364">
        <v>750</v>
      </c>
      <c r="U364" t="s">
        <v>74</v>
      </c>
      <c r="V364" t="s">
        <v>56</v>
      </c>
      <c r="Y364">
        <v>26</v>
      </c>
      <c r="Z364">
        <v>9</v>
      </c>
      <c r="AA364">
        <v>83.33</v>
      </c>
      <c r="AB364" t="s">
        <v>162</v>
      </c>
      <c r="AC364">
        <v>0</v>
      </c>
      <c r="AD364">
        <v>0</v>
      </c>
      <c r="AE364">
        <v>0.16</v>
      </c>
      <c r="AF364">
        <v>0</v>
      </c>
      <c r="AG364">
        <v>0</v>
      </c>
      <c r="AH364">
        <v>0</v>
      </c>
      <c r="AI364">
        <v>0</v>
      </c>
      <c r="AJ364">
        <v>0</v>
      </c>
      <c r="AK364">
        <v>0</v>
      </c>
      <c r="AL364">
        <v>0</v>
      </c>
      <c r="AM364">
        <v>0</v>
      </c>
      <c r="AN364">
        <v>0</v>
      </c>
      <c r="AO364">
        <v>0</v>
      </c>
      <c r="AP364">
        <v>0</v>
      </c>
      <c r="AQ364">
        <v>0</v>
      </c>
      <c r="AR364">
        <v>0</v>
      </c>
      <c r="AS364">
        <v>0</v>
      </c>
      <c r="AT364">
        <v>0</v>
      </c>
      <c r="AU364">
        <v>0</v>
      </c>
      <c r="AV364">
        <v>0</v>
      </c>
      <c r="AW364">
        <v>0</v>
      </c>
      <c r="AX364">
        <v>0</v>
      </c>
      <c r="AY364">
        <v>0</v>
      </c>
      <c r="AZ364">
        <v>0</v>
      </c>
      <c r="BA364">
        <v>0</v>
      </c>
    </row>
    <row r="365" spans="1:54" ht="15" customHeight="1" x14ac:dyDescent="0.2">
      <c r="A365" t="s">
        <v>1126</v>
      </c>
      <c r="B365" t="s">
        <v>251</v>
      </c>
      <c r="C365" t="s">
        <v>77</v>
      </c>
      <c r="D365" t="s">
        <v>1135</v>
      </c>
      <c r="E365" t="s">
        <v>50</v>
      </c>
      <c r="F365" t="s">
        <v>51</v>
      </c>
      <c r="G365" t="s">
        <v>52</v>
      </c>
      <c r="H365" t="s">
        <v>1140</v>
      </c>
      <c r="I365" s="20" t="s">
        <v>160</v>
      </c>
      <c r="K365" s="11">
        <f t="shared" si="22"/>
        <v>2012</v>
      </c>
      <c r="M365" s="35" t="s">
        <v>161</v>
      </c>
      <c r="N365" s="35">
        <f t="shared" si="20"/>
        <v>44648</v>
      </c>
      <c r="R365">
        <v>749.1</v>
      </c>
      <c r="S365">
        <v>750</v>
      </c>
      <c r="U365" t="s">
        <v>74</v>
      </c>
      <c r="V365" t="s">
        <v>56</v>
      </c>
      <c r="Y365">
        <v>26</v>
      </c>
      <c r="Z365">
        <v>9</v>
      </c>
      <c r="AA365">
        <v>83.33</v>
      </c>
      <c r="AB365" t="s">
        <v>162</v>
      </c>
      <c r="AC365">
        <v>0</v>
      </c>
      <c r="AD365">
        <v>0</v>
      </c>
      <c r="AE365">
        <v>0.72</v>
      </c>
      <c r="AF365">
        <v>0</v>
      </c>
      <c r="AG365">
        <v>0</v>
      </c>
      <c r="AH365">
        <v>0</v>
      </c>
      <c r="AI365">
        <v>0</v>
      </c>
      <c r="AJ365">
        <v>0</v>
      </c>
      <c r="AK365">
        <v>0</v>
      </c>
      <c r="AL365">
        <v>0</v>
      </c>
      <c r="AM365">
        <v>0</v>
      </c>
      <c r="AN365">
        <v>0</v>
      </c>
      <c r="AO365">
        <v>0</v>
      </c>
      <c r="AP365">
        <v>0</v>
      </c>
      <c r="AQ365">
        <v>0</v>
      </c>
      <c r="AR365">
        <v>0</v>
      </c>
      <c r="AS365">
        <v>0</v>
      </c>
      <c r="AT365">
        <v>0</v>
      </c>
      <c r="AU365">
        <v>0</v>
      </c>
      <c r="AV365">
        <v>0</v>
      </c>
      <c r="AW365">
        <v>0</v>
      </c>
      <c r="AX365">
        <v>0</v>
      </c>
      <c r="AY365">
        <v>0</v>
      </c>
      <c r="AZ365">
        <v>0</v>
      </c>
      <c r="BA365">
        <v>0</v>
      </c>
    </row>
    <row r="366" spans="1:54" ht="15" customHeight="1" x14ac:dyDescent="0.2">
      <c r="A366" t="s">
        <v>1126</v>
      </c>
      <c r="B366" t="s">
        <v>49</v>
      </c>
      <c r="C366" t="s">
        <v>49</v>
      </c>
      <c r="D366" t="s">
        <v>1133</v>
      </c>
      <c r="E366" t="s">
        <v>62</v>
      </c>
      <c r="F366" t="s">
        <v>62</v>
      </c>
      <c r="G366" t="s">
        <v>63</v>
      </c>
      <c r="H366" t="s">
        <v>1139</v>
      </c>
      <c r="I366" s="20" t="s">
        <v>64</v>
      </c>
      <c r="K366" s="11">
        <f t="shared" si="22"/>
        <v>2012</v>
      </c>
      <c r="M366" s="35" t="s">
        <v>65</v>
      </c>
      <c r="N366" s="35">
        <f t="shared" si="20"/>
        <v>44652</v>
      </c>
      <c r="P366">
        <v>1168581973</v>
      </c>
      <c r="R366">
        <v>1502.18</v>
      </c>
      <c r="S366">
        <v>2000</v>
      </c>
      <c r="U366" t="s">
        <v>55</v>
      </c>
      <c r="V366" s="1" t="s">
        <v>66</v>
      </c>
      <c r="W366" s="1"/>
      <c r="X366" s="1"/>
      <c r="Y366">
        <v>43</v>
      </c>
      <c r="Z366">
        <v>16</v>
      </c>
      <c r="AA366">
        <v>93.89</v>
      </c>
      <c r="AB366" t="s">
        <v>67</v>
      </c>
      <c r="AC366">
        <v>0</v>
      </c>
      <c r="AD366">
        <v>0</v>
      </c>
      <c r="AE366">
        <v>0.1</v>
      </c>
      <c r="AF366">
        <v>0</v>
      </c>
      <c r="AG366">
        <v>0</v>
      </c>
      <c r="AH366">
        <v>0.08</v>
      </c>
      <c r="AI366">
        <v>0</v>
      </c>
      <c r="AJ366">
        <v>0</v>
      </c>
      <c r="AK366">
        <v>0</v>
      </c>
      <c r="AL366">
        <v>0</v>
      </c>
      <c r="AM366">
        <v>0</v>
      </c>
      <c r="AN366">
        <v>0</v>
      </c>
      <c r="AO366">
        <v>0</v>
      </c>
      <c r="AP366">
        <v>0</v>
      </c>
      <c r="AQ366">
        <v>0</v>
      </c>
      <c r="AR366">
        <v>0</v>
      </c>
      <c r="AS366">
        <v>0</v>
      </c>
      <c r="AT366">
        <v>0</v>
      </c>
      <c r="AU366">
        <v>0</v>
      </c>
      <c r="AV366">
        <v>0</v>
      </c>
      <c r="AW366">
        <v>0</v>
      </c>
      <c r="AX366">
        <v>0</v>
      </c>
      <c r="AY366">
        <v>0</v>
      </c>
      <c r="AZ366">
        <v>0</v>
      </c>
      <c r="BA366">
        <v>0</v>
      </c>
    </row>
    <row r="367" spans="1:54" ht="15" customHeight="1" x14ac:dyDescent="0.2">
      <c r="A367" t="s">
        <v>1126</v>
      </c>
      <c r="B367" t="s">
        <v>68</v>
      </c>
      <c r="C367" t="s">
        <v>69</v>
      </c>
      <c r="D367" t="s">
        <v>1135</v>
      </c>
      <c r="E367" t="s">
        <v>62</v>
      </c>
      <c r="F367" t="s">
        <v>62</v>
      </c>
      <c r="G367" t="s">
        <v>63</v>
      </c>
      <c r="H367" s="4" t="s">
        <v>1139</v>
      </c>
      <c r="I367" s="20" t="s">
        <v>64</v>
      </c>
      <c r="K367" s="11">
        <f t="shared" si="22"/>
        <v>2012</v>
      </c>
      <c r="M367" s="35" t="s">
        <v>65</v>
      </c>
      <c r="N367" s="35">
        <f t="shared" si="20"/>
        <v>44652</v>
      </c>
      <c r="P367">
        <v>1168581973</v>
      </c>
      <c r="R367">
        <v>1502.18</v>
      </c>
      <c r="S367">
        <v>2000</v>
      </c>
      <c r="U367" t="s">
        <v>55</v>
      </c>
      <c r="V367" s="1" t="s">
        <v>66</v>
      </c>
      <c r="W367" s="1"/>
      <c r="X367" s="1"/>
      <c r="Y367">
        <v>43</v>
      </c>
      <c r="Z367">
        <v>16</v>
      </c>
      <c r="AA367">
        <v>93.89</v>
      </c>
      <c r="AB367" t="s">
        <v>67</v>
      </c>
      <c r="AC367">
        <v>0</v>
      </c>
      <c r="AD367">
        <v>0</v>
      </c>
      <c r="AE367">
        <v>0.1</v>
      </c>
      <c r="AF367">
        <v>0</v>
      </c>
      <c r="AG367">
        <v>0</v>
      </c>
      <c r="AH367">
        <v>0.08</v>
      </c>
      <c r="AI367">
        <v>0</v>
      </c>
      <c r="AJ367">
        <v>0</v>
      </c>
      <c r="AK367">
        <v>0</v>
      </c>
      <c r="AL367">
        <v>0</v>
      </c>
      <c r="AM367">
        <v>0</v>
      </c>
      <c r="AN367">
        <v>0</v>
      </c>
      <c r="AO367">
        <v>0</v>
      </c>
      <c r="AP367">
        <v>0</v>
      </c>
      <c r="AQ367">
        <v>0</v>
      </c>
      <c r="AR367">
        <v>0</v>
      </c>
      <c r="AS367">
        <v>0</v>
      </c>
      <c r="AT367">
        <v>0</v>
      </c>
      <c r="AU367">
        <v>0</v>
      </c>
      <c r="AV367">
        <v>0</v>
      </c>
      <c r="AW367">
        <v>0</v>
      </c>
      <c r="AX367">
        <v>0</v>
      </c>
      <c r="AY367">
        <v>0</v>
      </c>
      <c r="AZ367">
        <v>0</v>
      </c>
      <c r="BA367">
        <v>0</v>
      </c>
    </row>
    <row r="368" spans="1:54" ht="15" customHeight="1" x14ac:dyDescent="0.2">
      <c r="A368" t="s">
        <v>1126</v>
      </c>
      <c r="B368" t="s">
        <v>68</v>
      </c>
      <c r="C368" t="s">
        <v>69</v>
      </c>
      <c r="D368" t="s">
        <v>1135</v>
      </c>
      <c r="E368" t="s">
        <v>985</v>
      </c>
      <c r="F368" t="s">
        <v>151</v>
      </c>
      <c r="G368" s="4" t="s">
        <v>152</v>
      </c>
      <c r="H368" t="s">
        <v>1140</v>
      </c>
      <c r="I368" s="20" t="s">
        <v>621</v>
      </c>
      <c r="K368" s="11">
        <f t="shared" si="22"/>
        <v>2012</v>
      </c>
      <c r="M368" s="35" t="s">
        <v>1000</v>
      </c>
      <c r="N368" s="35">
        <f t="shared" si="20"/>
        <v>42968</v>
      </c>
      <c r="R368">
        <v>2441.4</v>
      </c>
      <c r="S368">
        <v>3000</v>
      </c>
      <c r="U368" t="s">
        <v>55</v>
      </c>
      <c r="V368" s="1" t="s">
        <v>988</v>
      </c>
      <c r="W368" s="1"/>
      <c r="X368" s="1"/>
      <c r="Y368">
        <v>192</v>
      </c>
      <c r="Z368">
        <v>11</v>
      </c>
      <c r="AA368" s="3">
        <v>183.10499999999999</v>
      </c>
      <c r="AB368" t="s">
        <v>1001</v>
      </c>
      <c r="AC368">
        <v>76294</v>
      </c>
      <c r="AD368">
        <v>93750</v>
      </c>
      <c r="AE368">
        <v>0.27</v>
      </c>
      <c r="AF368">
        <v>61035</v>
      </c>
      <c r="AG368">
        <v>75000</v>
      </c>
      <c r="AH368">
        <v>0.27</v>
      </c>
      <c r="AI368">
        <v>45776</v>
      </c>
      <c r="AJ368">
        <v>56250</v>
      </c>
      <c r="AK368">
        <v>0.39</v>
      </c>
      <c r="AL368">
        <v>0</v>
      </c>
      <c r="AM368">
        <v>0</v>
      </c>
      <c r="AN368">
        <v>0</v>
      </c>
      <c r="AO368">
        <v>0</v>
      </c>
      <c r="AP368">
        <v>0</v>
      </c>
      <c r="AQ368">
        <v>0</v>
      </c>
      <c r="AR368">
        <v>0</v>
      </c>
      <c r="AS368">
        <v>0</v>
      </c>
      <c r="AT368">
        <v>0</v>
      </c>
      <c r="AU368">
        <v>0</v>
      </c>
      <c r="AV368">
        <v>0</v>
      </c>
      <c r="AW368">
        <v>0</v>
      </c>
      <c r="AX368">
        <v>0</v>
      </c>
      <c r="AY368">
        <v>0</v>
      </c>
      <c r="AZ368">
        <v>0</v>
      </c>
      <c r="BA368">
        <v>183105</v>
      </c>
    </row>
    <row r="369" spans="1:54" ht="15" customHeight="1" x14ac:dyDescent="0.2">
      <c r="A369" t="s">
        <v>1126</v>
      </c>
      <c r="B369" t="s">
        <v>261</v>
      </c>
      <c r="C369" t="s">
        <v>85</v>
      </c>
      <c r="D369" t="s">
        <v>1133</v>
      </c>
      <c r="E369" t="s">
        <v>985</v>
      </c>
      <c r="F369" t="s">
        <v>151</v>
      </c>
      <c r="G369" s="4" t="s">
        <v>152</v>
      </c>
      <c r="H369" t="s">
        <v>1140</v>
      </c>
      <c r="I369" s="20" t="s">
        <v>621</v>
      </c>
      <c r="K369" s="11">
        <f t="shared" si="22"/>
        <v>2012</v>
      </c>
      <c r="M369" s="35" t="s">
        <v>1000</v>
      </c>
      <c r="N369" s="35">
        <f t="shared" si="20"/>
        <v>42968</v>
      </c>
      <c r="R369">
        <v>2441.4</v>
      </c>
      <c r="S369">
        <v>3000</v>
      </c>
      <c r="U369" t="s">
        <v>55</v>
      </c>
      <c r="V369" s="1" t="s">
        <v>988</v>
      </c>
      <c r="W369" s="1"/>
      <c r="X369" s="1"/>
      <c r="Y369">
        <v>192</v>
      </c>
      <c r="Z369">
        <v>11</v>
      </c>
      <c r="AA369" s="3">
        <v>488.28</v>
      </c>
      <c r="AB369" t="s">
        <v>1001</v>
      </c>
      <c r="AC369">
        <v>203450</v>
      </c>
      <c r="AD369">
        <v>250000</v>
      </c>
      <c r="AE369">
        <v>0.71</v>
      </c>
      <c r="AF369">
        <v>162760</v>
      </c>
      <c r="AG369">
        <v>200000</v>
      </c>
      <c r="AH369">
        <v>0.72</v>
      </c>
      <c r="AI369">
        <v>122070</v>
      </c>
      <c r="AJ369">
        <v>150000</v>
      </c>
      <c r="AK369">
        <v>1.04</v>
      </c>
      <c r="AL369">
        <v>0</v>
      </c>
      <c r="AM369">
        <v>0</v>
      </c>
      <c r="AN369">
        <v>0</v>
      </c>
      <c r="AO369">
        <v>0</v>
      </c>
      <c r="AP369">
        <v>0</v>
      </c>
      <c r="AQ369">
        <v>0</v>
      </c>
      <c r="AR369">
        <v>0</v>
      </c>
      <c r="AS369">
        <v>0</v>
      </c>
      <c r="AT369">
        <v>0</v>
      </c>
      <c r="AU369">
        <v>0</v>
      </c>
      <c r="AV369">
        <v>0</v>
      </c>
      <c r="AW369">
        <v>0</v>
      </c>
      <c r="AX369">
        <v>0</v>
      </c>
      <c r="AY369">
        <v>0</v>
      </c>
      <c r="AZ369">
        <v>0</v>
      </c>
      <c r="BA369">
        <v>488280</v>
      </c>
    </row>
    <row r="370" spans="1:54" ht="15" customHeight="1" x14ac:dyDescent="0.2">
      <c r="A370" t="s">
        <v>1126</v>
      </c>
      <c r="B370" s="4" t="s">
        <v>49</v>
      </c>
      <c r="C370" t="s">
        <v>49</v>
      </c>
      <c r="D370" t="s">
        <v>1133</v>
      </c>
      <c r="E370" s="4" t="s">
        <v>78</v>
      </c>
      <c r="F370" s="4" t="s">
        <v>79</v>
      </c>
      <c r="G370" s="4" t="s">
        <v>80</v>
      </c>
      <c r="H370" s="4" t="s">
        <v>1141</v>
      </c>
      <c r="I370" s="21" t="s">
        <v>197</v>
      </c>
      <c r="J370" s="21"/>
      <c r="K370" s="11">
        <f t="shared" si="22"/>
        <v>2011</v>
      </c>
      <c r="L370" s="4"/>
      <c r="M370" s="36" t="s">
        <v>353</v>
      </c>
      <c r="N370" s="35">
        <f t="shared" si="20"/>
        <v>41964</v>
      </c>
      <c r="O370" s="4"/>
      <c r="Q370" s="4"/>
      <c r="R370" s="4">
        <v>2217.12</v>
      </c>
      <c r="S370" s="4">
        <v>3000</v>
      </c>
      <c r="T370" s="4"/>
      <c r="U370" s="4" t="s">
        <v>55</v>
      </c>
      <c r="V370" s="2" t="s">
        <v>354</v>
      </c>
      <c r="W370" s="2"/>
      <c r="X370" s="2"/>
      <c r="Y370" s="4">
        <v>47</v>
      </c>
      <c r="Z370" s="4">
        <v>22</v>
      </c>
      <c r="AA370" s="5">
        <v>609.70799999999997</v>
      </c>
      <c r="AB370" s="4" t="s">
        <v>355</v>
      </c>
      <c r="AC370" s="4">
        <v>203236</v>
      </c>
      <c r="AD370" s="4">
        <v>275000</v>
      </c>
      <c r="AE370" s="4">
        <v>0.51</v>
      </c>
      <c r="AF370" s="4">
        <v>152427</v>
      </c>
      <c r="AG370" s="4">
        <v>206250</v>
      </c>
      <c r="AH370" s="4">
        <v>0.53</v>
      </c>
      <c r="AI370" s="4">
        <v>254045</v>
      </c>
      <c r="AJ370" s="4">
        <v>343750</v>
      </c>
      <c r="AK370" s="4">
        <v>1.1399999999999999</v>
      </c>
      <c r="AL370" s="4">
        <v>0</v>
      </c>
      <c r="AM370" s="4">
        <v>0</v>
      </c>
      <c r="AN370" s="4">
        <v>0</v>
      </c>
      <c r="AO370" s="4">
        <v>0</v>
      </c>
      <c r="AP370" s="4">
        <v>0</v>
      </c>
      <c r="AQ370" s="4">
        <v>0</v>
      </c>
      <c r="AR370" s="4">
        <v>0</v>
      </c>
      <c r="AS370" s="4">
        <v>0</v>
      </c>
      <c r="AT370" s="4">
        <v>0</v>
      </c>
      <c r="AU370" s="4">
        <v>0</v>
      </c>
      <c r="AV370" s="4">
        <v>0</v>
      </c>
      <c r="AW370" s="4">
        <v>0</v>
      </c>
      <c r="AX370" s="4">
        <v>0</v>
      </c>
      <c r="AY370" s="4">
        <v>0</v>
      </c>
      <c r="AZ370" s="4">
        <v>0</v>
      </c>
      <c r="BA370" s="4">
        <v>609708</v>
      </c>
    </row>
    <row r="371" spans="1:54" ht="15" customHeight="1" x14ac:dyDescent="0.2">
      <c r="A371" t="s">
        <v>1126</v>
      </c>
      <c r="B371" t="s">
        <v>68</v>
      </c>
      <c r="C371" t="s">
        <v>69</v>
      </c>
      <c r="D371" t="s">
        <v>1135</v>
      </c>
      <c r="E371" t="s">
        <v>78</v>
      </c>
      <c r="F371" t="s">
        <v>79</v>
      </c>
      <c r="G371" s="4" t="s">
        <v>80</v>
      </c>
      <c r="H371" s="4" t="s">
        <v>1141</v>
      </c>
      <c r="I371" s="20" t="s">
        <v>197</v>
      </c>
      <c r="K371" s="11">
        <f t="shared" si="22"/>
        <v>2011</v>
      </c>
      <c r="M371" s="35" t="s">
        <v>353</v>
      </c>
      <c r="N371" s="35">
        <f t="shared" si="20"/>
        <v>41964</v>
      </c>
      <c r="R371">
        <v>2217.12</v>
      </c>
      <c r="S371">
        <v>3000</v>
      </c>
      <c r="U371" t="s">
        <v>55</v>
      </c>
      <c r="V371" s="1" t="s">
        <v>354</v>
      </c>
      <c r="W371" s="1"/>
      <c r="X371" s="1"/>
      <c r="Y371">
        <v>47</v>
      </c>
      <c r="Z371">
        <v>22</v>
      </c>
      <c r="AA371" s="3">
        <v>49.884999999999998</v>
      </c>
      <c r="AB371" t="s">
        <v>355</v>
      </c>
      <c r="AC371">
        <v>16628</v>
      </c>
      <c r="AD371">
        <v>22500</v>
      </c>
      <c r="AE371">
        <v>0.04</v>
      </c>
      <c r="AF371">
        <v>12471</v>
      </c>
      <c r="AG371">
        <v>16875</v>
      </c>
      <c r="AH371">
        <v>0.04</v>
      </c>
      <c r="AI371">
        <v>20786</v>
      </c>
      <c r="AJ371">
        <v>28125</v>
      </c>
      <c r="AK371">
        <v>0.09</v>
      </c>
      <c r="AL371">
        <v>0</v>
      </c>
      <c r="AM371">
        <v>0</v>
      </c>
      <c r="AN371">
        <v>0</v>
      </c>
      <c r="AO371">
        <v>0</v>
      </c>
      <c r="AP371">
        <v>0</v>
      </c>
      <c r="AQ371">
        <v>0</v>
      </c>
      <c r="AR371">
        <v>0</v>
      </c>
      <c r="AS371">
        <v>0</v>
      </c>
      <c r="AT371">
        <v>0</v>
      </c>
      <c r="AU371">
        <v>0</v>
      </c>
      <c r="AV371">
        <v>0</v>
      </c>
      <c r="AW371">
        <v>0</v>
      </c>
      <c r="AX371">
        <v>0</v>
      </c>
      <c r="AY371">
        <v>0</v>
      </c>
      <c r="AZ371">
        <v>0</v>
      </c>
      <c r="BA371">
        <v>49885</v>
      </c>
    </row>
    <row r="372" spans="1:54" ht="15" customHeight="1" x14ac:dyDescent="0.2">
      <c r="A372" t="s">
        <v>1126</v>
      </c>
      <c r="B372" t="s">
        <v>76</v>
      </c>
      <c r="C372" t="s">
        <v>77</v>
      </c>
      <c r="D372" t="s">
        <v>1135</v>
      </c>
      <c r="E372" t="s">
        <v>78</v>
      </c>
      <c r="F372" t="s">
        <v>79</v>
      </c>
      <c r="G372" s="4" t="s">
        <v>80</v>
      </c>
      <c r="H372" s="4" t="s">
        <v>1141</v>
      </c>
      <c r="I372" s="20" t="s">
        <v>197</v>
      </c>
      <c r="K372" s="11">
        <f t="shared" si="22"/>
        <v>2011</v>
      </c>
      <c r="M372" s="35" t="s">
        <v>353</v>
      </c>
      <c r="N372" s="35">
        <f t="shared" si="20"/>
        <v>41964</v>
      </c>
      <c r="R372">
        <v>2217.12</v>
      </c>
      <c r="S372">
        <v>3000</v>
      </c>
      <c r="U372" t="s">
        <v>55</v>
      </c>
      <c r="V372" s="1" t="s">
        <v>354</v>
      </c>
      <c r="W372" s="1"/>
      <c r="X372" s="1"/>
      <c r="Y372">
        <v>47</v>
      </c>
      <c r="Z372">
        <v>22</v>
      </c>
      <c r="AA372" s="3">
        <v>49.884999999999998</v>
      </c>
      <c r="AB372" t="s">
        <v>355</v>
      </c>
      <c r="AC372">
        <v>16628</v>
      </c>
      <c r="AD372">
        <v>22500</v>
      </c>
      <c r="AE372">
        <v>0.04</v>
      </c>
      <c r="AF372">
        <v>12471</v>
      </c>
      <c r="AG372">
        <v>16875</v>
      </c>
      <c r="AH372">
        <v>0.04</v>
      </c>
      <c r="AI372">
        <v>20786</v>
      </c>
      <c r="AJ372">
        <v>28125</v>
      </c>
      <c r="AK372">
        <v>0.09</v>
      </c>
      <c r="AL372">
        <v>0</v>
      </c>
      <c r="AM372">
        <v>0</v>
      </c>
      <c r="AN372">
        <v>0</v>
      </c>
      <c r="AO372">
        <v>0</v>
      </c>
      <c r="AP372">
        <v>0</v>
      </c>
      <c r="AQ372">
        <v>0</v>
      </c>
      <c r="AR372">
        <v>0</v>
      </c>
      <c r="AS372">
        <v>0</v>
      </c>
      <c r="AT372">
        <v>0</v>
      </c>
      <c r="AU372">
        <v>0</v>
      </c>
      <c r="AV372">
        <v>0</v>
      </c>
      <c r="AW372">
        <v>0</v>
      </c>
      <c r="AX372">
        <v>0</v>
      </c>
      <c r="AY372">
        <v>0</v>
      </c>
      <c r="AZ372">
        <v>0</v>
      </c>
      <c r="BA372">
        <v>49885</v>
      </c>
    </row>
    <row r="373" spans="1:54" ht="15" customHeight="1" x14ac:dyDescent="0.2">
      <c r="A373" t="s">
        <v>1126</v>
      </c>
      <c r="B373" t="s">
        <v>302</v>
      </c>
      <c r="C373" t="s">
        <v>302</v>
      </c>
      <c r="D373" t="s">
        <v>1137</v>
      </c>
      <c r="E373" t="s">
        <v>78</v>
      </c>
      <c r="F373" t="s">
        <v>79</v>
      </c>
      <c r="G373" s="4" t="s">
        <v>80</v>
      </c>
      <c r="H373" s="4" t="s">
        <v>1141</v>
      </c>
      <c r="I373" s="20" t="s">
        <v>197</v>
      </c>
      <c r="K373" s="11">
        <f t="shared" si="22"/>
        <v>2011</v>
      </c>
      <c r="M373" s="35" t="s">
        <v>353</v>
      </c>
      <c r="N373" s="35">
        <f t="shared" si="20"/>
        <v>41964</v>
      </c>
      <c r="R373">
        <v>2217.12</v>
      </c>
      <c r="S373">
        <v>3000</v>
      </c>
      <c r="U373" t="s">
        <v>55</v>
      </c>
      <c r="V373" s="1" t="s">
        <v>354</v>
      </c>
      <c r="W373" s="1"/>
      <c r="X373" s="1"/>
      <c r="Y373">
        <v>47</v>
      </c>
      <c r="Z373">
        <v>22</v>
      </c>
      <c r="AA373" s="3">
        <v>49.884999999999998</v>
      </c>
      <c r="AB373" t="s">
        <v>355</v>
      </c>
      <c r="AC373">
        <v>16628</v>
      </c>
      <c r="AD373">
        <v>22500</v>
      </c>
      <c r="AE373">
        <v>0.04</v>
      </c>
      <c r="AF373">
        <v>12471</v>
      </c>
      <c r="AG373">
        <v>16875</v>
      </c>
      <c r="AH373">
        <v>0.04</v>
      </c>
      <c r="AI373">
        <v>20786</v>
      </c>
      <c r="AJ373">
        <v>28125</v>
      </c>
      <c r="AK373">
        <v>0.09</v>
      </c>
      <c r="AL373">
        <v>0</v>
      </c>
      <c r="AM373">
        <v>0</v>
      </c>
      <c r="AN373">
        <v>0</v>
      </c>
      <c r="AO373">
        <v>0</v>
      </c>
      <c r="AP373">
        <v>0</v>
      </c>
      <c r="AQ373">
        <v>0</v>
      </c>
      <c r="AR373">
        <v>0</v>
      </c>
      <c r="AS373">
        <v>0</v>
      </c>
      <c r="AT373">
        <v>0</v>
      </c>
      <c r="AU373">
        <v>0</v>
      </c>
      <c r="AV373">
        <v>0</v>
      </c>
      <c r="AW373">
        <v>0</v>
      </c>
      <c r="AX373">
        <v>0</v>
      </c>
      <c r="AY373">
        <v>0</v>
      </c>
      <c r="AZ373">
        <v>0</v>
      </c>
      <c r="BA373">
        <v>49885</v>
      </c>
    </row>
    <row r="374" spans="1:54" ht="15" customHeight="1" x14ac:dyDescent="0.2">
      <c r="A374" t="s">
        <v>1126</v>
      </c>
      <c r="B374" t="s">
        <v>392</v>
      </c>
      <c r="C374" t="s">
        <v>393</v>
      </c>
      <c r="D374" t="s">
        <v>1136</v>
      </c>
      <c r="E374" t="s">
        <v>78</v>
      </c>
      <c r="F374" t="s">
        <v>79</v>
      </c>
      <c r="G374" s="4" t="s">
        <v>80</v>
      </c>
      <c r="H374" s="4" t="s">
        <v>1141</v>
      </c>
      <c r="I374" s="20" t="s">
        <v>197</v>
      </c>
      <c r="K374" s="11">
        <f t="shared" si="22"/>
        <v>2011</v>
      </c>
      <c r="M374" s="35" t="s">
        <v>353</v>
      </c>
      <c r="N374" s="35">
        <f t="shared" si="20"/>
        <v>41964</v>
      </c>
      <c r="P374" s="4"/>
      <c r="R374">
        <v>2217.12</v>
      </c>
      <c r="S374">
        <v>3000</v>
      </c>
      <c r="U374" t="s">
        <v>55</v>
      </c>
      <c r="V374" s="1" t="s">
        <v>354</v>
      </c>
      <c r="W374" s="1"/>
      <c r="X374" s="1"/>
      <c r="Y374">
        <v>47</v>
      </c>
      <c r="Z374">
        <v>22</v>
      </c>
      <c r="AA374" s="3">
        <v>49.884999999999998</v>
      </c>
      <c r="AB374" t="s">
        <v>355</v>
      </c>
      <c r="AC374">
        <v>16628</v>
      </c>
      <c r="AD374">
        <v>22500</v>
      </c>
      <c r="AE374">
        <v>0.04</v>
      </c>
      <c r="AF374">
        <v>12471</v>
      </c>
      <c r="AG374">
        <v>16875</v>
      </c>
      <c r="AH374">
        <v>0.04</v>
      </c>
      <c r="AI374">
        <v>20786</v>
      </c>
      <c r="AJ374">
        <v>28125</v>
      </c>
      <c r="AK374">
        <v>0.09</v>
      </c>
      <c r="AL374">
        <v>0</v>
      </c>
      <c r="AM374">
        <v>0</v>
      </c>
      <c r="AN374">
        <v>0</v>
      </c>
      <c r="AO374">
        <v>0</v>
      </c>
      <c r="AP374">
        <v>0</v>
      </c>
      <c r="AQ374">
        <v>0</v>
      </c>
      <c r="AR374">
        <v>0</v>
      </c>
      <c r="AS374">
        <v>0</v>
      </c>
      <c r="AT374">
        <v>0</v>
      </c>
      <c r="AU374">
        <v>0</v>
      </c>
      <c r="AV374">
        <v>0</v>
      </c>
      <c r="AW374">
        <v>0</v>
      </c>
      <c r="AX374">
        <v>0</v>
      </c>
      <c r="AY374">
        <v>0</v>
      </c>
      <c r="AZ374">
        <v>0</v>
      </c>
      <c r="BA374">
        <v>49885</v>
      </c>
    </row>
    <row r="375" spans="1:54" ht="15" customHeight="1" x14ac:dyDescent="0.2">
      <c r="A375" t="s">
        <v>1126</v>
      </c>
      <c r="B375" t="s">
        <v>84</v>
      </c>
      <c r="C375" t="s">
        <v>85</v>
      </c>
      <c r="D375" t="s">
        <v>1133</v>
      </c>
      <c r="E375" t="s">
        <v>62</v>
      </c>
      <c r="F375" t="s">
        <v>62</v>
      </c>
      <c r="G375" t="s">
        <v>63</v>
      </c>
      <c r="H375" s="4" t="s">
        <v>1139</v>
      </c>
      <c r="I375" s="20" t="s">
        <v>64</v>
      </c>
      <c r="K375" s="11">
        <f t="shared" si="22"/>
        <v>2012</v>
      </c>
      <c r="M375" s="35" t="s">
        <v>65</v>
      </c>
      <c r="N375" s="35">
        <f t="shared" si="20"/>
        <v>44652</v>
      </c>
      <c r="P375">
        <v>1168581973</v>
      </c>
      <c r="R375">
        <v>1502.18</v>
      </c>
      <c r="S375">
        <v>2000</v>
      </c>
      <c r="U375" t="s">
        <v>55</v>
      </c>
      <c r="V375" s="1" t="s">
        <v>66</v>
      </c>
      <c r="W375" s="1"/>
      <c r="X375" s="1"/>
      <c r="Y375">
        <v>43</v>
      </c>
      <c r="Z375">
        <v>16</v>
      </c>
      <c r="AA375">
        <v>93.89</v>
      </c>
      <c r="AB375" t="s">
        <v>67</v>
      </c>
      <c r="AC375">
        <v>0</v>
      </c>
      <c r="AD375">
        <v>0</v>
      </c>
      <c r="AE375">
        <v>0.25</v>
      </c>
      <c r="AF375">
        <v>0</v>
      </c>
      <c r="AG375">
        <v>0</v>
      </c>
      <c r="AH375">
        <v>0.2</v>
      </c>
      <c r="AI375">
        <v>0</v>
      </c>
      <c r="AJ375">
        <v>0</v>
      </c>
      <c r="AK375">
        <v>0</v>
      </c>
      <c r="AL375">
        <v>0</v>
      </c>
      <c r="AM375">
        <v>0</v>
      </c>
      <c r="AN375">
        <v>0</v>
      </c>
      <c r="AO375">
        <v>0</v>
      </c>
      <c r="AP375">
        <v>0</v>
      </c>
      <c r="AQ375">
        <v>0</v>
      </c>
      <c r="AR375">
        <v>0</v>
      </c>
      <c r="AS375">
        <v>0</v>
      </c>
      <c r="AT375">
        <v>0</v>
      </c>
      <c r="AU375">
        <v>0</v>
      </c>
      <c r="AV375">
        <v>0</v>
      </c>
      <c r="AW375">
        <v>0</v>
      </c>
      <c r="AX375">
        <v>0</v>
      </c>
      <c r="AY375">
        <v>0</v>
      </c>
      <c r="AZ375">
        <v>0</v>
      </c>
      <c r="BA375">
        <v>0</v>
      </c>
    </row>
    <row r="376" spans="1:54" ht="15" customHeight="1" x14ac:dyDescent="0.2">
      <c r="A376" t="s">
        <v>115</v>
      </c>
      <c r="B376" t="s">
        <v>172</v>
      </c>
      <c r="C376" t="s">
        <v>77</v>
      </c>
      <c r="D376" t="s">
        <v>1135</v>
      </c>
      <c r="E376" t="s">
        <v>196</v>
      </c>
      <c r="F376" t="s">
        <v>204</v>
      </c>
      <c r="G376" t="s">
        <v>196</v>
      </c>
      <c r="H376" s="4" t="s">
        <v>1139</v>
      </c>
      <c r="I376" s="20" t="s">
        <v>721</v>
      </c>
      <c r="J376" s="20" t="s">
        <v>721</v>
      </c>
      <c r="K376" s="11">
        <f t="shared" si="22"/>
        <v>2011</v>
      </c>
      <c r="L376" t="s">
        <v>722</v>
      </c>
      <c r="M376" s="35" t="s">
        <v>722</v>
      </c>
      <c r="N376" s="35">
        <f t="shared" ref="N376:N426" si="23">VALUE(M376)</f>
        <v>42422</v>
      </c>
      <c r="R376">
        <v>1096.8900000000001</v>
      </c>
      <c r="S376">
        <v>1500</v>
      </c>
      <c r="T376" t="s">
        <v>717</v>
      </c>
      <c r="U376" t="s">
        <v>55</v>
      </c>
      <c r="V376" s="1" t="s">
        <v>665</v>
      </c>
      <c r="W376" t="s">
        <v>723</v>
      </c>
      <c r="X376" t="s">
        <v>1146</v>
      </c>
      <c r="Y376">
        <v>76</v>
      </c>
      <c r="Z376">
        <v>11</v>
      </c>
      <c r="AA376">
        <v>99.72</v>
      </c>
      <c r="AB376" t="s">
        <v>724</v>
      </c>
      <c r="AC376">
        <v>0</v>
      </c>
      <c r="AD376">
        <v>0.06</v>
      </c>
      <c r="AF376">
        <v>0</v>
      </c>
      <c r="AG376">
        <v>0</v>
      </c>
      <c r="AI376">
        <v>0</v>
      </c>
      <c r="AJ376">
        <v>0</v>
      </c>
      <c r="AL376">
        <v>0</v>
      </c>
      <c r="AM376">
        <v>0</v>
      </c>
      <c r="AO376">
        <v>0</v>
      </c>
      <c r="AP376">
        <v>0</v>
      </c>
      <c r="BA376">
        <v>0</v>
      </c>
      <c r="BB376">
        <v>0.73126000000000002</v>
      </c>
    </row>
    <row r="377" spans="1:54" ht="15" customHeight="1" x14ac:dyDescent="0.2">
      <c r="A377" t="s">
        <v>115</v>
      </c>
      <c r="B377" t="s">
        <v>218</v>
      </c>
      <c r="C377" t="s">
        <v>85</v>
      </c>
      <c r="D377" t="s">
        <v>1133</v>
      </c>
      <c r="E377" t="s">
        <v>196</v>
      </c>
      <c r="F377" t="s">
        <v>204</v>
      </c>
      <c r="G377" t="s">
        <v>196</v>
      </c>
      <c r="H377" s="4" t="s">
        <v>1139</v>
      </c>
      <c r="I377" s="20" t="s">
        <v>721</v>
      </c>
      <c r="J377" s="20" t="s">
        <v>721</v>
      </c>
      <c r="K377" s="11">
        <f t="shared" si="22"/>
        <v>2011</v>
      </c>
      <c r="L377" t="s">
        <v>722</v>
      </c>
      <c r="M377" s="35" t="s">
        <v>722</v>
      </c>
      <c r="N377" s="35">
        <f t="shared" si="23"/>
        <v>42422</v>
      </c>
      <c r="R377">
        <v>1096.8900000000001</v>
      </c>
      <c r="S377">
        <v>1500</v>
      </c>
      <c r="T377" t="s">
        <v>717</v>
      </c>
      <c r="U377" t="s">
        <v>55</v>
      </c>
      <c r="V377" s="1" t="s">
        <v>665</v>
      </c>
      <c r="W377" t="s">
        <v>723</v>
      </c>
      <c r="X377" t="s">
        <v>1146</v>
      </c>
      <c r="Y377">
        <v>76</v>
      </c>
      <c r="Z377">
        <v>11</v>
      </c>
      <c r="AA377">
        <v>99.72</v>
      </c>
      <c r="AB377" t="s">
        <v>724</v>
      </c>
      <c r="AC377">
        <v>0</v>
      </c>
      <c r="AD377">
        <v>0.06</v>
      </c>
      <c r="AF377">
        <v>0</v>
      </c>
      <c r="AG377">
        <v>0</v>
      </c>
      <c r="AI377">
        <v>0</v>
      </c>
      <c r="AJ377">
        <v>0</v>
      </c>
      <c r="AL377">
        <v>0</v>
      </c>
      <c r="AM377">
        <v>0</v>
      </c>
      <c r="AO377">
        <v>0</v>
      </c>
      <c r="AP377">
        <v>0</v>
      </c>
      <c r="BA377">
        <v>0</v>
      </c>
      <c r="BB377">
        <v>0.73126000000000002</v>
      </c>
    </row>
    <row r="378" spans="1:54" ht="15" customHeight="1" x14ac:dyDescent="0.2">
      <c r="A378" t="s">
        <v>115</v>
      </c>
      <c r="B378" t="s">
        <v>302</v>
      </c>
      <c r="C378" t="s">
        <v>302</v>
      </c>
      <c r="D378" t="s">
        <v>1137</v>
      </c>
      <c r="E378" t="s">
        <v>196</v>
      </c>
      <c r="F378" t="s">
        <v>204</v>
      </c>
      <c r="G378" t="s">
        <v>196</v>
      </c>
      <c r="H378" s="4" t="s">
        <v>1139</v>
      </c>
      <c r="I378" s="20" t="s">
        <v>721</v>
      </c>
      <c r="J378" s="20" t="s">
        <v>721</v>
      </c>
      <c r="K378" s="11">
        <f t="shared" si="22"/>
        <v>2011</v>
      </c>
      <c r="L378" t="s">
        <v>722</v>
      </c>
      <c r="M378" s="35" t="s">
        <v>722</v>
      </c>
      <c r="N378" s="35">
        <f t="shared" si="23"/>
        <v>42422</v>
      </c>
      <c r="R378">
        <v>1096.8900000000001</v>
      </c>
      <c r="S378">
        <v>1500</v>
      </c>
      <c r="T378" t="s">
        <v>717</v>
      </c>
      <c r="U378" t="s">
        <v>55</v>
      </c>
      <c r="V378" s="1" t="s">
        <v>665</v>
      </c>
      <c r="W378" t="s">
        <v>723</v>
      </c>
      <c r="X378" t="s">
        <v>1146</v>
      </c>
      <c r="Y378">
        <v>76</v>
      </c>
      <c r="Z378">
        <v>11</v>
      </c>
      <c r="AA378">
        <v>99.72</v>
      </c>
      <c r="AB378" t="s">
        <v>724</v>
      </c>
      <c r="AC378">
        <v>0</v>
      </c>
      <c r="AD378">
        <v>0.06</v>
      </c>
      <c r="AF378">
        <v>0</v>
      </c>
      <c r="AG378">
        <v>0</v>
      </c>
      <c r="AI378">
        <v>0</v>
      </c>
      <c r="AJ378">
        <v>0</v>
      </c>
      <c r="AL378">
        <v>0</v>
      </c>
      <c r="AM378">
        <v>0</v>
      </c>
      <c r="AO378">
        <v>0</v>
      </c>
      <c r="AP378">
        <v>0</v>
      </c>
      <c r="BA378">
        <v>0</v>
      </c>
      <c r="BB378">
        <v>0.73126000000000002</v>
      </c>
    </row>
    <row r="379" spans="1:54" ht="15" customHeight="1" x14ac:dyDescent="0.2">
      <c r="A379" t="s">
        <v>115</v>
      </c>
      <c r="B379" t="s">
        <v>179</v>
      </c>
      <c r="C379" t="s">
        <v>179</v>
      </c>
      <c r="D379" t="s">
        <v>1134</v>
      </c>
      <c r="E379" t="s">
        <v>196</v>
      </c>
      <c r="F379" t="s">
        <v>704</v>
      </c>
      <c r="G379" t="s">
        <v>196</v>
      </c>
      <c r="H379" s="4" t="s">
        <v>1139</v>
      </c>
      <c r="I379" s="20" t="s">
        <v>831</v>
      </c>
      <c r="J379" s="20" t="s">
        <v>831</v>
      </c>
      <c r="K379" s="11">
        <f t="shared" si="22"/>
        <v>2011</v>
      </c>
      <c r="L379" t="s">
        <v>832</v>
      </c>
      <c r="M379" s="35" t="s">
        <v>832</v>
      </c>
      <c r="N379" s="35">
        <f t="shared" si="23"/>
        <v>42451</v>
      </c>
      <c r="R379">
        <v>499.18</v>
      </c>
      <c r="S379">
        <v>500</v>
      </c>
      <c r="T379" t="s">
        <v>120</v>
      </c>
      <c r="U379" t="s">
        <v>74</v>
      </c>
      <c r="V379" t="s">
        <v>56</v>
      </c>
      <c r="W379" t="s">
        <v>601</v>
      </c>
      <c r="X379" t="s">
        <v>1146</v>
      </c>
      <c r="Y379">
        <v>78</v>
      </c>
      <c r="Z379">
        <v>9</v>
      </c>
      <c r="AA379">
        <v>55.46</v>
      </c>
      <c r="AB379" t="s">
        <v>833</v>
      </c>
      <c r="AC379">
        <v>0</v>
      </c>
      <c r="AD379">
        <v>0.01</v>
      </c>
      <c r="AF379">
        <v>0</v>
      </c>
      <c r="AG379">
        <v>0</v>
      </c>
      <c r="AI379">
        <v>0</v>
      </c>
      <c r="AJ379">
        <v>0</v>
      </c>
      <c r="AL379">
        <v>0</v>
      </c>
      <c r="AM379">
        <v>0</v>
      </c>
      <c r="AO379">
        <v>0</v>
      </c>
      <c r="AP379">
        <v>0</v>
      </c>
      <c r="BA379">
        <v>0</v>
      </c>
      <c r="BB379">
        <v>0.70294000000000001</v>
      </c>
    </row>
    <row r="380" spans="1:54" ht="15" customHeight="1" x14ac:dyDescent="0.2">
      <c r="A380" t="s">
        <v>115</v>
      </c>
      <c r="B380" t="s">
        <v>302</v>
      </c>
      <c r="C380" t="s">
        <v>302</v>
      </c>
      <c r="D380" t="s">
        <v>1137</v>
      </c>
      <c r="E380" t="s">
        <v>196</v>
      </c>
      <c r="F380" t="s">
        <v>704</v>
      </c>
      <c r="G380" t="s">
        <v>196</v>
      </c>
      <c r="H380" s="4" t="s">
        <v>1139</v>
      </c>
      <c r="I380" s="20" t="s">
        <v>831</v>
      </c>
      <c r="J380" s="20" t="s">
        <v>831</v>
      </c>
      <c r="K380" s="11">
        <f t="shared" si="22"/>
        <v>2011</v>
      </c>
      <c r="L380" t="s">
        <v>832</v>
      </c>
      <c r="M380" s="35" t="s">
        <v>832</v>
      </c>
      <c r="N380" s="35">
        <f t="shared" si="23"/>
        <v>42451</v>
      </c>
      <c r="R380">
        <v>499.18</v>
      </c>
      <c r="S380">
        <v>500</v>
      </c>
      <c r="T380" t="s">
        <v>120</v>
      </c>
      <c r="U380" t="s">
        <v>74</v>
      </c>
      <c r="V380" t="s">
        <v>56</v>
      </c>
      <c r="W380" t="s">
        <v>601</v>
      </c>
      <c r="X380" t="s">
        <v>1146</v>
      </c>
      <c r="Y380">
        <v>78</v>
      </c>
      <c r="Z380">
        <v>9</v>
      </c>
      <c r="AA380">
        <v>55.46</v>
      </c>
      <c r="AB380" t="s">
        <v>833</v>
      </c>
      <c r="AC380">
        <v>0</v>
      </c>
      <c r="AD380">
        <v>0.01</v>
      </c>
      <c r="AF380">
        <v>0</v>
      </c>
      <c r="AG380">
        <v>0</v>
      </c>
      <c r="AI380">
        <v>0</v>
      </c>
      <c r="AJ380">
        <v>0</v>
      </c>
      <c r="AL380">
        <v>0</v>
      </c>
      <c r="AM380">
        <v>0</v>
      </c>
      <c r="AO380">
        <v>0</v>
      </c>
      <c r="AP380">
        <v>0</v>
      </c>
      <c r="BA380">
        <v>0</v>
      </c>
      <c r="BB380">
        <v>0.70294000000000001</v>
      </c>
    </row>
    <row r="381" spans="1:54" ht="15" customHeight="1" x14ac:dyDescent="0.2">
      <c r="A381" t="s">
        <v>1126</v>
      </c>
      <c r="B381" t="s">
        <v>392</v>
      </c>
      <c r="C381" t="s">
        <v>393</v>
      </c>
      <c r="D381" t="s">
        <v>1136</v>
      </c>
      <c r="E381" t="s">
        <v>62</v>
      </c>
      <c r="F381" t="s">
        <v>62</v>
      </c>
      <c r="G381" t="s">
        <v>63</v>
      </c>
      <c r="H381" s="4" t="s">
        <v>1139</v>
      </c>
      <c r="I381" s="20" t="s">
        <v>64</v>
      </c>
      <c r="K381" s="11">
        <f t="shared" si="22"/>
        <v>2012</v>
      </c>
      <c r="M381" s="35" t="s">
        <v>65</v>
      </c>
      <c r="N381" s="35">
        <f t="shared" si="23"/>
        <v>44652</v>
      </c>
      <c r="P381">
        <v>1168581973</v>
      </c>
      <c r="R381">
        <v>1502.18</v>
      </c>
      <c r="S381">
        <v>2000</v>
      </c>
      <c r="U381" t="s">
        <v>55</v>
      </c>
      <c r="V381" s="1" t="s">
        <v>66</v>
      </c>
      <c r="W381" s="1"/>
      <c r="X381" s="1"/>
      <c r="Y381">
        <v>43</v>
      </c>
      <c r="Z381">
        <v>16</v>
      </c>
      <c r="AA381">
        <v>93.89</v>
      </c>
      <c r="AB381" t="s">
        <v>67</v>
      </c>
      <c r="AC381">
        <v>0</v>
      </c>
      <c r="AD381">
        <v>0</v>
      </c>
      <c r="AE381">
        <v>0.1</v>
      </c>
      <c r="AF381">
        <v>0</v>
      </c>
      <c r="AG381">
        <v>0</v>
      </c>
      <c r="AH381">
        <v>0.08</v>
      </c>
      <c r="AI381">
        <v>0</v>
      </c>
      <c r="AJ381">
        <v>0</v>
      </c>
      <c r="AK381">
        <v>0</v>
      </c>
      <c r="AL381">
        <v>0</v>
      </c>
      <c r="AM381">
        <v>0</v>
      </c>
      <c r="AN381">
        <v>0</v>
      </c>
      <c r="AO381">
        <v>0</v>
      </c>
      <c r="AP381">
        <v>0</v>
      </c>
      <c r="AQ381">
        <v>0</v>
      </c>
      <c r="AR381">
        <v>0</v>
      </c>
      <c r="AS381">
        <v>0</v>
      </c>
      <c r="AT381">
        <v>0</v>
      </c>
      <c r="AU381">
        <v>0</v>
      </c>
      <c r="AV381">
        <v>0</v>
      </c>
      <c r="AW381">
        <v>0</v>
      </c>
      <c r="AX381">
        <v>0</v>
      </c>
      <c r="AY381">
        <v>0</v>
      </c>
      <c r="AZ381">
        <v>0</v>
      </c>
      <c r="BA381">
        <v>0</v>
      </c>
    </row>
    <row r="382" spans="1:54" ht="15" customHeight="1" x14ac:dyDescent="0.2">
      <c r="A382" t="s">
        <v>1126</v>
      </c>
      <c r="B382" t="s">
        <v>391</v>
      </c>
      <c r="C382" t="s">
        <v>179</v>
      </c>
      <c r="D382" t="s">
        <v>1134</v>
      </c>
      <c r="E382" t="s">
        <v>62</v>
      </c>
      <c r="F382" t="s">
        <v>62</v>
      </c>
      <c r="G382" t="s">
        <v>63</v>
      </c>
      <c r="H382" s="4" t="s">
        <v>1139</v>
      </c>
      <c r="I382" s="20" t="s">
        <v>64</v>
      </c>
      <c r="K382" s="11">
        <f t="shared" si="22"/>
        <v>2012</v>
      </c>
      <c r="M382" s="35" t="s">
        <v>65</v>
      </c>
      <c r="N382" s="35">
        <f t="shared" si="23"/>
        <v>44652</v>
      </c>
      <c r="P382">
        <v>1168581973</v>
      </c>
      <c r="R382">
        <v>1502.18</v>
      </c>
      <c r="S382">
        <v>2000</v>
      </c>
      <c r="U382" t="s">
        <v>55</v>
      </c>
      <c r="V382" s="1" t="s">
        <v>66</v>
      </c>
      <c r="W382" s="1"/>
      <c r="X382" s="1"/>
      <c r="Y382">
        <v>43</v>
      </c>
      <c r="Z382">
        <v>16</v>
      </c>
      <c r="AA382">
        <v>93.89</v>
      </c>
      <c r="AB382" t="s">
        <v>67</v>
      </c>
      <c r="AC382">
        <v>0</v>
      </c>
      <c r="AD382">
        <v>0</v>
      </c>
      <c r="AE382">
        <v>0.1</v>
      </c>
      <c r="AF382">
        <v>0</v>
      </c>
      <c r="AG382">
        <v>0</v>
      </c>
      <c r="AH382">
        <v>0.08</v>
      </c>
      <c r="AI382">
        <v>0</v>
      </c>
      <c r="AJ382">
        <v>0</v>
      </c>
      <c r="AK382">
        <v>0</v>
      </c>
      <c r="AL382">
        <v>0</v>
      </c>
      <c r="AM382">
        <v>0</v>
      </c>
      <c r="AN382">
        <v>0</v>
      </c>
      <c r="AO382">
        <v>0</v>
      </c>
      <c r="AP382">
        <v>0</v>
      </c>
      <c r="AQ382">
        <v>0</v>
      </c>
      <c r="AR382">
        <v>0</v>
      </c>
      <c r="AS382">
        <v>0</v>
      </c>
      <c r="AT382">
        <v>0</v>
      </c>
      <c r="AU382">
        <v>0</v>
      </c>
      <c r="AV382">
        <v>0</v>
      </c>
      <c r="AW382">
        <v>0</v>
      </c>
      <c r="AX382">
        <v>0</v>
      </c>
      <c r="AY382">
        <v>0</v>
      </c>
      <c r="AZ382">
        <v>0</v>
      </c>
      <c r="BA382">
        <v>0</v>
      </c>
    </row>
    <row r="383" spans="1:54" ht="15" customHeight="1" x14ac:dyDescent="0.2">
      <c r="A383" t="s">
        <v>1126</v>
      </c>
      <c r="B383" t="s">
        <v>84</v>
      </c>
      <c r="C383" t="s">
        <v>85</v>
      </c>
      <c r="D383" t="s">
        <v>1133</v>
      </c>
      <c r="E383" t="s">
        <v>140</v>
      </c>
      <c r="F383" t="s">
        <v>141</v>
      </c>
      <c r="G383" s="4" t="s">
        <v>142</v>
      </c>
      <c r="H383" t="s">
        <v>1140</v>
      </c>
      <c r="I383" s="20" t="s">
        <v>341</v>
      </c>
      <c r="K383" s="11">
        <f t="shared" si="22"/>
        <v>2012</v>
      </c>
      <c r="M383" s="35" t="s">
        <v>419</v>
      </c>
      <c r="N383" s="35">
        <f t="shared" si="23"/>
        <v>44654</v>
      </c>
      <c r="R383">
        <v>248.99</v>
      </c>
      <c r="S383">
        <v>200</v>
      </c>
      <c r="U383" t="s">
        <v>372</v>
      </c>
      <c r="V383" t="s">
        <v>56</v>
      </c>
      <c r="Y383">
        <v>144</v>
      </c>
      <c r="Z383">
        <v>2</v>
      </c>
      <c r="AA383">
        <v>124.49</v>
      </c>
      <c r="AB383" t="s">
        <v>420</v>
      </c>
      <c r="AC383">
        <v>0</v>
      </c>
      <c r="AD383">
        <v>0</v>
      </c>
      <c r="AE383">
        <v>0.61</v>
      </c>
      <c r="AF383">
        <v>0</v>
      </c>
      <c r="AG383">
        <v>0</v>
      </c>
      <c r="AH383">
        <v>0</v>
      </c>
      <c r="AI383">
        <v>0</v>
      </c>
      <c r="AJ383">
        <v>0</v>
      </c>
      <c r="AK383">
        <v>0</v>
      </c>
      <c r="AL383">
        <v>0</v>
      </c>
      <c r="AM383">
        <v>0</v>
      </c>
      <c r="AN383">
        <v>0</v>
      </c>
      <c r="AO383">
        <v>0</v>
      </c>
      <c r="AP383">
        <v>0</v>
      </c>
      <c r="AQ383">
        <v>0</v>
      </c>
      <c r="AR383">
        <v>0</v>
      </c>
      <c r="AS383">
        <v>0</v>
      </c>
      <c r="AT383">
        <v>0</v>
      </c>
      <c r="AU383">
        <v>0</v>
      </c>
      <c r="AV383">
        <v>0</v>
      </c>
      <c r="AW383">
        <v>0</v>
      </c>
      <c r="AX383">
        <v>0</v>
      </c>
      <c r="AY383">
        <v>0</v>
      </c>
      <c r="AZ383">
        <v>0</v>
      </c>
      <c r="BA383">
        <v>0</v>
      </c>
    </row>
    <row r="384" spans="1:54" ht="15" customHeight="1" x14ac:dyDescent="0.2">
      <c r="A384" t="s">
        <v>1126</v>
      </c>
      <c r="B384" t="s">
        <v>356</v>
      </c>
      <c r="C384" t="s">
        <v>86</v>
      </c>
      <c r="D384" t="s">
        <v>1136</v>
      </c>
      <c r="E384" t="s">
        <v>50</v>
      </c>
      <c r="F384" t="s">
        <v>51</v>
      </c>
      <c r="G384" t="s">
        <v>52</v>
      </c>
      <c r="H384" t="s">
        <v>1140</v>
      </c>
      <c r="I384" s="20" t="s">
        <v>164</v>
      </c>
      <c r="K384" s="11">
        <f t="shared" si="22"/>
        <v>2017</v>
      </c>
      <c r="M384" s="35" t="s">
        <v>357</v>
      </c>
      <c r="N384" s="35">
        <f t="shared" si="23"/>
        <v>44661</v>
      </c>
      <c r="R384">
        <v>939.06</v>
      </c>
      <c r="S384">
        <v>1000</v>
      </c>
      <c r="U384" t="s">
        <v>55</v>
      </c>
      <c r="V384" t="s">
        <v>56</v>
      </c>
      <c r="Y384">
        <v>39</v>
      </c>
      <c r="Z384">
        <v>9</v>
      </c>
      <c r="AA384">
        <v>104.34</v>
      </c>
      <c r="AB384" t="s">
        <v>358</v>
      </c>
      <c r="AC384">
        <v>0</v>
      </c>
      <c r="AD384">
        <v>0</v>
      </c>
      <c r="AE384">
        <v>0.64</v>
      </c>
      <c r="AF384">
        <v>0</v>
      </c>
      <c r="AG384">
        <v>0</v>
      </c>
      <c r="AH384">
        <v>1.58</v>
      </c>
      <c r="AI384">
        <v>0</v>
      </c>
      <c r="AJ384">
        <v>0</v>
      </c>
      <c r="AK384">
        <v>0</v>
      </c>
      <c r="AL384">
        <v>0</v>
      </c>
      <c r="AM384">
        <v>0</v>
      </c>
      <c r="AN384">
        <v>0</v>
      </c>
      <c r="AO384">
        <v>0</v>
      </c>
      <c r="AP384">
        <v>0</v>
      </c>
      <c r="AQ384">
        <v>0</v>
      </c>
      <c r="AR384">
        <v>0</v>
      </c>
      <c r="AS384">
        <v>0</v>
      </c>
      <c r="AT384">
        <v>0</v>
      </c>
      <c r="AU384">
        <v>0</v>
      </c>
      <c r="AV384">
        <v>0</v>
      </c>
      <c r="AW384">
        <v>0</v>
      </c>
      <c r="AX384">
        <v>0</v>
      </c>
      <c r="AY384">
        <v>0</v>
      </c>
      <c r="AZ384">
        <v>0</v>
      </c>
      <c r="BA384">
        <v>0</v>
      </c>
    </row>
    <row r="385" spans="1:54" ht="15" customHeight="1" x14ac:dyDescent="0.2">
      <c r="A385" t="s">
        <v>1126</v>
      </c>
      <c r="B385" t="s">
        <v>448</v>
      </c>
      <c r="C385" t="s">
        <v>393</v>
      </c>
      <c r="D385" t="s">
        <v>1136</v>
      </c>
      <c r="E385" t="s">
        <v>50</v>
      </c>
      <c r="F385" t="s">
        <v>51</v>
      </c>
      <c r="G385" t="s">
        <v>52</v>
      </c>
      <c r="H385" t="s">
        <v>1140</v>
      </c>
      <c r="I385" s="20" t="s">
        <v>164</v>
      </c>
      <c r="K385" s="11">
        <f t="shared" si="22"/>
        <v>2017</v>
      </c>
      <c r="M385" s="35" t="s">
        <v>357</v>
      </c>
      <c r="N385" s="35">
        <f t="shared" si="23"/>
        <v>44661</v>
      </c>
      <c r="R385">
        <v>939.06</v>
      </c>
      <c r="S385">
        <v>1000</v>
      </c>
      <c r="U385" t="s">
        <v>55</v>
      </c>
      <c r="V385" t="s">
        <v>56</v>
      </c>
      <c r="Y385">
        <v>39</v>
      </c>
      <c r="Z385">
        <v>9</v>
      </c>
      <c r="AA385">
        <v>104.34</v>
      </c>
      <c r="AB385" t="s">
        <v>358</v>
      </c>
      <c r="AC385">
        <v>0</v>
      </c>
      <c r="AD385">
        <v>0</v>
      </c>
      <c r="AE385">
        <v>0.64</v>
      </c>
      <c r="AF385">
        <v>0</v>
      </c>
      <c r="AG385">
        <v>0</v>
      </c>
      <c r="AH385">
        <v>1.58</v>
      </c>
      <c r="AI385">
        <v>0</v>
      </c>
      <c r="AJ385">
        <v>0</v>
      </c>
      <c r="AK385">
        <v>0</v>
      </c>
      <c r="AL385">
        <v>0</v>
      </c>
      <c r="AM385">
        <v>0</v>
      </c>
      <c r="AN385">
        <v>0</v>
      </c>
      <c r="AO385">
        <v>0</v>
      </c>
      <c r="AP385">
        <v>0</v>
      </c>
      <c r="AQ385">
        <v>0</v>
      </c>
      <c r="AR385">
        <v>0</v>
      </c>
      <c r="AS385">
        <v>0</v>
      </c>
      <c r="AT385">
        <v>0</v>
      </c>
      <c r="AU385">
        <v>0</v>
      </c>
      <c r="AV385">
        <v>0</v>
      </c>
      <c r="AW385">
        <v>0</v>
      </c>
      <c r="AX385">
        <v>0</v>
      </c>
      <c r="AY385">
        <v>0</v>
      </c>
      <c r="AZ385">
        <v>0</v>
      </c>
      <c r="BA385">
        <v>0</v>
      </c>
    </row>
    <row r="386" spans="1:54" ht="15" customHeight="1" x14ac:dyDescent="0.2">
      <c r="A386" t="s">
        <v>115</v>
      </c>
      <c r="B386" t="s">
        <v>302</v>
      </c>
      <c r="C386" t="s">
        <v>302</v>
      </c>
      <c r="D386" t="s">
        <v>1137</v>
      </c>
      <c r="E386" t="s">
        <v>62</v>
      </c>
      <c r="F386" t="s">
        <v>303</v>
      </c>
      <c r="G386" t="s">
        <v>63</v>
      </c>
      <c r="H386" s="4" t="s">
        <v>1139</v>
      </c>
      <c r="I386" s="20" t="s">
        <v>304</v>
      </c>
      <c r="J386" s="20" t="s">
        <v>305</v>
      </c>
      <c r="K386" s="11">
        <f>YEAR(J386)</f>
        <v>2010</v>
      </c>
      <c r="L386" t="s">
        <v>306</v>
      </c>
      <c r="M386" s="35" t="s">
        <v>306</v>
      </c>
      <c r="N386" s="35">
        <f t="shared" si="23"/>
        <v>44680</v>
      </c>
      <c r="R386">
        <v>100.295</v>
      </c>
      <c r="S386">
        <v>265</v>
      </c>
      <c r="T386" t="s">
        <v>307</v>
      </c>
      <c r="U386" t="s">
        <v>55</v>
      </c>
      <c r="V386" t="s">
        <v>308</v>
      </c>
      <c r="W386" t="s">
        <v>309</v>
      </c>
      <c r="X386" t="s">
        <v>1145</v>
      </c>
      <c r="Y386">
        <v>24</v>
      </c>
      <c r="Z386">
        <v>5</v>
      </c>
      <c r="AA386">
        <v>18.920000000000002</v>
      </c>
      <c r="AB386" t="s">
        <v>310</v>
      </c>
      <c r="AC386">
        <v>25000</v>
      </c>
      <c r="AD386">
        <v>0.23</v>
      </c>
      <c r="AF386">
        <v>0</v>
      </c>
      <c r="AG386">
        <v>0</v>
      </c>
      <c r="AI386">
        <v>0</v>
      </c>
      <c r="AJ386">
        <v>0</v>
      </c>
      <c r="AL386">
        <v>0</v>
      </c>
      <c r="AM386">
        <v>0</v>
      </c>
      <c r="AO386">
        <v>0</v>
      </c>
      <c r="AP386">
        <v>0</v>
      </c>
      <c r="BA386">
        <v>18923.5</v>
      </c>
      <c r="BB386">
        <v>0.75693999999999995</v>
      </c>
    </row>
    <row r="387" spans="1:54" ht="15" customHeight="1" x14ac:dyDescent="0.2">
      <c r="A387" t="s">
        <v>115</v>
      </c>
      <c r="B387" t="s">
        <v>302</v>
      </c>
      <c r="C387" t="s">
        <v>302</v>
      </c>
      <c r="D387" t="s">
        <v>1137</v>
      </c>
      <c r="E387" t="s">
        <v>1131</v>
      </c>
      <c r="F387" t="s">
        <v>303</v>
      </c>
      <c r="G387" t="s">
        <v>1131</v>
      </c>
      <c r="H387" s="4" t="s">
        <v>1139</v>
      </c>
      <c r="I387" s="20" t="s">
        <v>304</v>
      </c>
      <c r="J387" s="20" t="s">
        <v>305</v>
      </c>
      <c r="K387" s="11">
        <f>YEAR(J387)</f>
        <v>2010</v>
      </c>
      <c r="L387" t="s">
        <v>306</v>
      </c>
      <c r="M387" s="35" t="s">
        <v>306</v>
      </c>
      <c r="N387" s="35">
        <f t="shared" si="23"/>
        <v>44680</v>
      </c>
      <c r="R387">
        <v>100.295</v>
      </c>
      <c r="S387">
        <v>265</v>
      </c>
      <c r="T387" t="s">
        <v>307</v>
      </c>
      <c r="U387" t="s">
        <v>55</v>
      </c>
      <c r="V387" t="s">
        <v>308</v>
      </c>
      <c r="W387" t="s">
        <v>309</v>
      </c>
      <c r="X387" t="s">
        <v>1145</v>
      </c>
      <c r="Y387">
        <v>24</v>
      </c>
      <c r="Z387">
        <v>5</v>
      </c>
      <c r="AA387">
        <v>18.920000000000002</v>
      </c>
      <c r="AB387" t="s">
        <v>310</v>
      </c>
      <c r="AC387">
        <v>25000</v>
      </c>
      <c r="AD387">
        <v>0.23</v>
      </c>
      <c r="AF387">
        <v>0</v>
      </c>
      <c r="AG387">
        <v>0</v>
      </c>
      <c r="AI387">
        <v>0</v>
      </c>
      <c r="AJ387">
        <v>0</v>
      </c>
      <c r="AL387">
        <v>0</v>
      </c>
      <c r="AM387">
        <v>0</v>
      </c>
      <c r="AO387">
        <v>0</v>
      </c>
      <c r="AP387">
        <v>0</v>
      </c>
      <c r="BA387">
        <v>18923.5</v>
      </c>
      <c r="BB387">
        <v>0.75693999999999995</v>
      </c>
    </row>
    <row r="388" spans="1:54" ht="15" customHeight="1" x14ac:dyDescent="0.2">
      <c r="A388" t="s">
        <v>1126</v>
      </c>
      <c r="B388" t="s">
        <v>98</v>
      </c>
      <c r="C388" t="s">
        <v>49</v>
      </c>
      <c r="D388" t="s">
        <v>1133</v>
      </c>
      <c r="E388" t="s">
        <v>123</v>
      </c>
      <c r="F388" t="s">
        <v>123</v>
      </c>
      <c r="G388" s="4" t="s">
        <v>124</v>
      </c>
      <c r="H388" s="4" t="s">
        <v>1139</v>
      </c>
      <c r="I388" s="20" t="s">
        <v>134</v>
      </c>
      <c r="K388" s="11">
        <f t="shared" ref="K388:K414" si="24">YEAR(I388)</f>
        <v>2016</v>
      </c>
      <c r="M388" s="35" t="s">
        <v>135</v>
      </c>
      <c r="N388" s="35">
        <f t="shared" si="23"/>
        <v>44698</v>
      </c>
      <c r="R388">
        <v>1499.42</v>
      </c>
      <c r="S388">
        <v>1500</v>
      </c>
      <c r="U388" t="s">
        <v>74</v>
      </c>
      <c r="V388" t="s">
        <v>56</v>
      </c>
      <c r="Y388">
        <v>82</v>
      </c>
      <c r="Z388">
        <v>6</v>
      </c>
      <c r="AA388">
        <v>250</v>
      </c>
      <c r="AB388" t="s">
        <v>136</v>
      </c>
      <c r="AC388">
        <v>0</v>
      </c>
      <c r="AD388">
        <v>0</v>
      </c>
      <c r="AE388">
        <v>0.39</v>
      </c>
      <c r="AF388">
        <v>0</v>
      </c>
      <c r="AG388">
        <v>0</v>
      </c>
      <c r="AH388">
        <v>0.2</v>
      </c>
      <c r="AI388">
        <v>0</v>
      </c>
      <c r="AJ388">
        <v>0</v>
      </c>
      <c r="AK388">
        <v>0</v>
      </c>
      <c r="AL388">
        <v>0</v>
      </c>
      <c r="AM388">
        <v>0</v>
      </c>
      <c r="AN388">
        <v>0</v>
      </c>
      <c r="AO388">
        <v>0</v>
      </c>
      <c r="AP388">
        <v>0</v>
      </c>
      <c r="AQ388">
        <v>0</v>
      </c>
      <c r="AR388">
        <v>0</v>
      </c>
      <c r="AS388">
        <v>0</v>
      </c>
      <c r="AT388">
        <v>0</v>
      </c>
      <c r="AU388">
        <v>0</v>
      </c>
      <c r="AV388">
        <v>0</v>
      </c>
      <c r="AW388">
        <v>0</v>
      </c>
      <c r="AX388">
        <v>0</v>
      </c>
      <c r="AY388">
        <v>0</v>
      </c>
      <c r="AZ388">
        <v>0</v>
      </c>
      <c r="BA388">
        <v>0</v>
      </c>
    </row>
    <row r="389" spans="1:54" ht="15" customHeight="1" x14ac:dyDescent="0.2">
      <c r="A389" t="s">
        <v>1126</v>
      </c>
      <c r="B389" t="s">
        <v>251</v>
      </c>
      <c r="C389" t="s">
        <v>77</v>
      </c>
      <c r="D389" t="s">
        <v>1135</v>
      </c>
      <c r="E389" t="s">
        <v>123</v>
      </c>
      <c r="F389" t="s">
        <v>123</v>
      </c>
      <c r="G389" s="4" t="s">
        <v>124</v>
      </c>
      <c r="H389" s="4" t="s">
        <v>1139</v>
      </c>
      <c r="I389" s="20" t="s">
        <v>134</v>
      </c>
      <c r="K389" s="11">
        <f t="shared" si="24"/>
        <v>2016</v>
      </c>
      <c r="M389" s="35" t="s">
        <v>135</v>
      </c>
      <c r="N389" s="35">
        <f t="shared" si="23"/>
        <v>44698</v>
      </c>
      <c r="R389">
        <v>1499.42</v>
      </c>
      <c r="S389">
        <v>1500</v>
      </c>
      <c r="U389" t="s">
        <v>74</v>
      </c>
      <c r="V389" t="s">
        <v>56</v>
      </c>
      <c r="Y389">
        <v>82</v>
      </c>
      <c r="Z389">
        <v>6</v>
      </c>
      <c r="AA389">
        <v>250</v>
      </c>
      <c r="AB389" t="s">
        <v>136</v>
      </c>
      <c r="AC389">
        <v>0</v>
      </c>
      <c r="AD389">
        <v>0</v>
      </c>
      <c r="AE389">
        <v>0.39</v>
      </c>
      <c r="AF389">
        <v>0</v>
      </c>
      <c r="AG389">
        <v>0</v>
      </c>
      <c r="AH389">
        <v>0.2</v>
      </c>
      <c r="AI389">
        <v>0</v>
      </c>
      <c r="AJ389">
        <v>0</v>
      </c>
      <c r="AK389">
        <v>0</v>
      </c>
      <c r="AL389">
        <v>0</v>
      </c>
      <c r="AM389">
        <v>0</v>
      </c>
      <c r="AN389">
        <v>0</v>
      </c>
      <c r="AO389">
        <v>0</v>
      </c>
      <c r="AP389">
        <v>0</v>
      </c>
      <c r="AQ389">
        <v>0</v>
      </c>
      <c r="AR389">
        <v>0</v>
      </c>
      <c r="AS389">
        <v>0</v>
      </c>
      <c r="AT389">
        <v>0</v>
      </c>
      <c r="AU389">
        <v>0</v>
      </c>
      <c r="AV389">
        <v>0</v>
      </c>
      <c r="AW389">
        <v>0</v>
      </c>
      <c r="AX389">
        <v>0</v>
      </c>
      <c r="AY389">
        <v>0</v>
      </c>
      <c r="AZ389">
        <v>0</v>
      </c>
      <c r="BA389">
        <v>0</v>
      </c>
    </row>
    <row r="390" spans="1:54" s="4" customFormat="1" ht="15" customHeight="1" x14ac:dyDescent="0.2">
      <c r="A390" t="s">
        <v>115</v>
      </c>
      <c r="B390" t="s">
        <v>317</v>
      </c>
      <c r="C390" t="s">
        <v>49</v>
      </c>
      <c r="D390" t="s">
        <v>1133</v>
      </c>
      <c r="E390" t="s">
        <v>79</v>
      </c>
      <c r="F390" t="s">
        <v>318</v>
      </c>
      <c r="G390" t="s">
        <v>80</v>
      </c>
      <c r="H390" s="4" t="s">
        <v>1141</v>
      </c>
      <c r="I390" s="20" t="s">
        <v>319</v>
      </c>
      <c r="J390" s="20" t="s">
        <v>320</v>
      </c>
      <c r="K390" s="11">
        <f t="shared" si="24"/>
        <v>2015</v>
      </c>
      <c r="L390" t="s">
        <v>321</v>
      </c>
      <c r="M390" s="35" t="s">
        <v>322</v>
      </c>
      <c r="N390" s="35">
        <f t="shared" si="23"/>
        <v>44699</v>
      </c>
      <c r="O390"/>
      <c r="P390"/>
      <c r="Q390"/>
      <c r="R390">
        <v>1309.94</v>
      </c>
      <c r="S390">
        <v>1500</v>
      </c>
      <c r="T390" t="s">
        <v>120</v>
      </c>
      <c r="U390" t="s">
        <v>55</v>
      </c>
      <c r="V390" t="s">
        <v>323</v>
      </c>
      <c r="W390" t="s">
        <v>324</v>
      </c>
      <c r="X390" t="s">
        <v>1146</v>
      </c>
      <c r="Y390">
        <v>45</v>
      </c>
      <c r="Z390">
        <v>15</v>
      </c>
      <c r="AA390" s="3">
        <v>87.328999999999994</v>
      </c>
      <c r="AB390" t="s">
        <v>325</v>
      </c>
      <c r="AC390">
        <v>100000</v>
      </c>
      <c r="AD390">
        <v>0.09</v>
      </c>
      <c r="AE390"/>
      <c r="AF390">
        <v>0</v>
      </c>
      <c r="AG390">
        <v>0</v>
      </c>
      <c r="AH390"/>
      <c r="AI390">
        <v>0</v>
      </c>
      <c r="AJ390">
        <v>0</v>
      </c>
      <c r="AK390"/>
      <c r="AL390">
        <v>0</v>
      </c>
      <c r="AM390">
        <v>0</v>
      </c>
      <c r="AN390"/>
      <c r="AO390">
        <v>0</v>
      </c>
      <c r="AP390">
        <v>0</v>
      </c>
      <c r="AQ390"/>
      <c r="AR390"/>
      <c r="AS390"/>
      <c r="AT390"/>
      <c r="AU390"/>
      <c r="AV390"/>
      <c r="AW390"/>
      <c r="AX390"/>
      <c r="AY390"/>
      <c r="AZ390"/>
      <c r="BA390">
        <v>87329</v>
      </c>
      <c r="BB390">
        <v>0.87329000000000001</v>
      </c>
    </row>
    <row r="391" spans="1:54" s="4" customFormat="1" ht="15" customHeight="1" x14ac:dyDescent="0.2">
      <c r="A391" t="s">
        <v>115</v>
      </c>
      <c r="B391" t="s">
        <v>351</v>
      </c>
      <c r="C391" t="s">
        <v>69</v>
      </c>
      <c r="D391" t="s">
        <v>1135</v>
      </c>
      <c r="E391" t="s">
        <v>79</v>
      </c>
      <c r="F391" t="s">
        <v>318</v>
      </c>
      <c r="G391" t="s">
        <v>80</v>
      </c>
      <c r="H391" s="4" t="s">
        <v>1141</v>
      </c>
      <c r="I391" s="20" t="s">
        <v>319</v>
      </c>
      <c r="J391" s="20" t="s">
        <v>320</v>
      </c>
      <c r="K391" s="11">
        <f t="shared" si="24"/>
        <v>2015</v>
      </c>
      <c r="L391" t="s">
        <v>321</v>
      </c>
      <c r="M391" s="35" t="s">
        <v>322</v>
      </c>
      <c r="N391" s="35">
        <f t="shared" si="23"/>
        <v>44699</v>
      </c>
      <c r="O391"/>
      <c r="P391"/>
      <c r="Q391"/>
      <c r="R391">
        <v>1309.94</v>
      </c>
      <c r="S391">
        <v>1500</v>
      </c>
      <c r="T391" t="s">
        <v>120</v>
      </c>
      <c r="U391" t="s">
        <v>55</v>
      </c>
      <c r="V391" t="s">
        <v>323</v>
      </c>
      <c r="W391" t="s">
        <v>324</v>
      </c>
      <c r="X391" t="s">
        <v>1146</v>
      </c>
      <c r="Y391">
        <v>45</v>
      </c>
      <c r="Z391">
        <v>15</v>
      </c>
      <c r="AA391" s="3">
        <v>87.328999999999994</v>
      </c>
      <c r="AB391" t="s">
        <v>325</v>
      </c>
      <c r="AC391">
        <v>100000</v>
      </c>
      <c r="AD391">
        <v>0.09</v>
      </c>
      <c r="AE391"/>
      <c r="AF391">
        <v>0</v>
      </c>
      <c r="AG391">
        <v>0</v>
      </c>
      <c r="AH391"/>
      <c r="AI391">
        <v>0</v>
      </c>
      <c r="AJ391">
        <v>0</v>
      </c>
      <c r="AK391"/>
      <c r="AL391">
        <v>0</v>
      </c>
      <c r="AM391">
        <v>0</v>
      </c>
      <c r="AN391"/>
      <c r="AO391">
        <v>0</v>
      </c>
      <c r="AP391">
        <v>0</v>
      </c>
      <c r="AQ391"/>
      <c r="AR391"/>
      <c r="AS391"/>
      <c r="AT391"/>
      <c r="AU391"/>
      <c r="AV391"/>
      <c r="AW391"/>
      <c r="AX391"/>
      <c r="AY391"/>
      <c r="AZ391"/>
      <c r="BA391">
        <v>87329</v>
      </c>
      <c r="BB391">
        <v>0.87329000000000001</v>
      </c>
    </row>
    <row r="392" spans="1:54" s="4" customFormat="1" ht="15" customHeight="1" x14ac:dyDescent="0.2">
      <c r="A392" t="s">
        <v>115</v>
      </c>
      <c r="B392" t="s">
        <v>352</v>
      </c>
      <c r="C392" t="s">
        <v>85</v>
      </c>
      <c r="D392" t="s">
        <v>1133</v>
      </c>
      <c r="E392" t="s">
        <v>79</v>
      </c>
      <c r="F392" t="s">
        <v>318</v>
      </c>
      <c r="G392" t="s">
        <v>80</v>
      </c>
      <c r="H392" s="4" t="s">
        <v>1141</v>
      </c>
      <c r="I392" s="20" t="s">
        <v>319</v>
      </c>
      <c r="J392" s="20" t="s">
        <v>320</v>
      </c>
      <c r="K392" s="11">
        <f t="shared" si="24"/>
        <v>2015</v>
      </c>
      <c r="L392" t="s">
        <v>321</v>
      </c>
      <c r="M392" s="35" t="s">
        <v>322</v>
      </c>
      <c r="N392" s="35">
        <f t="shared" si="23"/>
        <v>44699</v>
      </c>
      <c r="O392"/>
      <c r="P392"/>
      <c r="Q392"/>
      <c r="R392">
        <v>1309.94</v>
      </c>
      <c r="S392">
        <v>1500</v>
      </c>
      <c r="T392" t="s">
        <v>120</v>
      </c>
      <c r="U392" t="s">
        <v>55</v>
      </c>
      <c r="V392" t="s">
        <v>323</v>
      </c>
      <c r="W392" t="s">
        <v>324</v>
      </c>
      <c r="X392" t="s">
        <v>1146</v>
      </c>
      <c r="Y392">
        <v>45</v>
      </c>
      <c r="Z392">
        <v>15</v>
      </c>
      <c r="AA392" s="3">
        <v>87.328999999999994</v>
      </c>
      <c r="AB392" t="s">
        <v>325</v>
      </c>
      <c r="AC392">
        <v>100000</v>
      </c>
      <c r="AD392">
        <v>0.09</v>
      </c>
      <c r="AE392"/>
      <c r="AF392">
        <v>0</v>
      </c>
      <c r="AG392">
        <v>0</v>
      </c>
      <c r="AH392"/>
      <c r="AI392">
        <v>0</v>
      </c>
      <c r="AJ392">
        <v>0</v>
      </c>
      <c r="AK392"/>
      <c r="AL392">
        <v>0</v>
      </c>
      <c r="AM392">
        <v>0</v>
      </c>
      <c r="AN392"/>
      <c r="AO392">
        <v>0</v>
      </c>
      <c r="AP392">
        <v>0</v>
      </c>
      <c r="AQ392"/>
      <c r="AR392"/>
      <c r="AS392"/>
      <c r="AT392"/>
      <c r="AU392"/>
      <c r="AV392"/>
      <c r="AW392"/>
      <c r="AX392"/>
      <c r="AY392"/>
      <c r="AZ392"/>
      <c r="BA392">
        <v>87329</v>
      </c>
      <c r="BB392">
        <v>0.87329000000000001</v>
      </c>
    </row>
    <row r="393" spans="1:54" s="4" customFormat="1" ht="15" customHeight="1" x14ac:dyDescent="0.2">
      <c r="A393" t="s">
        <v>115</v>
      </c>
      <c r="B393" t="s">
        <v>179</v>
      </c>
      <c r="C393" t="s">
        <v>179</v>
      </c>
      <c r="D393" t="s">
        <v>1134</v>
      </c>
      <c r="E393" t="s">
        <v>146</v>
      </c>
      <c r="F393" t="s">
        <v>146</v>
      </c>
      <c r="G393" t="s">
        <v>142</v>
      </c>
      <c r="H393" t="s">
        <v>1140</v>
      </c>
      <c r="I393" s="20" t="s">
        <v>876</v>
      </c>
      <c r="J393" s="20" t="s">
        <v>876</v>
      </c>
      <c r="K393" s="11">
        <f t="shared" si="24"/>
        <v>2017</v>
      </c>
      <c r="L393" t="s">
        <v>907</v>
      </c>
      <c r="M393" s="35" t="s">
        <v>907</v>
      </c>
      <c r="N393" s="35">
        <f t="shared" si="23"/>
        <v>44709</v>
      </c>
      <c r="O393"/>
      <c r="P393"/>
      <c r="Q393"/>
      <c r="R393" s="13">
        <v>6223.09</v>
      </c>
      <c r="S393" s="13">
        <v>6800</v>
      </c>
      <c r="T393" t="s">
        <v>120</v>
      </c>
      <c r="U393" t="s">
        <v>55</v>
      </c>
      <c r="V393" t="s">
        <v>56</v>
      </c>
      <c r="W393" t="s">
        <v>908</v>
      </c>
      <c r="X393" t="s">
        <v>1146</v>
      </c>
      <c r="Y393">
        <v>151</v>
      </c>
      <c r="Z393">
        <v>34</v>
      </c>
      <c r="AA393" s="13">
        <v>183.03200000000001</v>
      </c>
      <c r="AB393" t="s">
        <v>909</v>
      </c>
      <c r="AC393">
        <v>200000</v>
      </c>
      <c r="AD393">
        <v>0.1</v>
      </c>
      <c r="AE393"/>
      <c r="AF393">
        <v>0</v>
      </c>
      <c r="AG393">
        <v>0</v>
      </c>
      <c r="AH393"/>
      <c r="AI393">
        <v>0</v>
      </c>
      <c r="AJ393">
        <v>0</v>
      </c>
      <c r="AK393"/>
      <c r="AL393">
        <v>0</v>
      </c>
      <c r="AM393">
        <v>0</v>
      </c>
      <c r="AN393"/>
      <c r="AO393">
        <v>0</v>
      </c>
      <c r="AP393">
        <v>0</v>
      </c>
      <c r="AQ393"/>
      <c r="AR393"/>
      <c r="AS393"/>
      <c r="AT393"/>
      <c r="AU393"/>
      <c r="AV393"/>
      <c r="AW393"/>
      <c r="AX393"/>
      <c r="AY393"/>
      <c r="AZ393"/>
      <c r="BA393">
        <v>183032</v>
      </c>
      <c r="BB393">
        <v>0.91515999999999997</v>
      </c>
    </row>
    <row r="394" spans="1:54" ht="15" customHeight="1" x14ac:dyDescent="0.2">
      <c r="A394" t="s">
        <v>115</v>
      </c>
      <c r="B394" t="s">
        <v>317</v>
      </c>
      <c r="C394" t="s">
        <v>49</v>
      </c>
      <c r="D394" t="s">
        <v>1133</v>
      </c>
      <c r="E394" t="s">
        <v>146</v>
      </c>
      <c r="F394" t="s">
        <v>146</v>
      </c>
      <c r="G394" t="s">
        <v>142</v>
      </c>
      <c r="H394" t="s">
        <v>1140</v>
      </c>
      <c r="I394" s="20" t="s">
        <v>876</v>
      </c>
      <c r="J394" s="20" t="s">
        <v>876</v>
      </c>
      <c r="K394" s="11">
        <f t="shared" si="24"/>
        <v>2017</v>
      </c>
      <c r="L394" t="s">
        <v>907</v>
      </c>
      <c r="M394" s="35" t="s">
        <v>907</v>
      </c>
      <c r="N394" s="35">
        <f t="shared" si="23"/>
        <v>44709</v>
      </c>
      <c r="R394" s="13">
        <v>6223.09</v>
      </c>
      <c r="S394" s="13">
        <v>6800</v>
      </c>
      <c r="T394" t="s">
        <v>120</v>
      </c>
      <c r="U394" t="s">
        <v>55</v>
      </c>
      <c r="V394" t="s">
        <v>56</v>
      </c>
      <c r="W394" t="s">
        <v>908</v>
      </c>
      <c r="X394" t="s">
        <v>1146</v>
      </c>
      <c r="Y394">
        <v>151</v>
      </c>
      <c r="Z394">
        <v>34</v>
      </c>
      <c r="AA394" s="13">
        <v>183.03200000000001</v>
      </c>
      <c r="AB394" t="s">
        <v>909</v>
      </c>
      <c r="AC394">
        <v>200000</v>
      </c>
      <c r="AD394">
        <v>0.1</v>
      </c>
      <c r="AF394">
        <v>0</v>
      </c>
      <c r="AG394">
        <v>0</v>
      </c>
      <c r="AI394">
        <v>0</v>
      </c>
      <c r="AJ394">
        <v>0</v>
      </c>
      <c r="AL394">
        <v>0</v>
      </c>
      <c r="AM394">
        <v>0</v>
      </c>
      <c r="AO394">
        <v>0</v>
      </c>
      <c r="AP394">
        <v>0</v>
      </c>
      <c r="BA394">
        <v>183032</v>
      </c>
      <c r="BB394">
        <v>0.91515999999999997</v>
      </c>
    </row>
    <row r="395" spans="1:54" ht="15" customHeight="1" x14ac:dyDescent="0.2">
      <c r="A395" t="s">
        <v>115</v>
      </c>
      <c r="B395" t="s">
        <v>68</v>
      </c>
      <c r="C395" t="s">
        <v>69</v>
      </c>
      <c r="D395" t="s">
        <v>1135</v>
      </c>
      <c r="E395" t="s">
        <v>146</v>
      </c>
      <c r="F395" t="s">
        <v>146</v>
      </c>
      <c r="G395" t="s">
        <v>142</v>
      </c>
      <c r="H395" t="s">
        <v>1140</v>
      </c>
      <c r="I395" s="20" t="s">
        <v>876</v>
      </c>
      <c r="J395" s="20" t="s">
        <v>876</v>
      </c>
      <c r="K395" s="11">
        <f t="shared" si="24"/>
        <v>2017</v>
      </c>
      <c r="L395" t="s">
        <v>907</v>
      </c>
      <c r="M395" s="35" t="s">
        <v>907</v>
      </c>
      <c r="N395" s="35">
        <f t="shared" si="23"/>
        <v>44709</v>
      </c>
      <c r="R395" s="13">
        <v>6223.09</v>
      </c>
      <c r="S395" s="13">
        <v>6800</v>
      </c>
      <c r="T395" t="s">
        <v>120</v>
      </c>
      <c r="U395" t="s">
        <v>55</v>
      </c>
      <c r="V395" t="s">
        <v>56</v>
      </c>
      <c r="W395" t="s">
        <v>908</v>
      </c>
      <c r="X395" t="s">
        <v>1146</v>
      </c>
      <c r="Y395">
        <v>151</v>
      </c>
      <c r="Z395">
        <v>34</v>
      </c>
      <c r="AA395" s="13">
        <v>183.03200000000001</v>
      </c>
      <c r="AB395" t="s">
        <v>909</v>
      </c>
      <c r="AC395">
        <v>200000</v>
      </c>
      <c r="AD395">
        <v>2.5</v>
      </c>
      <c r="AF395">
        <v>0</v>
      </c>
      <c r="AG395">
        <v>0</v>
      </c>
      <c r="AI395">
        <v>0</v>
      </c>
      <c r="AJ395">
        <v>0</v>
      </c>
      <c r="AL395">
        <v>0</v>
      </c>
      <c r="AM395">
        <v>0</v>
      </c>
      <c r="AO395">
        <v>0</v>
      </c>
      <c r="AP395">
        <v>0</v>
      </c>
      <c r="BA395">
        <v>183032</v>
      </c>
      <c r="BB395">
        <v>0.91515999999999997</v>
      </c>
    </row>
    <row r="396" spans="1:54" ht="15" customHeight="1" x14ac:dyDescent="0.2">
      <c r="A396" t="s">
        <v>115</v>
      </c>
      <c r="B396" t="s">
        <v>227</v>
      </c>
      <c r="C396" t="s">
        <v>77</v>
      </c>
      <c r="D396" t="s">
        <v>1135</v>
      </c>
      <c r="E396" t="s">
        <v>146</v>
      </c>
      <c r="F396" t="s">
        <v>146</v>
      </c>
      <c r="G396" t="s">
        <v>142</v>
      </c>
      <c r="H396" t="s">
        <v>1140</v>
      </c>
      <c r="I396" s="20" t="s">
        <v>876</v>
      </c>
      <c r="J396" s="20" t="s">
        <v>876</v>
      </c>
      <c r="K396" s="11">
        <f t="shared" si="24"/>
        <v>2017</v>
      </c>
      <c r="L396" t="s">
        <v>907</v>
      </c>
      <c r="M396" s="35" t="s">
        <v>907</v>
      </c>
      <c r="N396" s="35">
        <f t="shared" si="23"/>
        <v>44709</v>
      </c>
      <c r="R396" s="13">
        <v>6223.09</v>
      </c>
      <c r="S396" s="13">
        <v>6800</v>
      </c>
      <c r="T396" t="s">
        <v>120</v>
      </c>
      <c r="U396" t="s">
        <v>55</v>
      </c>
      <c r="V396" t="s">
        <v>56</v>
      </c>
      <c r="W396" t="s">
        <v>908</v>
      </c>
      <c r="X396" t="s">
        <v>1146</v>
      </c>
      <c r="Y396">
        <v>151</v>
      </c>
      <c r="Z396">
        <v>34</v>
      </c>
      <c r="AA396" s="13">
        <v>183.03200000000001</v>
      </c>
      <c r="AB396" t="s">
        <v>909</v>
      </c>
      <c r="AC396">
        <v>200000</v>
      </c>
      <c r="AD396">
        <v>0.1</v>
      </c>
      <c r="AF396">
        <v>0</v>
      </c>
      <c r="AG396">
        <v>0</v>
      </c>
      <c r="AI396">
        <v>0</v>
      </c>
      <c r="AJ396">
        <v>0</v>
      </c>
      <c r="AL396">
        <v>0</v>
      </c>
      <c r="AM396">
        <v>0</v>
      </c>
      <c r="AO396">
        <v>0</v>
      </c>
      <c r="AP396">
        <v>0</v>
      </c>
      <c r="BA396">
        <v>183032</v>
      </c>
      <c r="BB396">
        <v>0.91515999999999997</v>
      </c>
    </row>
    <row r="397" spans="1:54" ht="15" customHeight="1" x14ac:dyDescent="0.2">
      <c r="A397" t="s">
        <v>115</v>
      </c>
      <c r="B397" t="s">
        <v>885</v>
      </c>
      <c r="C397" t="s">
        <v>86</v>
      </c>
      <c r="D397" t="s">
        <v>1136</v>
      </c>
      <c r="E397" t="s">
        <v>146</v>
      </c>
      <c r="F397" t="s">
        <v>146</v>
      </c>
      <c r="G397" t="s">
        <v>142</v>
      </c>
      <c r="H397" t="s">
        <v>1140</v>
      </c>
      <c r="I397" s="20" t="s">
        <v>876</v>
      </c>
      <c r="J397" s="20" t="s">
        <v>876</v>
      </c>
      <c r="K397" s="11">
        <f t="shared" si="24"/>
        <v>2017</v>
      </c>
      <c r="L397" t="s">
        <v>907</v>
      </c>
      <c r="M397" s="35" t="s">
        <v>907</v>
      </c>
      <c r="N397" s="35">
        <f t="shared" si="23"/>
        <v>44709</v>
      </c>
      <c r="R397" s="13">
        <v>6223.09</v>
      </c>
      <c r="S397" s="13">
        <v>6800</v>
      </c>
      <c r="T397" t="s">
        <v>120</v>
      </c>
      <c r="U397" t="s">
        <v>55</v>
      </c>
      <c r="V397" t="s">
        <v>56</v>
      </c>
      <c r="W397" t="s">
        <v>908</v>
      </c>
      <c r="X397" t="s">
        <v>1146</v>
      </c>
      <c r="Y397">
        <v>151</v>
      </c>
      <c r="Z397">
        <v>34</v>
      </c>
      <c r="AA397" s="13">
        <v>183.03200000000001</v>
      </c>
      <c r="AB397" t="s">
        <v>909</v>
      </c>
      <c r="AC397">
        <v>200000</v>
      </c>
      <c r="AD397">
        <v>0.1</v>
      </c>
      <c r="AF397">
        <v>0</v>
      </c>
      <c r="AG397">
        <v>0</v>
      </c>
      <c r="AI397">
        <v>0</v>
      </c>
      <c r="AJ397">
        <v>0</v>
      </c>
      <c r="AL397">
        <v>0</v>
      </c>
      <c r="AM397">
        <v>0</v>
      </c>
      <c r="AO397">
        <v>0</v>
      </c>
      <c r="AP397">
        <v>0</v>
      </c>
      <c r="BA397">
        <v>183032</v>
      </c>
      <c r="BB397">
        <v>0.91515999999999997</v>
      </c>
    </row>
    <row r="398" spans="1:54" ht="15" customHeight="1" x14ac:dyDescent="0.2">
      <c r="A398" t="s">
        <v>115</v>
      </c>
      <c r="B398" t="s">
        <v>403</v>
      </c>
      <c r="C398" t="s">
        <v>85</v>
      </c>
      <c r="D398" t="s">
        <v>1133</v>
      </c>
      <c r="E398" t="s">
        <v>146</v>
      </c>
      <c r="F398" t="s">
        <v>146</v>
      </c>
      <c r="G398" t="s">
        <v>142</v>
      </c>
      <c r="H398" t="s">
        <v>1140</v>
      </c>
      <c r="I398" s="20" t="s">
        <v>876</v>
      </c>
      <c r="J398" s="20" t="s">
        <v>876</v>
      </c>
      <c r="K398" s="11">
        <f t="shared" si="24"/>
        <v>2017</v>
      </c>
      <c r="L398" t="s">
        <v>907</v>
      </c>
      <c r="M398" s="35" t="s">
        <v>907</v>
      </c>
      <c r="N398" s="35">
        <f t="shared" si="23"/>
        <v>44709</v>
      </c>
      <c r="R398" s="13">
        <v>6223.09</v>
      </c>
      <c r="S398" s="13">
        <v>6800</v>
      </c>
      <c r="T398" t="s">
        <v>120</v>
      </c>
      <c r="U398" t="s">
        <v>55</v>
      </c>
      <c r="V398" t="s">
        <v>56</v>
      </c>
      <c r="W398" t="s">
        <v>908</v>
      </c>
      <c r="X398" t="s">
        <v>1146</v>
      </c>
      <c r="Y398">
        <v>151</v>
      </c>
      <c r="Z398">
        <v>34</v>
      </c>
      <c r="AA398" s="13">
        <v>183.03200000000001</v>
      </c>
      <c r="AB398" t="s">
        <v>909</v>
      </c>
      <c r="AC398">
        <v>200000</v>
      </c>
      <c r="AD398">
        <v>0.1</v>
      </c>
      <c r="AF398">
        <v>0</v>
      </c>
      <c r="AG398">
        <v>0</v>
      </c>
      <c r="AI398">
        <v>0</v>
      </c>
      <c r="AJ398">
        <v>0</v>
      </c>
      <c r="AL398">
        <v>0</v>
      </c>
      <c r="AM398">
        <v>0</v>
      </c>
      <c r="AO398">
        <v>0</v>
      </c>
      <c r="AP398">
        <v>0</v>
      </c>
      <c r="BA398">
        <v>183032</v>
      </c>
      <c r="BB398">
        <v>0.91515999999999997</v>
      </c>
    </row>
    <row r="399" spans="1:54" ht="15" customHeight="1" x14ac:dyDescent="0.2">
      <c r="A399" t="s">
        <v>115</v>
      </c>
      <c r="B399" t="s">
        <v>433</v>
      </c>
      <c r="C399" t="s">
        <v>302</v>
      </c>
      <c r="D399" t="s">
        <v>1137</v>
      </c>
      <c r="E399" t="s">
        <v>146</v>
      </c>
      <c r="F399" t="s">
        <v>146</v>
      </c>
      <c r="G399" t="s">
        <v>142</v>
      </c>
      <c r="H399" t="s">
        <v>1140</v>
      </c>
      <c r="I399" s="20" t="s">
        <v>876</v>
      </c>
      <c r="J399" s="20" t="s">
        <v>876</v>
      </c>
      <c r="K399" s="11">
        <f t="shared" si="24"/>
        <v>2017</v>
      </c>
      <c r="L399" t="s">
        <v>907</v>
      </c>
      <c r="M399" s="35" t="s">
        <v>907</v>
      </c>
      <c r="N399" s="35">
        <f t="shared" si="23"/>
        <v>44709</v>
      </c>
      <c r="R399" s="13">
        <v>6223.09</v>
      </c>
      <c r="S399" s="13">
        <v>6800</v>
      </c>
      <c r="T399" t="s">
        <v>120</v>
      </c>
      <c r="U399" t="s">
        <v>55</v>
      </c>
      <c r="V399" t="s">
        <v>56</v>
      </c>
      <c r="W399" t="s">
        <v>908</v>
      </c>
      <c r="X399" t="s">
        <v>1146</v>
      </c>
      <c r="Y399">
        <v>151</v>
      </c>
      <c r="Z399">
        <v>34</v>
      </c>
      <c r="AA399" s="13">
        <v>183.03200000000001</v>
      </c>
      <c r="AB399" t="s">
        <v>909</v>
      </c>
      <c r="AC399">
        <v>200000</v>
      </c>
      <c r="AD399">
        <v>0.1</v>
      </c>
      <c r="AF399">
        <v>0</v>
      </c>
      <c r="AG399">
        <v>0</v>
      </c>
      <c r="AI399">
        <v>0</v>
      </c>
      <c r="AJ399">
        <v>0</v>
      </c>
      <c r="AL399">
        <v>0</v>
      </c>
      <c r="AM399">
        <v>0</v>
      </c>
      <c r="AO399">
        <v>0</v>
      </c>
      <c r="AP399">
        <v>0</v>
      </c>
      <c r="BA399">
        <v>183032</v>
      </c>
      <c r="BB399">
        <v>0.91515999999999997</v>
      </c>
    </row>
    <row r="400" spans="1:54" ht="15" customHeight="1" x14ac:dyDescent="0.2">
      <c r="A400" t="s">
        <v>115</v>
      </c>
      <c r="B400" t="s">
        <v>434</v>
      </c>
      <c r="C400" t="s">
        <v>435</v>
      </c>
      <c r="D400" t="s">
        <v>1137</v>
      </c>
      <c r="E400" t="s">
        <v>146</v>
      </c>
      <c r="F400" t="s">
        <v>146</v>
      </c>
      <c r="G400" t="s">
        <v>142</v>
      </c>
      <c r="H400" t="s">
        <v>1140</v>
      </c>
      <c r="I400" s="20" t="s">
        <v>876</v>
      </c>
      <c r="J400" s="20" t="s">
        <v>876</v>
      </c>
      <c r="K400" s="11">
        <f t="shared" si="24"/>
        <v>2017</v>
      </c>
      <c r="L400" t="s">
        <v>907</v>
      </c>
      <c r="M400" s="35" t="s">
        <v>907</v>
      </c>
      <c r="N400" s="35">
        <f t="shared" si="23"/>
        <v>44709</v>
      </c>
      <c r="R400" s="13">
        <v>6223.09</v>
      </c>
      <c r="S400" s="13">
        <v>6800</v>
      </c>
      <c r="T400" t="s">
        <v>120</v>
      </c>
      <c r="U400" t="s">
        <v>55</v>
      </c>
      <c r="V400" t="s">
        <v>56</v>
      </c>
      <c r="W400" t="s">
        <v>908</v>
      </c>
      <c r="X400" t="s">
        <v>1146</v>
      </c>
      <c r="Y400">
        <v>151</v>
      </c>
      <c r="Z400">
        <v>34</v>
      </c>
      <c r="AA400" s="13">
        <v>183.03200000000001</v>
      </c>
      <c r="AB400" t="s">
        <v>909</v>
      </c>
      <c r="AC400">
        <v>200000</v>
      </c>
      <c r="AD400">
        <v>0.1</v>
      </c>
      <c r="AF400">
        <v>0</v>
      </c>
      <c r="AG400">
        <v>0</v>
      </c>
      <c r="AI400">
        <v>0</v>
      </c>
      <c r="AJ400">
        <v>0</v>
      </c>
      <c r="AL400">
        <v>0</v>
      </c>
      <c r="AM400">
        <v>0</v>
      </c>
      <c r="AO400">
        <v>0</v>
      </c>
      <c r="AP400">
        <v>0</v>
      </c>
      <c r="BA400">
        <v>183032</v>
      </c>
      <c r="BB400">
        <v>0.91515999999999997</v>
      </c>
    </row>
    <row r="401" spans="1:54" ht="15" customHeight="1" x14ac:dyDescent="0.2">
      <c r="A401" t="s">
        <v>115</v>
      </c>
      <c r="B401" t="s">
        <v>790</v>
      </c>
      <c r="C401" t="s">
        <v>393</v>
      </c>
      <c r="D401" t="s">
        <v>1136</v>
      </c>
      <c r="E401" t="s">
        <v>146</v>
      </c>
      <c r="F401" t="s">
        <v>146</v>
      </c>
      <c r="G401" t="s">
        <v>142</v>
      </c>
      <c r="H401" t="s">
        <v>1140</v>
      </c>
      <c r="I401" s="20" t="s">
        <v>876</v>
      </c>
      <c r="J401" s="20" t="s">
        <v>876</v>
      </c>
      <c r="K401" s="11">
        <f t="shared" si="24"/>
        <v>2017</v>
      </c>
      <c r="L401" t="s">
        <v>907</v>
      </c>
      <c r="M401" s="35" t="s">
        <v>907</v>
      </c>
      <c r="N401" s="35">
        <f t="shared" si="23"/>
        <v>44709</v>
      </c>
      <c r="R401" s="13">
        <v>6223.09</v>
      </c>
      <c r="S401" s="13">
        <v>6800</v>
      </c>
      <c r="T401" t="s">
        <v>120</v>
      </c>
      <c r="U401" t="s">
        <v>55</v>
      </c>
      <c r="V401" t="s">
        <v>56</v>
      </c>
      <c r="W401" t="s">
        <v>908</v>
      </c>
      <c r="X401" t="s">
        <v>1146</v>
      </c>
      <c r="Y401">
        <v>151</v>
      </c>
      <c r="Z401">
        <v>34</v>
      </c>
      <c r="AA401" s="13">
        <v>183.03200000000001</v>
      </c>
      <c r="AB401" t="s">
        <v>909</v>
      </c>
      <c r="AC401">
        <v>200000</v>
      </c>
      <c r="AD401">
        <v>0.1</v>
      </c>
      <c r="AF401">
        <v>0</v>
      </c>
      <c r="AG401">
        <v>0</v>
      </c>
      <c r="AI401">
        <v>0</v>
      </c>
      <c r="AJ401">
        <v>0</v>
      </c>
      <c r="AL401">
        <v>0</v>
      </c>
      <c r="AM401">
        <v>0</v>
      </c>
      <c r="AO401">
        <v>0</v>
      </c>
      <c r="AP401">
        <v>0</v>
      </c>
      <c r="BA401">
        <v>183032</v>
      </c>
      <c r="BB401">
        <v>0.91515999999999997</v>
      </c>
    </row>
    <row r="402" spans="1:54" ht="15" customHeight="1" x14ac:dyDescent="0.2">
      <c r="A402" t="s">
        <v>115</v>
      </c>
      <c r="B402" t="s">
        <v>249</v>
      </c>
      <c r="C402" t="s">
        <v>179</v>
      </c>
      <c r="D402" t="s">
        <v>1134</v>
      </c>
      <c r="E402" t="s">
        <v>70</v>
      </c>
      <c r="F402" t="s">
        <v>70</v>
      </c>
      <c r="G402" t="s">
        <v>71</v>
      </c>
      <c r="H402" t="s">
        <v>1140</v>
      </c>
      <c r="I402" s="20" t="s">
        <v>242</v>
      </c>
      <c r="J402" s="20" t="s">
        <v>243</v>
      </c>
      <c r="K402" s="11">
        <f t="shared" si="24"/>
        <v>2017</v>
      </c>
      <c r="L402" t="s">
        <v>244</v>
      </c>
      <c r="M402" s="35" t="s">
        <v>244</v>
      </c>
      <c r="N402" s="35">
        <f t="shared" si="23"/>
        <v>44721</v>
      </c>
      <c r="R402">
        <v>1783.8</v>
      </c>
      <c r="S402">
        <v>2000</v>
      </c>
      <c r="T402" t="s">
        <v>120</v>
      </c>
      <c r="U402" t="s">
        <v>55</v>
      </c>
      <c r="V402" t="s">
        <v>56</v>
      </c>
      <c r="W402" t="s">
        <v>245</v>
      </c>
      <c r="X402" t="s">
        <v>1146</v>
      </c>
      <c r="Y402">
        <v>17</v>
      </c>
      <c r="Z402">
        <v>18</v>
      </c>
      <c r="AA402" s="3">
        <v>111.4875</v>
      </c>
      <c r="AB402" t="s">
        <v>246</v>
      </c>
      <c r="AC402">
        <v>125000</v>
      </c>
      <c r="AD402">
        <v>0.3</v>
      </c>
      <c r="AF402">
        <v>0</v>
      </c>
      <c r="AG402">
        <v>0</v>
      </c>
      <c r="AI402">
        <v>0</v>
      </c>
      <c r="AJ402">
        <v>0</v>
      </c>
      <c r="AL402">
        <v>0</v>
      </c>
      <c r="AM402">
        <v>0</v>
      </c>
      <c r="AO402">
        <v>0</v>
      </c>
      <c r="AP402">
        <v>0</v>
      </c>
      <c r="BA402">
        <v>111487.5</v>
      </c>
      <c r="BB402">
        <v>0.89190000000000003</v>
      </c>
    </row>
    <row r="403" spans="1:54" ht="15" customHeight="1" x14ac:dyDescent="0.2">
      <c r="A403" t="s">
        <v>115</v>
      </c>
      <c r="B403" t="s">
        <v>68</v>
      </c>
      <c r="C403" t="s">
        <v>69</v>
      </c>
      <c r="D403" t="s">
        <v>1135</v>
      </c>
      <c r="E403" t="s">
        <v>70</v>
      </c>
      <c r="F403" t="s">
        <v>70</v>
      </c>
      <c r="G403" t="s">
        <v>71</v>
      </c>
      <c r="H403" t="s">
        <v>1140</v>
      </c>
      <c r="I403" s="20" t="s">
        <v>242</v>
      </c>
      <c r="J403" s="20" t="s">
        <v>243</v>
      </c>
      <c r="K403" s="11">
        <f t="shared" si="24"/>
        <v>2017</v>
      </c>
      <c r="L403" t="s">
        <v>244</v>
      </c>
      <c r="M403" s="35" t="s">
        <v>244</v>
      </c>
      <c r="N403" s="35">
        <f t="shared" si="23"/>
        <v>44721</v>
      </c>
      <c r="R403">
        <v>1783.8</v>
      </c>
      <c r="S403">
        <v>2000</v>
      </c>
      <c r="T403" t="s">
        <v>120</v>
      </c>
      <c r="U403" t="s">
        <v>55</v>
      </c>
      <c r="V403" t="s">
        <v>56</v>
      </c>
      <c r="W403" t="s">
        <v>245</v>
      </c>
      <c r="X403" t="s">
        <v>1146</v>
      </c>
      <c r="Y403">
        <v>17</v>
      </c>
      <c r="Z403">
        <v>18</v>
      </c>
      <c r="AA403" s="3">
        <v>62.433</v>
      </c>
      <c r="AB403" t="s">
        <v>246</v>
      </c>
      <c r="AC403">
        <v>70000</v>
      </c>
      <c r="AD403">
        <v>0</v>
      </c>
      <c r="AF403">
        <v>0</v>
      </c>
      <c r="AG403">
        <v>0</v>
      </c>
      <c r="AI403">
        <v>0</v>
      </c>
      <c r="AJ403">
        <v>0</v>
      </c>
      <c r="AL403">
        <v>0</v>
      </c>
      <c r="AM403">
        <v>0</v>
      </c>
      <c r="AO403">
        <v>0</v>
      </c>
      <c r="AP403">
        <v>0</v>
      </c>
      <c r="BA403">
        <v>62433</v>
      </c>
      <c r="BB403">
        <v>0.89190000000000003</v>
      </c>
    </row>
    <row r="404" spans="1:54" ht="15" customHeight="1" x14ac:dyDescent="0.2">
      <c r="A404" t="s">
        <v>115</v>
      </c>
      <c r="B404" t="s">
        <v>218</v>
      </c>
      <c r="C404" t="s">
        <v>85</v>
      </c>
      <c r="D404" t="s">
        <v>1133</v>
      </c>
      <c r="E404" t="s">
        <v>404</v>
      </c>
      <c r="F404" t="s">
        <v>404</v>
      </c>
      <c r="G404" t="s">
        <v>405</v>
      </c>
      <c r="H404" s="4" t="s">
        <v>1139</v>
      </c>
      <c r="I404" s="20" t="s">
        <v>931</v>
      </c>
      <c r="J404" s="20" t="s">
        <v>931</v>
      </c>
      <c r="K404" s="11">
        <f t="shared" si="24"/>
        <v>2011</v>
      </c>
      <c r="L404" t="s">
        <v>932</v>
      </c>
      <c r="M404" s="35" t="s">
        <v>932</v>
      </c>
      <c r="N404" s="35">
        <f t="shared" si="23"/>
        <v>42696</v>
      </c>
      <c r="R404">
        <v>1482.14</v>
      </c>
      <c r="S404">
        <v>2000</v>
      </c>
      <c r="T404" t="s">
        <v>120</v>
      </c>
      <c r="U404" t="s">
        <v>55</v>
      </c>
      <c r="V404" t="s">
        <v>56</v>
      </c>
      <c r="W404" t="s">
        <v>601</v>
      </c>
      <c r="X404" t="s">
        <v>1146</v>
      </c>
      <c r="Y404">
        <v>155</v>
      </c>
      <c r="Z404">
        <v>15</v>
      </c>
      <c r="AA404">
        <v>98.81</v>
      </c>
      <c r="AB404" t="s">
        <v>933</v>
      </c>
      <c r="AC404">
        <v>0</v>
      </c>
      <c r="AD404">
        <v>0</v>
      </c>
      <c r="AF404">
        <v>0</v>
      </c>
      <c r="AG404">
        <v>0</v>
      </c>
      <c r="AI404">
        <v>0</v>
      </c>
      <c r="AJ404">
        <v>0</v>
      </c>
      <c r="AL404">
        <v>0</v>
      </c>
      <c r="AM404">
        <v>0</v>
      </c>
      <c r="AO404">
        <v>0</v>
      </c>
      <c r="AP404">
        <v>0</v>
      </c>
      <c r="BA404">
        <v>0</v>
      </c>
      <c r="BB404">
        <v>0.74107000000000001</v>
      </c>
    </row>
    <row r="405" spans="1:54" ht="15" customHeight="1" x14ac:dyDescent="0.2">
      <c r="A405" t="s">
        <v>115</v>
      </c>
      <c r="B405" t="s">
        <v>393</v>
      </c>
      <c r="C405" t="s">
        <v>393</v>
      </c>
      <c r="D405" t="s">
        <v>1136</v>
      </c>
      <c r="E405" t="s">
        <v>404</v>
      </c>
      <c r="F405" t="s">
        <v>404</v>
      </c>
      <c r="G405" t="s">
        <v>405</v>
      </c>
      <c r="H405" s="4" t="s">
        <v>1139</v>
      </c>
      <c r="I405" s="20" t="s">
        <v>931</v>
      </c>
      <c r="J405" s="20" t="s">
        <v>931</v>
      </c>
      <c r="K405" s="11">
        <f t="shared" si="24"/>
        <v>2011</v>
      </c>
      <c r="L405" t="s">
        <v>932</v>
      </c>
      <c r="M405" s="35" t="s">
        <v>932</v>
      </c>
      <c r="N405" s="35">
        <f t="shared" si="23"/>
        <v>42696</v>
      </c>
      <c r="R405">
        <v>1482.14</v>
      </c>
      <c r="S405">
        <v>2000</v>
      </c>
      <c r="T405" t="s">
        <v>120</v>
      </c>
      <c r="U405" t="s">
        <v>55</v>
      </c>
      <c r="V405" t="s">
        <v>56</v>
      </c>
      <c r="W405" t="s">
        <v>601</v>
      </c>
      <c r="X405" t="s">
        <v>1146</v>
      </c>
      <c r="Y405">
        <v>155</v>
      </c>
      <c r="Z405">
        <v>15</v>
      </c>
      <c r="AA405">
        <v>98.81</v>
      </c>
      <c r="AB405" t="s">
        <v>933</v>
      </c>
      <c r="AC405">
        <v>0</v>
      </c>
      <c r="AD405">
        <v>0</v>
      </c>
      <c r="AF405">
        <v>0</v>
      </c>
      <c r="AG405">
        <v>0</v>
      </c>
      <c r="AI405">
        <v>0</v>
      </c>
      <c r="AJ405">
        <v>0</v>
      </c>
      <c r="AL405">
        <v>0</v>
      </c>
      <c r="AM405">
        <v>0</v>
      </c>
      <c r="AO405">
        <v>0</v>
      </c>
      <c r="AP405">
        <v>0</v>
      </c>
      <c r="BA405">
        <v>0</v>
      </c>
      <c r="BB405">
        <v>0.74107000000000001</v>
      </c>
    </row>
    <row r="406" spans="1:54" ht="15" customHeight="1" x14ac:dyDescent="0.2">
      <c r="A406" t="s">
        <v>115</v>
      </c>
      <c r="B406" t="s">
        <v>227</v>
      </c>
      <c r="C406" t="s">
        <v>77</v>
      </c>
      <c r="D406" t="s">
        <v>1135</v>
      </c>
      <c r="E406" t="s">
        <v>70</v>
      </c>
      <c r="F406" t="s">
        <v>70</v>
      </c>
      <c r="G406" t="s">
        <v>71</v>
      </c>
      <c r="H406" t="s">
        <v>1140</v>
      </c>
      <c r="I406" s="20" t="s">
        <v>242</v>
      </c>
      <c r="J406" s="20" t="s">
        <v>243</v>
      </c>
      <c r="K406" s="11">
        <f t="shared" si="24"/>
        <v>2017</v>
      </c>
      <c r="L406" t="s">
        <v>244</v>
      </c>
      <c r="M406" s="35" t="s">
        <v>244</v>
      </c>
      <c r="N406" s="35">
        <f t="shared" si="23"/>
        <v>44721</v>
      </c>
      <c r="R406">
        <v>1783.8</v>
      </c>
      <c r="S406">
        <v>2000</v>
      </c>
      <c r="T406" t="s">
        <v>120</v>
      </c>
      <c r="U406" t="s">
        <v>55</v>
      </c>
      <c r="V406" t="s">
        <v>56</v>
      </c>
      <c r="W406" t="s">
        <v>245</v>
      </c>
      <c r="X406" t="s">
        <v>1146</v>
      </c>
      <c r="Y406">
        <v>17</v>
      </c>
      <c r="Z406">
        <v>18</v>
      </c>
      <c r="AA406" s="3">
        <v>120.40649999999999</v>
      </c>
      <c r="AB406" t="s">
        <v>246</v>
      </c>
      <c r="AC406">
        <v>135000</v>
      </c>
      <c r="AD406">
        <v>1.04</v>
      </c>
      <c r="AF406">
        <v>0</v>
      </c>
      <c r="AG406">
        <v>0</v>
      </c>
      <c r="AI406">
        <v>0</v>
      </c>
      <c r="AJ406">
        <v>0</v>
      </c>
      <c r="AL406">
        <v>0</v>
      </c>
      <c r="AM406">
        <v>0</v>
      </c>
      <c r="AO406">
        <v>0</v>
      </c>
      <c r="AP406">
        <v>0</v>
      </c>
      <c r="BA406">
        <v>120406.5</v>
      </c>
      <c r="BB406">
        <v>0.89190000000000003</v>
      </c>
    </row>
    <row r="407" spans="1:54" ht="15" customHeight="1" x14ac:dyDescent="0.2">
      <c r="A407" t="s">
        <v>115</v>
      </c>
      <c r="B407" t="s">
        <v>250</v>
      </c>
      <c r="C407" t="s">
        <v>85</v>
      </c>
      <c r="D407" t="s">
        <v>1133</v>
      </c>
      <c r="E407" t="s">
        <v>70</v>
      </c>
      <c r="F407" t="s">
        <v>70</v>
      </c>
      <c r="G407" t="s">
        <v>71</v>
      </c>
      <c r="H407" t="s">
        <v>1140</v>
      </c>
      <c r="I407" s="20" t="s">
        <v>242</v>
      </c>
      <c r="J407" s="20" t="s">
        <v>243</v>
      </c>
      <c r="K407" s="11">
        <f t="shared" si="24"/>
        <v>2017</v>
      </c>
      <c r="L407" t="s">
        <v>244</v>
      </c>
      <c r="M407" s="35" t="s">
        <v>244</v>
      </c>
      <c r="N407" s="35">
        <f t="shared" si="23"/>
        <v>44721</v>
      </c>
      <c r="R407">
        <v>1783.8</v>
      </c>
      <c r="S407">
        <v>2000</v>
      </c>
      <c r="T407" t="s">
        <v>120</v>
      </c>
      <c r="U407" t="s">
        <v>55</v>
      </c>
      <c r="V407" t="s">
        <v>56</v>
      </c>
      <c r="W407" t="s">
        <v>245</v>
      </c>
      <c r="X407" t="s">
        <v>1146</v>
      </c>
      <c r="Y407">
        <v>17</v>
      </c>
      <c r="Z407">
        <v>18</v>
      </c>
      <c r="AA407" s="3">
        <v>89.19</v>
      </c>
      <c r="AB407" t="s">
        <v>246</v>
      </c>
      <c r="AC407">
        <v>100000</v>
      </c>
      <c r="AD407">
        <v>0</v>
      </c>
      <c r="AF407">
        <v>0</v>
      </c>
      <c r="AG407">
        <v>0</v>
      </c>
      <c r="AI407">
        <v>0</v>
      </c>
      <c r="AJ407">
        <v>0</v>
      </c>
      <c r="AL407">
        <v>0</v>
      </c>
      <c r="AM407">
        <v>0</v>
      </c>
      <c r="AO407">
        <v>0</v>
      </c>
      <c r="AP407">
        <v>0</v>
      </c>
      <c r="BA407">
        <v>89190</v>
      </c>
      <c r="BB407">
        <v>0.89190000000000003</v>
      </c>
    </row>
    <row r="408" spans="1:54" ht="15" customHeight="1" x14ac:dyDescent="0.2">
      <c r="A408" t="s">
        <v>115</v>
      </c>
      <c r="B408" t="s">
        <v>68</v>
      </c>
      <c r="C408" t="s">
        <v>69</v>
      </c>
      <c r="D408" t="s">
        <v>1135</v>
      </c>
      <c r="E408" t="s">
        <v>404</v>
      </c>
      <c r="F408" t="s">
        <v>404</v>
      </c>
      <c r="G408" t="s">
        <v>405</v>
      </c>
      <c r="H408" s="4" t="s">
        <v>1139</v>
      </c>
      <c r="I408" s="20" t="s">
        <v>609</v>
      </c>
      <c r="J408" s="20" t="s">
        <v>807</v>
      </c>
      <c r="K408" s="11">
        <f t="shared" si="24"/>
        <v>2017</v>
      </c>
      <c r="L408" t="s">
        <v>808</v>
      </c>
      <c r="M408" s="35" t="s">
        <v>808</v>
      </c>
      <c r="N408" s="35">
        <f t="shared" si="23"/>
        <v>44734</v>
      </c>
      <c r="R408">
        <v>2686.74</v>
      </c>
      <c r="S408">
        <v>3000</v>
      </c>
      <c r="T408" t="s">
        <v>120</v>
      </c>
      <c r="U408" t="s">
        <v>55</v>
      </c>
      <c r="V408" t="s">
        <v>56</v>
      </c>
      <c r="X408" t="s">
        <v>1146</v>
      </c>
      <c r="Y408">
        <v>160</v>
      </c>
      <c r="Z408">
        <v>16</v>
      </c>
      <c r="AA408">
        <v>167.92</v>
      </c>
      <c r="AB408" t="s">
        <v>809</v>
      </c>
      <c r="AC408">
        <v>0</v>
      </c>
      <c r="AD408">
        <v>0</v>
      </c>
      <c r="AF408">
        <v>0</v>
      </c>
      <c r="AG408">
        <v>0</v>
      </c>
      <c r="AI408">
        <v>0</v>
      </c>
      <c r="AJ408">
        <v>0</v>
      </c>
      <c r="AL408">
        <v>0</v>
      </c>
      <c r="AM408">
        <v>0</v>
      </c>
      <c r="AO408">
        <v>0</v>
      </c>
      <c r="AP408">
        <v>0</v>
      </c>
      <c r="BA408">
        <v>0</v>
      </c>
      <c r="BB408">
        <v>0.89558000000000004</v>
      </c>
    </row>
    <row r="409" spans="1:54" ht="15" customHeight="1" x14ac:dyDescent="0.2">
      <c r="A409" t="s">
        <v>115</v>
      </c>
      <c r="B409" t="s">
        <v>885</v>
      </c>
      <c r="C409" t="s">
        <v>86</v>
      </c>
      <c r="D409" t="s">
        <v>1136</v>
      </c>
      <c r="E409" t="s">
        <v>404</v>
      </c>
      <c r="F409" t="s">
        <v>404</v>
      </c>
      <c r="G409" t="s">
        <v>405</v>
      </c>
      <c r="H409" s="4" t="s">
        <v>1139</v>
      </c>
      <c r="I409" s="20" t="s">
        <v>609</v>
      </c>
      <c r="J409" s="20" t="s">
        <v>807</v>
      </c>
      <c r="K409" s="11">
        <f t="shared" si="24"/>
        <v>2017</v>
      </c>
      <c r="L409" t="s">
        <v>808</v>
      </c>
      <c r="M409" s="35" t="s">
        <v>808</v>
      </c>
      <c r="N409" s="35">
        <f t="shared" si="23"/>
        <v>44734</v>
      </c>
      <c r="R409">
        <v>2686.74</v>
      </c>
      <c r="S409">
        <v>3000</v>
      </c>
      <c r="T409" t="s">
        <v>120</v>
      </c>
      <c r="U409" t="s">
        <v>55</v>
      </c>
      <c r="V409" t="s">
        <v>56</v>
      </c>
      <c r="X409" t="s">
        <v>1146</v>
      </c>
      <c r="Y409">
        <v>160</v>
      </c>
      <c r="Z409">
        <v>16</v>
      </c>
      <c r="AA409">
        <v>167.92</v>
      </c>
      <c r="AB409" t="s">
        <v>809</v>
      </c>
      <c r="AC409">
        <v>0</v>
      </c>
      <c r="AD409">
        <v>0</v>
      </c>
      <c r="AF409">
        <v>0</v>
      </c>
      <c r="AG409">
        <v>0</v>
      </c>
      <c r="AI409">
        <v>0</v>
      </c>
      <c r="AJ409">
        <v>0</v>
      </c>
      <c r="AL409">
        <v>0</v>
      </c>
      <c r="AM409">
        <v>0</v>
      </c>
      <c r="AO409">
        <v>0</v>
      </c>
      <c r="AP409">
        <v>0</v>
      </c>
      <c r="BA409">
        <v>0</v>
      </c>
      <c r="BB409">
        <v>0.89558000000000004</v>
      </c>
    </row>
    <row r="410" spans="1:54" ht="15" customHeight="1" x14ac:dyDescent="0.2">
      <c r="A410" t="s">
        <v>1126</v>
      </c>
      <c r="B410" t="s">
        <v>68</v>
      </c>
      <c r="C410" t="s">
        <v>69</v>
      </c>
      <c r="D410" t="s">
        <v>1135</v>
      </c>
      <c r="E410" t="s">
        <v>196</v>
      </c>
      <c r="F410" t="s">
        <v>196</v>
      </c>
      <c r="G410" s="4" t="s">
        <v>196</v>
      </c>
      <c r="H410" s="4" t="s">
        <v>1139</v>
      </c>
      <c r="I410" s="20" t="s">
        <v>197</v>
      </c>
      <c r="K410" s="11">
        <f t="shared" si="24"/>
        <v>2011</v>
      </c>
      <c r="M410" s="35" t="s">
        <v>198</v>
      </c>
      <c r="N410" s="35">
        <f t="shared" si="23"/>
        <v>42513</v>
      </c>
      <c r="R410">
        <v>1182.46</v>
      </c>
      <c r="S410">
        <v>1600</v>
      </c>
      <c r="U410" t="s">
        <v>55</v>
      </c>
      <c r="V410" t="s">
        <v>56</v>
      </c>
      <c r="Y410">
        <v>110</v>
      </c>
      <c r="Z410">
        <v>3</v>
      </c>
      <c r="AA410">
        <v>394.15</v>
      </c>
      <c r="AB410" t="s">
        <v>199</v>
      </c>
      <c r="AC410">
        <v>0</v>
      </c>
      <c r="AD410">
        <v>0</v>
      </c>
      <c r="AE410">
        <v>1.85</v>
      </c>
      <c r="AF410">
        <v>0</v>
      </c>
      <c r="AG410">
        <v>0</v>
      </c>
      <c r="AH410">
        <v>1.26</v>
      </c>
      <c r="AI410">
        <v>0</v>
      </c>
      <c r="AJ410">
        <v>0</v>
      </c>
      <c r="AK410">
        <v>0</v>
      </c>
      <c r="AL410">
        <v>0</v>
      </c>
      <c r="AM410">
        <v>0</v>
      </c>
      <c r="AN410">
        <v>0</v>
      </c>
      <c r="AO410">
        <v>0</v>
      </c>
      <c r="AP410">
        <v>0</v>
      </c>
      <c r="AQ410">
        <v>0</v>
      </c>
      <c r="AR410">
        <v>0</v>
      </c>
      <c r="AS410">
        <v>0</v>
      </c>
      <c r="AT410">
        <v>0</v>
      </c>
      <c r="AU410">
        <v>0</v>
      </c>
      <c r="AV410">
        <v>0</v>
      </c>
      <c r="AW410">
        <v>0</v>
      </c>
      <c r="AX410">
        <v>0</v>
      </c>
      <c r="AY410">
        <v>0</v>
      </c>
      <c r="AZ410">
        <v>0</v>
      </c>
      <c r="BA410">
        <v>0</v>
      </c>
    </row>
    <row r="411" spans="1:54" ht="15" customHeight="1" x14ac:dyDescent="0.2">
      <c r="A411" t="s">
        <v>115</v>
      </c>
      <c r="B411" t="s">
        <v>403</v>
      </c>
      <c r="C411" t="s">
        <v>85</v>
      </c>
      <c r="D411" t="s">
        <v>1133</v>
      </c>
      <c r="E411" t="s">
        <v>404</v>
      </c>
      <c r="F411" t="s">
        <v>404</v>
      </c>
      <c r="G411" t="s">
        <v>405</v>
      </c>
      <c r="H411" s="4" t="s">
        <v>1139</v>
      </c>
      <c r="I411" s="20" t="s">
        <v>609</v>
      </c>
      <c r="J411" s="20" t="s">
        <v>807</v>
      </c>
      <c r="K411" s="11">
        <f t="shared" si="24"/>
        <v>2017</v>
      </c>
      <c r="L411" t="s">
        <v>808</v>
      </c>
      <c r="M411" s="35" t="s">
        <v>808</v>
      </c>
      <c r="N411" s="35">
        <f t="shared" si="23"/>
        <v>44734</v>
      </c>
      <c r="R411">
        <v>2686.74</v>
      </c>
      <c r="S411">
        <v>3000</v>
      </c>
      <c r="T411" t="s">
        <v>120</v>
      </c>
      <c r="U411" t="s">
        <v>55</v>
      </c>
      <c r="V411" t="s">
        <v>56</v>
      </c>
      <c r="X411" t="s">
        <v>1146</v>
      </c>
      <c r="Y411">
        <v>160</v>
      </c>
      <c r="Z411">
        <v>16</v>
      </c>
      <c r="AA411">
        <v>167.92</v>
      </c>
      <c r="AB411" t="s">
        <v>809</v>
      </c>
      <c r="AC411">
        <v>0</v>
      </c>
      <c r="AD411">
        <v>1.51</v>
      </c>
      <c r="AF411">
        <v>0</v>
      </c>
      <c r="AG411">
        <v>0</v>
      </c>
      <c r="AI411">
        <v>0</v>
      </c>
      <c r="AJ411">
        <v>0</v>
      </c>
      <c r="AL411">
        <v>0</v>
      </c>
      <c r="AM411">
        <v>0</v>
      </c>
      <c r="AO411">
        <v>0</v>
      </c>
      <c r="AP411">
        <v>0</v>
      </c>
      <c r="BA411">
        <v>0</v>
      </c>
      <c r="BB411">
        <v>0.89558000000000004</v>
      </c>
    </row>
    <row r="412" spans="1:54" ht="15" customHeight="1" x14ac:dyDescent="0.2">
      <c r="A412" t="s">
        <v>1126</v>
      </c>
      <c r="B412" t="s">
        <v>179</v>
      </c>
      <c r="C412" t="s">
        <v>179</v>
      </c>
      <c r="D412" t="s">
        <v>1134</v>
      </c>
      <c r="E412" t="s">
        <v>200</v>
      </c>
      <c r="F412" t="s">
        <v>196</v>
      </c>
      <c r="G412" s="4" t="s">
        <v>196</v>
      </c>
      <c r="H412" s="4" t="s">
        <v>1139</v>
      </c>
      <c r="I412" s="20" t="s">
        <v>387</v>
      </c>
      <c r="K412" s="11">
        <f t="shared" si="24"/>
        <v>2017</v>
      </c>
      <c r="M412" s="35" t="s">
        <v>278</v>
      </c>
      <c r="N412" s="35">
        <f t="shared" si="23"/>
        <v>44761</v>
      </c>
      <c r="R412">
        <v>453.21</v>
      </c>
      <c r="S412">
        <v>500</v>
      </c>
      <c r="U412" t="s">
        <v>300</v>
      </c>
      <c r="V412" t="s">
        <v>56</v>
      </c>
      <c r="Y412">
        <v>140</v>
      </c>
      <c r="Z412">
        <v>4</v>
      </c>
      <c r="AA412">
        <v>113.3</v>
      </c>
      <c r="AB412" t="s">
        <v>388</v>
      </c>
      <c r="AC412">
        <v>0</v>
      </c>
      <c r="AD412">
        <v>0</v>
      </c>
      <c r="AE412">
        <v>0.28999999999999998</v>
      </c>
      <c r="AF412">
        <v>0</v>
      </c>
      <c r="AG412">
        <v>0</v>
      </c>
      <c r="AH412">
        <v>0</v>
      </c>
      <c r="AI412">
        <v>0</v>
      </c>
      <c r="AJ412">
        <v>0</v>
      </c>
      <c r="AK412">
        <v>0</v>
      </c>
      <c r="AL412">
        <v>0</v>
      </c>
      <c r="AM412">
        <v>0</v>
      </c>
      <c r="AN412">
        <v>0</v>
      </c>
      <c r="AO412">
        <v>0</v>
      </c>
      <c r="AP412">
        <v>0</v>
      </c>
      <c r="AQ412">
        <v>0</v>
      </c>
      <c r="AR412">
        <v>0</v>
      </c>
      <c r="AS412">
        <v>0</v>
      </c>
      <c r="AT412">
        <v>0</v>
      </c>
      <c r="AU412">
        <v>0</v>
      </c>
      <c r="AV412">
        <v>0</v>
      </c>
      <c r="AW412">
        <v>0</v>
      </c>
      <c r="AX412">
        <v>0</v>
      </c>
      <c r="AY412">
        <v>0</v>
      </c>
      <c r="AZ412">
        <v>0</v>
      </c>
      <c r="BA412">
        <v>0</v>
      </c>
    </row>
    <row r="413" spans="1:54" ht="15" customHeight="1" x14ac:dyDescent="0.2">
      <c r="A413" t="s">
        <v>115</v>
      </c>
      <c r="B413" t="s">
        <v>179</v>
      </c>
      <c r="C413" t="s">
        <v>179</v>
      </c>
      <c r="D413" t="s">
        <v>1134</v>
      </c>
      <c r="E413" t="s">
        <v>196</v>
      </c>
      <c r="F413" t="s">
        <v>704</v>
      </c>
      <c r="G413" t="s">
        <v>196</v>
      </c>
      <c r="H413" s="4" t="s">
        <v>1139</v>
      </c>
      <c r="I413" s="20" t="s">
        <v>771</v>
      </c>
      <c r="J413" s="20" t="s">
        <v>771</v>
      </c>
      <c r="K413" s="11">
        <f t="shared" si="24"/>
        <v>2011</v>
      </c>
      <c r="L413" t="s">
        <v>772</v>
      </c>
      <c r="M413" s="35" t="s">
        <v>772</v>
      </c>
      <c r="N413" s="35">
        <f t="shared" si="23"/>
        <v>41175</v>
      </c>
      <c r="R413">
        <v>130.02000000000001</v>
      </c>
      <c r="S413">
        <v>175</v>
      </c>
      <c r="T413" t="s">
        <v>307</v>
      </c>
      <c r="U413" t="s">
        <v>55</v>
      </c>
      <c r="V413" t="s">
        <v>56</v>
      </c>
      <c r="W413" t="s">
        <v>773</v>
      </c>
      <c r="X413" t="s">
        <v>1146</v>
      </c>
      <c r="Y413">
        <v>82</v>
      </c>
      <c r="Z413">
        <v>13</v>
      </c>
      <c r="AA413">
        <v>10</v>
      </c>
      <c r="AB413" t="s">
        <v>774</v>
      </c>
      <c r="AC413">
        <v>0</v>
      </c>
      <c r="AD413">
        <v>0.08</v>
      </c>
      <c r="AF413">
        <v>0</v>
      </c>
      <c r="AG413">
        <v>0</v>
      </c>
      <c r="AI413">
        <v>0</v>
      </c>
      <c r="AJ413">
        <v>0</v>
      </c>
      <c r="AL413">
        <v>0</v>
      </c>
      <c r="AM413">
        <v>0</v>
      </c>
      <c r="AO413">
        <v>0</v>
      </c>
      <c r="AP413">
        <v>0</v>
      </c>
      <c r="BA413">
        <v>0</v>
      </c>
      <c r="BB413">
        <v>0.74294000000000004</v>
      </c>
    </row>
    <row r="414" spans="1:54" ht="15" customHeight="1" x14ac:dyDescent="0.2">
      <c r="A414" t="s">
        <v>115</v>
      </c>
      <c r="B414" t="s">
        <v>68</v>
      </c>
      <c r="C414" t="s">
        <v>69</v>
      </c>
      <c r="D414" t="s">
        <v>1135</v>
      </c>
      <c r="E414" t="s">
        <v>196</v>
      </c>
      <c r="F414" t="s">
        <v>704</v>
      </c>
      <c r="G414" t="s">
        <v>196</v>
      </c>
      <c r="H414" s="4" t="s">
        <v>1139</v>
      </c>
      <c r="I414" s="20" t="s">
        <v>771</v>
      </c>
      <c r="J414" s="20" t="s">
        <v>771</v>
      </c>
      <c r="K414" s="11">
        <f t="shared" si="24"/>
        <v>2011</v>
      </c>
      <c r="L414" t="s">
        <v>772</v>
      </c>
      <c r="M414" s="35" t="s">
        <v>772</v>
      </c>
      <c r="N414" s="35">
        <f t="shared" si="23"/>
        <v>41175</v>
      </c>
      <c r="R414">
        <v>130.02000000000001</v>
      </c>
      <c r="S414">
        <v>175</v>
      </c>
      <c r="T414" t="s">
        <v>307</v>
      </c>
      <c r="U414" t="s">
        <v>55</v>
      </c>
      <c r="V414" t="s">
        <v>56</v>
      </c>
      <c r="W414" t="s">
        <v>773</v>
      </c>
      <c r="X414" t="s">
        <v>1146</v>
      </c>
      <c r="Y414">
        <v>82</v>
      </c>
      <c r="Z414">
        <v>13</v>
      </c>
      <c r="AA414">
        <v>10</v>
      </c>
      <c r="AB414" t="s">
        <v>774</v>
      </c>
      <c r="AC414">
        <v>0</v>
      </c>
      <c r="AD414">
        <v>0.08</v>
      </c>
      <c r="AF414">
        <v>0</v>
      </c>
      <c r="AG414">
        <v>0</v>
      </c>
      <c r="AI414">
        <v>0</v>
      </c>
      <c r="AJ414">
        <v>0</v>
      </c>
      <c r="AL414">
        <v>0</v>
      </c>
      <c r="AM414">
        <v>0</v>
      </c>
      <c r="AO414">
        <v>0</v>
      </c>
      <c r="AP414">
        <v>0</v>
      </c>
      <c r="BA414">
        <v>0</v>
      </c>
      <c r="BB414">
        <v>0.74294000000000004</v>
      </c>
    </row>
    <row r="415" spans="1:54" ht="15" customHeight="1" x14ac:dyDescent="0.2">
      <c r="A415" t="s">
        <v>115</v>
      </c>
      <c r="B415" t="s">
        <v>172</v>
      </c>
      <c r="C415" t="s">
        <v>77</v>
      </c>
      <c r="D415" t="s">
        <v>1135</v>
      </c>
      <c r="E415" t="s">
        <v>196</v>
      </c>
      <c r="F415" t="s">
        <v>704</v>
      </c>
      <c r="G415" t="s">
        <v>196</v>
      </c>
      <c r="H415" s="4" t="s">
        <v>1139</v>
      </c>
      <c r="I415" s="20" t="s">
        <v>771</v>
      </c>
      <c r="J415" s="20" t="s">
        <v>771</v>
      </c>
      <c r="K415" s="11">
        <f t="shared" ref="K415:K441" si="25">YEAR(I415)</f>
        <v>2011</v>
      </c>
      <c r="L415" t="s">
        <v>772</v>
      </c>
      <c r="M415" s="35" t="s">
        <v>772</v>
      </c>
      <c r="N415" s="35">
        <f t="shared" si="23"/>
        <v>41175</v>
      </c>
      <c r="R415">
        <v>130.02000000000001</v>
      </c>
      <c r="S415">
        <v>175</v>
      </c>
      <c r="T415" t="s">
        <v>307</v>
      </c>
      <c r="U415" t="s">
        <v>55</v>
      </c>
      <c r="V415" t="s">
        <v>56</v>
      </c>
      <c r="W415" t="s">
        <v>773</v>
      </c>
      <c r="X415" t="s">
        <v>1146</v>
      </c>
      <c r="Y415">
        <v>82</v>
      </c>
      <c r="Z415">
        <v>13</v>
      </c>
      <c r="AA415">
        <v>10</v>
      </c>
      <c r="AB415" t="s">
        <v>774</v>
      </c>
      <c r="AC415">
        <v>0</v>
      </c>
      <c r="AD415">
        <v>0.01</v>
      </c>
      <c r="AF415">
        <v>0</v>
      </c>
      <c r="AG415">
        <v>0</v>
      </c>
      <c r="AI415">
        <v>0</v>
      </c>
      <c r="AJ415">
        <v>0</v>
      </c>
      <c r="AL415">
        <v>0</v>
      </c>
      <c r="AM415">
        <v>0</v>
      </c>
      <c r="AO415">
        <v>0</v>
      </c>
      <c r="AP415">
        <v>0</v>
      </c>
      <c r="BA415">
        <v>0</v>
      </c>
      <c r="BB415">
        <v>0.74294000000000004</v>
      </c>
    </row>
    <row r="416" spans="1:54" ht="15" customHeight="1" x14ac:dyDescent="0.2">
      <c r="A416" t="s">
        <v>115</v>
      </c>
      <c r="B416" t="s">
        <v>302</v>
      </c>
      <c r="C416" t="s">
        <v>302</v>
      </c>
      <c r="D416" t="s">
        <v>1137</v>
      </c>
      <c r="E416" t="s">
        <v>196</v>
      </c>
      <c r="F416" t="s">
        <v>704</v>
      </c>
      <c r="G416" t="s">
        <v>196</v>
      </c>
      <c r="H416" s="4" t="s">
        <v>1139</v>
      </c>
      <c r="I416" s="20" t="s">
        <v>771</v>
      </c>
      <c r="J416" s="20" t="s">
        <v>771</v>
      </c>
      <c r="K416" s="11">
        <f t="shared" si="25"/>
        <v>2011</v>
      </c>
      <c r="L416" t="s">
        <v>772</v>
      </c>
      <c r="M416" s="35" t="s">
        <v>772</v>
      </c>
      <c r="N416" s="35">
        <f t="shared" si="23"/>
        <v>41175</v>
      </c>
      <c r="R416">
        <v>130.02000000000001</v>
      </c>
      <c r="S416">
        <v>175</v>
      </c>
      <c r="T416" t="s">
        <v>307</v>
      </c>
      <c r="U416" t="s">
        <v>55</v>
      </c>
      <c r="V416" t="s">
        <v>56</v>
      </c>
      <c r="W416" t="s">
        <v>773</v>
      </c>
      <c r="X416" t="s">
        <v>1146</v>
      </c>
      <c r="Y416">
        <v>82</v>
      </c>
      <c r="Z416">
        <v>13</v>
      </c>
      <c r="AA416">
        <v>10</v>
      </c>
      <c r="AB416" t="s">
        <v>774</v>
      </c>
      <c r="AC416">
        <v>0</v>
      </c>
      <c r="AD416">
        <v>0.01</v>
      </c>
      <c r="AF416">
        <v>0</v>
      </c>
      <c r="AG416">
        <v>0</v>
      </c>
      <c r="AI416">
        <v>0</v>
      </c>
      <c r="AJ416">
        <v>0</v>
      </c>
      <c r="AL416">
        <v>0</v>
      </c>
      <c r="AM416">
        <v>0</v>
      </c>
      <c r="AO416">
        <v>0</v>
      </c>
      <c r="AP416">
        <v>0</v>
      </c>
      <c r="BA416">
        <v>0</v>
      </c>
      <c r="BB416">
        <v>0.74294000000000004</v>
      </c>
    </row>
    <row r="417" spans="1:54" ht="15" customHeight="1" x14ac:dyDescent="0.2">
      <c r="A417" t="s">
        <v>115</v>
      </c>
      <c r="B417" t="s">
        <v>434</v>
      </c>
      <c r="C417" t="s">
        <v>435</v>
      </c>
      <c r="D417" t="s">
        <v>1137</v>
      </c>
      <c r="E417" t="s">
        <v>196</v>
      </c>
      <c r="F417" t="s">
        <v>704</v>
      </c>
      <c r="G417" t="s">
        <v>196</v>
      </c>
      <c r="H417" s="4" t="s">
        <v>1139</v>
      </c>
      <c r="I417" s="20" t="s">
        <v>771</v>
      </c>
      <c r="J417" s="20" t="s">
        <v>771</v>
      </c>
      <c r="K417" s="11">
        <f t="shared" si="25"/>
        <v>2011</v>
      </c>
      <c r="L417" t="s">
        <v>772</v>
      </c>
      <c r="M417" s="35" t="s">
        <v>772</v>
      </c>
      <c r="N417" s="35">
        <f t="shared" si="23"/>
        <v>41175</v>
      </c>
      <c r="R417">
        <v>130.02000000000001</v>
      </c>
      <c r="S417">
        <v>175</v>
      </c>
      <c r="T417" t="s">
        <v>307</v>
      </c>
      <c r="U417" t="s">
        <v>55</v>
      </c>
      <c r="V417" t="s">
        <v>56</v>
      </c>
      <c r="W417" t="s">
        <v>773</v>
      </c>
      <c r="X417" t="s">
        <v>1146</v>
      </c>
      <c r="Y417">
        <v>82</v>
      </c>
      <c r="Z417">
        <v>13</v>
      </c>
      <c r="AA417">
        <v>10</v>
      </c>
      <c r="AB417" t="s">
        <v>774</v>
      </c>
      <c r="AC417">
        <v>0</v>
      </c>
      <c r="AD417">
        <v>0.01</v>
      </c>
      <c r="AF417">
        <v>0</v>
      </c>
      <c r="AG417">
        <v>0</v>
      </c>
      <c r="AI417">
        <v>0</v>
      </c>
      <c r="AJ417">
        <v>0</v>
      </c>
      <c r="AL417">
        <v>0</v>
      </c>
      <c r="AM417">
        <v>0</v>
      </c>
      <c r="AO417">
        <v>0</v>
      </c>
      <c r="AP417">
        <v>0</v>
      </c>
      <c r="BA417">
        <v>0</v>
      </c>
      <c r="BB417">
        <v>0.74294000000000004</v>
      </c>
    </row>
    <row r="418" spans="1:54" ht="15" customHeight="1" x14ac:dyDescent="0.2">
      <c r="A418" t="s">
        <v>115</v>
      </c>
      <c r="B418" t="s">
        <v>116</v>
      </c>
      <c r="C418" t="s">
        <v>49</v>
      </c>
      <c r="D418" t="s">
        <v>1133</v>
      </c>
      <c r="E418" t="s">
        <v>62</v>
      </c>
      <c r="F418" t="s">
        <v>588</v>
      </c>
      <c r="G418" t="s">
        <v>63</v>
      </c>
      <c r="H418" s="4" t="s">
        <v>1139</v>
      </c>
      <c r="I418" s="20" t="s">
        <v>600</v>
      </c>
      <c r="J418" s="20" t="s">
        <v>600</v>
      </c>
      <c r="K418" s="11">
        <f t="shared" si="25"/>
        <v>2011</v>
      </c>
      <c r="L418" t="s">
        <v>536</v>
      </c>
      <c r="M418" s="35" t="s">
        <v>536</v>
      </c>
      <c r="N418" s="35">
        <f t="shared" si="23"/>
        <v>41966</v>
      </c>
      <c r="R418">
        <v>111.01</v>
      </c>
      <c r="S418">
        <v>150</v>
      </c>
      <c r="T418" t="s">
        <v>120</v>
      </c>
      <c r="U418" t="s">
        <v>55</v>
      </c>
      <c r="V418" t="s">
        <v>56</v>
      </c>
      <c r="W418" t="s">
        <v>601</v>
      </c>
      <c r="X418" t="s">
        <v>1146</v>
      </c>
      <c r="Y418">
        <v>27</v>
      </c>
      <c r="Z418">
        <v>8</v>
      </c>
      <c r="AA418">
        <v>13.88</v>
      </c>
      <c r="AB418" t="s">
        <v>602</v>
      </c>
      <c r="AC418">
        <v>0</v>
      </c>
      <c r="AD418">
        <v>0</v>
      </c>
      <c r="AF418">
        <v>0</v>
      </c>
      <c r="AG418">
        <v>0</v>
      </c>
      <c r="AI418">
        <v>0</v>
      </c>
      <c r="AJ418">
        <v>0</v>
      </c>
      <c r="AL418">
        <v>0</v>
      </c>
      <c r="AM418">
        <v>0</v>
      </c>
      <c r="AO418">
        <v>0</v>
      </c>
      <c r="AP418">
        <v>0</v>
      </c>
      <c r="BA418">
        <v>0</v>
      </c>
      <c r="BB418">
        <v>0.74002999999999997</v>
      </c>
    </row>
    <row r="419" spans="1:54" ht="15" customHeight="1" x14ac:dyDescent="0.2">
      <c r="A419" t="s">
        <v>115</v>
      </c>
      <c r="B419" t="s">
        <v>68</v>
      </c>
      <c r="C419" t="s">
        <v>69</v>
      </c>
      <c r="D419" t="s">
        <v>1135</v>
      </c>
      <c r="E419" t="s">
        <v>62</v>
      </c>
      <c r="F419" t="s">
        <v>588</v>
      </c>
      <c r="G419" t="s">
        <v>63</v>
      </c>
      <c r="H419" s="4" t="s">
        <v>1139</v>
      </c>
      <c r="I419" s="20" t="s">
        <v>600</v>
      </c>
      <c r="J419" s="20" t="s">
        <v>600</v>
      </c>
      <c r="K419" s="11">
        <f t="shared" si="25"/>
        <v>2011</v>
      </c>
      <c r="L419" t="s">
        <v>536</v>
      </c>
      <c r="M419" s="35" t="s">
        <v>536</v>
      </c>
      <c r="N419" s="35">
        <f t="shared" si="23"/>
        <v>41966</v>
      </c>
      <c r="R419">
        <v>111.01</v>
      </c>
      <c r="S419">
        <v>150</v>
      </c>
      <c r="T419" t="s">
        <v>120</v>
      </c>
      <c r="U419" t="s">
        <v>55</v>
      </c>
      <c r="V419" t="s">
        <v>56</v>
      </c>
      <c r="W419" t="s">
        <v>601</v>
      </c>
      <c r="X419" t="s">
        <v>1146</v>
      </c>
      <c r="Y419">
        <v>27</v>
      </c>
      <c r="Z419">
        <v>8</v>
      </c>
      <c r="AA419">
        <v>13.88</v>
      </c>
      <c r="AB419" t="s">
        <v>602</v>
      </c>
      <c r="AC419">
        <v>0</v>
      </c>
      <c r="AD419">
        <v>0</v>
      </c>
      <c r="AF419">
        <v>0</v>
      </c>
      <c r="AG419">
        <v>0</v>
      </c>
      <c r="AI419">
        <v>0</v>
      </c>
      <c r="AJ419">
        <v>0</v>
      </c>
      <c r="AL419">
        <v>0</v>
      </c>
      <c r="AM419">
        <v>0</v>
      </c>
      <c r="AO419">
        <v>0</v>
      </c>
      <c r="AP419">
        <v>0</v>
      </c>
      <c r="BA419">
        <v>0</v>
      </c>
      <c r="BB419">
        <v>0.74002999999999997</v>
      </c>
    </row>
    <row r="420" spans="1:54" ht="15" customHeight="1" x14ac:dyDescent="0.2">
      <c r="A420" t="s">
        <v>115</v>
      </c>
      <c r="B420" t="s">
        <v>179</v>
      </c>
      <c r="C420" t="s">
        <v>179</v>
      </c>
      <c r="D420" t="s">
        <v>1134</v>
      </c>
      <c r="E420" t="s">
        <v>62</v>
      </c>
      <c r="F420" t="s">
        <v>588</v>
      </c>
      <c r="G420" t="s">
        <v>63</v>
      </c>
      <c r="H420" s="4" t="s">
        <v>1139</v>
      </c>
      <c r="I420" s="20" t="s">
        <v>600</v>
      </c>
      <c r="J420" s="20" t="s">
        <v>600</v>
      </c>
      <c r="K420" s="11">
        <f t="shared" si="25"/>
        <v>2011</v>
      </c>
      <c r="L420" t="s">
        <v>536</v>
      </c>
      <c r="M420" s="35" t="s">
        <v>536</v>
      </c>
      <c r="N420" s="35">
        <f t="shared" si="23"/>
        <v>41966</v>
      </c>
      <c r="R420">
        <v>111.01</v>
      </c>
      <c r="S420">
        <v>150</v>
      </c>
      <c r="T420" t="s">
        <v>120</v>
      </c>
      <c r="U420" t="s">
        <v>55</v>
      </c>
      <c r="V420" t="s">
        <v>56</v>
      </c>
      <c r="W420" t="s">
        <v>601</v>
      </c>
      <c r="X420" t="s">
        <v>1146</v>
      </c>
      <c r="Y420">
        <v>27</v>
      </c>
      <c r="Z420">
        <v>8</v>
      </c>
      <c r="AA420">
        <v>13.88</v>
      </c>
      <c r="AB420" t="s">
        <v>602</v>
      </c>
      <c r="AC420">
        <v>0</v>
      </c>
      <c r="AD420">
        <v>0</v>
      </c>
      <c r="AF420">
        <v>0</v>
      </c>
      <c r="AG420">
        <v>0</v>
      </c>
      <c r="AI420">
        <v>0</v>
      </c>
      <c r="AJ420">
        <v>0</v>
      </c>
      <c r="AL420">
        <v>0</v>
      </c>
      <c r="AM420">
        <v>0</v>
      </c>
      <c r="AO420">
        <v>0</v>
      </c>
      <c r="AP420">
        <v>0</v>
      </c>
      <c r="BA420">
        <v>0</v>
      </c>
      <c r="BB420">
        <v>0.74002999999999997</v>
      </c>
    </row>
    <row r="421" spans="1:54" ht="15" customHeight="1" x14ac:dyDescent="0.2">
      <c r="A421" t="s">
        <v>1126</v>
      </c>
      <c r="B421" t="s">
        <v>251</v>
      </c>
      <c r="C421" t="s">
        <v>77</v>
      </c>
      <c r="D421" t="s">
        <v>1135</v>
      </c>
      <c r="E421" t="s">
        <v>200</v>
      </c>
      <c r="F421" t="s">
        <v>196</v>
      </c>
      <c r="G421" s="4" t="s">
        <v>196</v>
      </c>
      <c r="H421" s="4" t="s">
        <v>1139</v>
      </c>
      <c r="I421" s="20" t="s">
        <v>277</v>
      </c>
      <c r="K421" s="11">
        <f t="shared" si="25"/>
        <v>2012</v>
      </c>
      <c r="M421" s="35" t="s">
        <v>278</v>
      </c>
      <c r="N421" s="35">
        <f t="shared" si="23"/>
        <v>44761</v>
      </c>
      <c r="R421">
        <v>816.39</v>
      </c>
      <c r="S421">
        <v>1000</v>
      </c>
      <c r="U421" t="s">
        <v>55</v>
      </c>
      <c r="V421" t="s">
        <v>56</v>
      </c>
      <c r="Y421">
        <v>112</v>
      </c>
      <c r="Z421">
        <v>3</v>
      </c>
      <c r="AA421">
        <v>272.13</v>
      </c>
      <c r="AB421" t="s">
        <v>279</v>
      </c>
      <c r="AC421">
        <v>0</v>
      </c>
      <c r="AD421">
        <v>0</v>
      </c>
      <c r="AE421">
        <v>2.37</v>
      </c>
      <c r="AF421">
        <v>0</v>
      </c>
      <c r="AG421">
        <v>0</v>
      </c>
      <c r="AH421">
        <v>0</v>
      </c>
      <c r="AI421">
        <v>0</v>
      </c>
      <c r="AJ421">
        <v>0</v>
      </c>
      <c r="AK421">
        <v>0</v>
      </c>
      <c r="AL421">
        <v>0</v>
      </c>
      <c r="AM421">
        <v>0</v>
      </c>
      <c r="AN421">
        <v>0</v>
      </c>
      <c r="AO421">
        <v>0</v>
      </c>
      <c r="AP421">
        <v>0</v>
      </c>
      <c r="AQ421">
        <v>0</v>
      </c>
      <c r="AR421">
        <v>0</v>
      </c>
      <c r="AS421">
        <v>0</v>
      </c>
      <c r="AT421">
        <v>0</v>
      </c>
      <c r="AU421">
        <v>0</v>
      </c>
      <c r="AV421">
        <v>0</v>
      </c>
      <c r="AW421">
        <v>0</v>
      </c>
      <c r="AX421">
        <v>0</v>
      </c>
      <c r="AY421">
        <v>0</v>
      </c>
      <c r="AZ421">
        <v>0</v>
      </c>
      <c r="BA421">
        <v>0</v>
      </c>
    </row>
    <row r="422" spans="1:54" ht="15" customHeight="1" x14ac:dyDescent="0.2">
      <c r="A422" t="s">
        <v>115</v>
      </c>
      <c r="B422" t="s">
        <v>218</v>
      </c>
      <c r="C422" t="s">
        <v>85</v>
      </c>
      <c r="D422" t="s">
        <v>1133</v>
      </c>
      <c r="E422" t="s">
        <v>196</v>
      </c>
      <c r="F422" t="s">
        <v>204</v>
      </c>
      <c r="G422" t="s">
        <v>196</v>
      </c>
      <c r="H422" s="4" t="s">
        <v>1139</v>
      </c>
      <c r="I422" s="20" t="s">
        <v>928</v>
      </c>
      <c r="J422" s="20" t="s">
        <v>928</v>
      </c>
      <c r="K422" s="11">
        <f t="shared" si="25"/>
        <v>2012</v>
      </c>
      <c r="L422" t="s">
        <v>929</v>
      </c>
      <c r="M422" s="35" t="s">
        <v>929</v>
      </c>
      <c r="N422" s="35">
        <f t="shared" si="23"/>
        <v>44783</v>
      </c>
      <c r="R422">
        <v>257.74</v>
      </c>
      <c r="S422">
        <v>258</v>
      </c>
      <c r="T422" t="s">
        <v>307</v>
      </c>
      <c r="U422" t="s">
        <v>74</v>
      </c>
      <c r="V422" t="s">
        <v>56</v>
      </c>
      <c r="W422" t="s">
        <v>503</v>
      </c>
      <c r="X422" t="s">
        <v>1146</v>
      </c>
      <c r="Y422">
        <v>92</v>
      </c>
      <c r="Z422">
        <v>3</v>
      </c>
      <c r="AA422">
        <v>85.91</v>
      </c>
      <c r="AB422" t="s">
        <v>930</v>
      </c>
      <c r="AC422">
        <v>0</v>
      </c>
      <c r="AD422">
        <v>0.34</v>
      </c>
      <c r="AF422">
        <v>0</v>
      </c>
      <c r="AG422">
        <v>0</v>
      </c>
      <c r="AI422">
        <v>0</v>
      </c>
      <c r="AJ422">
        <v>0</v>
      </c>
      <c r="AL422">
        <v>0</v>
      </c>
      <c r="AM422">
        <v>0</v>
      </c>
      <c r="AO422">
        <v>0</v>
      </c>
      <c r="AP422">
        <v>0</v>
      </c>
      <c r="BA422">
        <v>0</v>
      </c>
      <c r="BB422">
        <v>0.81267999999999996</v>
      </c>
    </row>
    <row r="423" spans="1:54" ht="15" customHeight="1" x14ac:dyDescent="0.2">
      <c r="A423" t="s">
        <v>1126</v>
      </c>
      <c r="B423" t="s">
        <v>76</v>
      </c>
      <c r="C423" t="s">
        <v>77</v>
      </c>
      <c r="D423" t="s">
        <v>1135</v>
      </c>
      <c r="E423" t="s">
        <v>204</v>
      </c>
      <c r="F423" t="s">
        <v>196</v>
      </c>
      <c r="G423" s="4" t="s">
        <v>196</v>
      </c>
      <c r="H423" s="4" t="s">
        <v>1139</v>
      </c>
      <c r="I423" s="20" t="s">
        <v>96</v>
      </c>
      <c r="K423" s="11">
        <f t="shared" si="25"/>
        <v>2012</v>
      </c>
      <c r="M423" s="35" t="s">
        <v>247</v>
      </c>
      <c r="N423" s="35">
        <f t="shared" si="23"/>
        <v>44823</v>
      </c>
      <c r="R423">
        <v>1170.51</v>
      </c>
      <c r="S423">
        <v>1500</v>
      </c>
      <c r="U423" t="s">
        <v>55</v>
      </c>
      <c r="V423" t="s">
        <v>56</v>
      </c>
      <c r="Y423">
        <v>116</v>
      </c>
      <c r="Z423">
        <v>3</v>
      </c>
      <c r="AA423">
        <v>390.17</v>
      </c>
      <c r="AB423" t="s">
        <v>248</v>
      </c>
      <c r="AC423">
        <v>0</v>
      </c>
      <c r="AD423">
        <v>0</v>
      </c>
      <c r="AE423">
        <v>1.87</v>
      </c>
      <c r="AF423">
        <v>0</v>
      </c>
      <c r="AG423">
        <v>0</v>
      </c>
      <c r="AH423">
        <v>0</v>
      </c>
      <c r="AI423">
        <v>0</v>
      </c>
      <c r="AJ423">
        <v>0</v>
      </c>
      <c r="AK423">
        <v>0</v>
      </c>
      <c r="AL423">
        <v>0</v>
      </c>
      <c r="AM423">
        <v>0</v>
      </c>
      <c r="AN423">
        <v>0</v>
      </c>
      <c r="AO423">
        <v>0</v>
      </c>
      <c r="AP423">
        <v>0</v>
      </c>
      <c r="AQ423">
        <v>0</v>
      </c>
      <c r="AR423">
        <v>0</v>
      </c>
      <c r="AS423">
        <v>0</v>
      </c>
      <c r="AT423">
        <v>0</v>
      </c>
      <c r="AU423">
        <v>0</v>
      </c>
      <c r="AV423">
        <v>0</v>
      </c>
      <c r="AW423">
        <v>0</v>
      </c>
      <c r="AX423">
        <v>0</v>
      </c>
      <c r="AY423">
        <v>0</v>
      </c>
      <c r="AZ423">
        <v>0</v>
      </c>
      <c r="BA423">
        <v>0</v>
      </c>
    </row>
    <row r="424" spans="1:54" ht="15" customHeight="1" x14ac:dyDescent="0.2">
      <c r="A424" t="s">
        <v>1126</v>
      </c>
      <c r="B424" t="s">
        <v>261</v>
      </c>
      <c r="C424" t="s">
        <v>85</v>
      </c>
      <c r="D424" t="s">
        <v>1133</v>
      </c>
      <c r="E424" t="s">
        <v>228</v>
      </c>
      <c r="F424" t="s">
        <v>70</v>
      </c>
      <c r="G424" t="s">
        <v>71</v>
      </c>
      <c r="H424" t="s">
        <v>1140</v>
      </c>
      <c r="I424" s="20" t="s">
        <v>416</v>
      </c>
      <c r="K424" s="11">
        <f t="shared" si="25"/>
        <v>2012</v>
      </c>
      <c r="M424" s="35" t="s">
        <v>417</v>
      </c>
      <c r="N424" s="35">
        <f t="shared" si="23"/>
        <v>44866</v>
      </c>
      <c r="R424">
        <v>773.22</v>
      </c>
      <c r="S424">
        <v>1000</v>
      </c>
      <c r="U424" t="s">
        <v>55</v>
      </c>
      <c r="V424" t="s">
        <v>56</v>
      </c>
      <c r="Y424">
        <v>9</v>
      </c>
      <c r="Z424">
        <v>3</v>
      </c>
      <c r="AA424">
        <v>257.74</v>
      </c>
      <c r="AB424" t="s">
        <v>418</v>
      </c>
      <c r="AC424">
        <v>0</v>
      </c>
      <c r="AD424">
        <v>0</v>
      </c>
      <c r="AE424">
        <v>0.94</v>
      </c>
      <c r="AF424">
        <v>0</v>
      </c>
      <c r="AG424">
        <v>0</v>
      </c>
      <c r="AH424">
        <v>0</v>
      </c>
      <c r="AI424">
        <v>0</v>
      </c>
      <c r="AJ424">
        <v>0</v>
      </c>
      <c r="AK424">
        <v>0</v>
      </c>
      <c r="AL424">
        <v>0</v>
      </c>
      <c r="AM424">
        <v>0</v>
      </c>
      <c r="AN424">
        <v>0</v>
      </c>
      <c r="AO424">
        <v>0</v>
      </c>
      <c r="AP424">
        <v>0</v>
      </c>
      <c r="AQ424">
        <v>0</v>
      </c>
      <c r="AR424">
        <v>0</v>
      </c>
      <c r="AS424">
        <v>0</v>
      </c>
      <c r="AT424">
        <v>0</v>
      </c>
      <c r="AU424">
        <v>0</v>
      </c>
      <c r="AV424">
        <v>0</v>
      </c>
      <c r="AW424">
        <v>0</v>
      </c>
      <c r="AX424">
        <v>0</v>
      </c>
      <c r="AY424">
        <v>0</v>
      </c>
      <c r="AZ424">
        <v>0</v>
      </c>
      <c r="BA424">
        <v>0</v>
      </c>
    </row>
    <row r="425" spans="1:54" ht="15" customHeight="1" x14ac:dyDescent="0.2">
      <c r="A425" t="s">
        <v>1126</v>
      </c>
      <c r="B425" t="s">
        <v>86</v>
      </c>
      <c r="C425" t="s">
        <v>86</v>
      </c>
      <c r="D425" t="s">
        <v>1136</v>
      </c>
      <c r="E425" t="s">
        <v>338</v>
      </c>
      <c r="F425" t="s">
        <v>327</v>
      </c>
      <c r="G425" s="4" t="s">
        <v>328</v>
      </c>
      <c r="H425" s="4" t="s">
        <v>1139</v>
      </c>
      <c r="I425" s="20" t="s">
        <v>341</v>
      </c>
      <c r="K425" s="11">
        <f t="shared" si="25"/>
        <v>2012</v>
      </c>
      <c r="M425" s="35" t="s">
        <v>342</v>
      </c>
      <c r="N425" s="35">
        <f t="shared" si="23"/>
        <v>44873</v>
      </c>
      <c r="R425">
        <v>1168.5899999999999</v>
      </c>
      <c r="S425">
        <v>1500</v>
      </c>
      <c r="U425" t="s">
        <v>55</v>
      </c>
      <c r="V425" s="1" t="s">
        <v>104</v>
      </c>
      <c r="W425" s="1"/>
      <c r="X425" s="1"/>
      <c r="Y425">
        <v>173</v>
      </c>
      <c r="Z425">
        <v>4</v>
      </c>
      <c r="AA425">
        <v>292.14999999999998</v>
      </c>
      <c r="AB425" t="s">
        <v>343</v>
      </c>
      <c r="AC425">
        <v>0</v>
      </c>
      <c r="AD425">
        <v>0</v>
      </c>
      <c r="AE425">
        <v>0.18</v>
      </c>
      <c r="AF425">
        <v>0</v>
      </c>
      <c r="AG425">
        <v>0</v>
      </c>
      <c r="AH425">
        <v>0.92</v>
      </c>
      <c r="AI425">
        <v>0</v>
      </c>
      <c r="AJ425">
        <v>0</v>
      </c>
      <c r="AK425">
        <v>0</v>
      </c>
      <c r="AL425">
        <v>0</v>
      </c>
      <c r="AM425">
        <v>0</v>
      </c>
      <c r="AN425">
        <v>0</v>
      </c>
      <c r="AO425">
        <v>0</v>
      </c>
      <c r="AP425">
        <v>0</v>
      </c>
      <c r="AQ425">
        <v>0</v>
      </c>
      <c r="AR425">
        <v>0</v>
      </c>
      <c r="AS425">
        <v>0</v>
      </c>
      <c r="AT425">
        <v>0</v>
      </c>
      <c r="AU425">
        <v>0</v>
      </c>
      <c r="AV425">
        <v>0</v>
      </c>
      <c r="AW425">
        <v>0</v>
      </c>
      <c r="AX425">
        <v>0</v>
      </c>
      <c r="AY425">
        <v>0</v>
      </c>
      <c r="AZ425">
        <v>0</v>
      </c>
      <c r="BA425">
        <v>0</v>
      </c>
    </row>
    <row r="426" spans="1:54" ht="15" customHeight="1" x14ac:dyDescent="0.2">
      <c r="A426" t="s">
        <v>1126</v>
      </c>
      <c r="B426" t="s">
        <v>425</v>
      </c>
      <c r="C426" t="s">
        <v>85</v>
      </c>
      <c r="D426" t="s">
        <v>1133</v>
      </c>
      <c r="E426" t="s">
        <v>338</v>
      </c>
      <c r="F426" t="s">
        <v>327</v>
      </c>
      <c r="G426" s="4" t="s">
        <v>328</v>
      </c>
      <c r="H426" s="4" t="s">
        <v>1139</v>
      </c>
      <c r="I426" s="20" t="s">
        <v>341</v>
      </c>
      <c r="K426" s="11">
        <f t="shared" si="25"/>
        <v>2012</v>
      </c>
      <c r="M426" s="35" t="s">
        <v>342</v>
      </c>
      <c r="N426" s="35">
        <f t="shared" si="23"/>
        <v>44873</v>
      </c>
      <c r="R426">
        <v>1168.5899999999999</v>
      </c>
      <c r="S426">
        <v>1500</v>
      </c>
      <c r="U426" t="s">
        <v>55</v>
      </c>
      <c r="V426" s="1" t="s">
        <v>104</v>
      </c>
      <c r="W426" s="1"/>
      <c r="X426" s="1"/>
      <c r="Y426">
        <v>173</v>
      </c>
      <c r="Z426">
        <v>4</v>
      </c>
      <c r="AA426">
        <v>292.14999999999998</v>
      </c>
      <c r="AB426" t="s">
        <v>343</v>
      </c>
      <c r="AC426">
        <v>0</v>
      </c>
      <c r="AD426">
        <v>0</v>
      </c>
      <c r="AE426">
        <v>0.18</v>
      </c>
      <c r="AF426">
        <v>0</v>
      </c>
      <c r="AG426">
        <v>0</v>
      </c>
      <c r="AH426">
        <v>0.92</v>
      </c>
      <c r="AI426">
        <v>0</v>
      </c>
      <c r="AJ426">
        <v>0</v>
      </c>
      <c r="AK426">
        <v>0</v>
      </c>
      <c r="AL426">
        <v>0</v>
      </c>
      <c r="AM426">
        <v>0</v>
      </c>
      <c r="AN426">
        <v>0</v>
      </c>
      <c r="AO426">
        <v>0</v>
      </c>
      <c r="AP426">
        <v>0</v>
      </c>
      <c r="AQ426">
        <v>0</v>
      </c>
      <c r="AR426">
        <v>0</v>
      </c>
      <c r="AS426">
        <v>0</v>
      </c>
      <c r="AT426">
        <v>0</v>
      </c>
      <c r="AU426">
        <v>0</v>
      </c>
      <c r="AV426">
        <v>0</v>
      </c>
      <c r="AW426">
        <v>0</v>
      </c>
      <c r="AX426">
        <v>0</v>
      </c>
      <c r="AY426">
        <v>0</v>
      </c>
      <c r="AZ426">
        <v>0</v>
      </c>
      <c r="BA426">
        <v>0</v>
      </c>
    </row>
    <row r="427" spans="1:54" ht="15" customHeight="1" x14ac:dyDescent="0.2">
      <c r="A427" t="s">
        <v>1126</v>
      </c>
      <c r="B427" t="s">
        <v>86</v>
      </c>
      <c r="C427" t="s">
        <v>86</v>
      </c>
      <c r="D427" t="s">
        <v>1136</v>
      </c>
      <c r="E427" t="s">
        <v>326</v>
      </c>
      <c r="F427" t="s">
        <v>327</v>
      </c>
      <c r="G427" s="4" t="s">
        <v>328</v>
      </c>
      <c r="H427" s="4" t="s">
        <v>1139</v>
      </c>
      <c r="I427" s="20" t="s">
        <v>344</v>
      </c>
      <c r="K427" s="11">
        <f t="shared" si="25"/>
        <v>2012</v>
      </c>
      <c r="M427" s="35" t="s">
        <v>345</v>
      </c>
      <c r="N427" s="35">
        <f t="shared" ref="N427:N479" si="26">VALUE(M427)</f>
        <v>44880</v>
      </c>
      <c r="R427">
        <v>196.33</v>
      </c>
      <c r="S427">
        <v>250</v>
      </c>
      <c r="U427" t="s">
        <v>55</v>
      </c>
      <c r="V427" s="1" t="s">
        <v>346</v>
      </c>
      <c r="W427" s="1"/>
      <c r="X427" s="1"/>
      <c r="Y427">
        <v>174</v>
      </c>
      <c r="Z427">
        <v>4</v>
      </c>
      <c r="AA427">
        <v>49.08</v>
      </c>
      <c r="AB427" t="s">
        <v>347</v>
      </c>
      <c r="AC427">
        <v>0</v>
      </c>
      <c r="AD427">
        <v>0</v>
      </c>
      <c r="AE427">
        <v>0.27</v>
      </c>
      <c r="AF427">
        <v>0</v>
      </c>
      <c r="AG427">
        <v>0</v>
      </c>
      <c r="AH427">
        <v>0</v>
      </c>
      <c r="AI427">
        <v>0</v>
      </c>
      <c r="AJ427">
        <v>0</v>
      </c>
      <c r="AK427">
        <v>0</v>
      </c>
      <c r="AL427">
        <v>0</v>
      </c>
      <c r="AM427">
        <v>0</v>
      </c>
      <c r="AN427">
        <v>0</v>
      </c>
      <c r="AO427">
        <v>0</v>
      </c>
      <c r="AP427">
        <v>0</v>
      </c>
      <c r="AQ427">
        <v>0</v>
      </c>
      <c r="AR427">
        <v>0</v>
      </c>
      <c r="AS427">
        <v>0</v>
      </c>
      <c r="AT427">
        <v>0</v>
      </c>
      <c r="AU427">
        <v>0</v>
      </c>
      <c r="AV427">
        <v>0</v>
      </c>
      <c r="AW427">
        <v>0</v>
      </c>
      <c r="AX427">
        <v>0</v>
      </c>
      <c r="AY427">
        <v>0</v>
      </c>
      <c r="AZ427">
        <v>0</v>
      </c>
      <c r="BA427">
        <v>0</v>
      </c>
    </row>
    <row r="428" spans="1:54" ht="15" customHeight="1" x14ac:dyDescent="0.2">
      <c r="A428" t="s">
        <v>115</v>
      </c>
      <c r="B428" t="s">
        <v>179</v>
      </c>
      <c r="C428" t="s">
        <v>179</v>
      </c>
      <c r="D428" t="s">
        <v>1134</v>
      </c>
      <c r="E428" t="s">
        <v>151</v>
      </c>
      <c r="F428" t="s">
        <v>151</v>
      </c>
      <c r="G428" t="s">
        <v>152</v>
      </c>
      <c r="H428" t="s">
        <v>1140</v>
      </c>
      <c r="I428" s="20" t="s">
        <v>810</v>
      </c>
      <c r="J428" s="20" t="s">
        <v>810</v>
      </c>
      <c r="K428" s="11">
        <f t="shared" si="25"/>
        <v>2015</v>
      </c>
      <c r="L428" t="s">
        <v>811</v>
      </c>
      <c r="M428" s="35" t="s">
        <v>812</v>
      </c>
      <c r="N428" s="35">
        <f t="shared" si="26"/>
        <v>44885</v>
      </c>
      <c r="R428">
        <v>6988.43</v>
      </c>
      <c r="S428">
        <v>7500</v>
      </c>
      <c r="T428" t="s">
        <v>120</v>
      </c>
      <c r="U428" t="s">
        <v>55</v>
      </c>
      <c r="V428" t="s">
        <v>56</v>
      </c>
      <c r="W428" t="s">
        <v>813</v>
      </c>
      <c r="X428" t="s">
        <v>1146</v>
      </c>
      <c r="Y428">
        <v>182</v>
      </c>
      <c r="Z428">
        <v>27</v>
      </c>
      <c r="AA428">
        <v>258.83</v>
      </c>
      <c r="AB428" t="s">
        <v>814</v>
      </c>
      <c r="AC428">
        <v>0</v>
      </c>
      <c r="AD428">
        <v>0</v>
      </c>
      <c r="AF428">
        <v>0</v>
      </c>
      <c r="AG428">
        <v>0</v>
      </c>
      <c r="AI428">
        <v>0</v>
      </c>
      <c r="AJ428">
        <v>0</v>
      </c>
      <c r="AL428">
        <v>0</v>
      </c>
      <c r="AM428">
        <v>0</v>
      </c>
      <c r="AO428">
        <v>0</v>
      </c>
      <c r="AP428">
        <v>0</v>
      </c>
      <c r="BA428">
        <v>0</v>
      </c>
      <c r="BB428">
        <v>0.93179000000000001</v>
      </c>
    </row>
    <row r="429" spans="1:54" ht="15" customHeight="1" x14ac:dyDescent="0.2">
      <c r="A429" t="s">
        <v>115</v>
      </c>
      <c r="B429" t="s">
        <v>68</v>
      </c>
      <c r="C429" t="s">
        <v>69</v>
      </c>
      <c r="D429" t="s">
        <v>1135</v>
      </c>
      <c r="E429" t="s">
        <v>151</v>
      </c>
      <c r="F429" t="s">
        <v>151</v>
      </c>
      <c r="G429" t="s">
        <v>152</v>
      </c>
      <c r="H429" t="s">
        <v>1140</v>
      </c>
      <c r="I429" s="20" t="s">
        <v>810</v>
      </c>
      <c r="J429" s="20" t="s">
        <v>810</v>
      </c>
      <c r="K429" s="11">
        <f t="shared" si="25"/>
        <v>2015</v>
      </c>
      <c r="L429" t="s">
        <v>811</v>
      </c>
      <c r="M429" s="35" t="s">
        <v>812</v>
      </c>
      <c r="N429" s="35">
        <f t="shared" si="26"/>
        <v>44885</v>
      </c>
      <c r="R429">
        <v>6988.43</v>
      </c>
      <c r="S429">
        <v>7500</v>
      </c>
      <c r="T429" t="s">
        <v>120</v>
      </c>
      <c r="U429" t="s">
        <v>55</v>
      </c>
      <c r="V429" t="s">
        <v>56</v>
      </c>
      <c r="W429" t="s">
        <v>813</v>
      </c>
      <c r="X429" t="s">
        <v>1146</v>
      </c>
      <c r="Y429">
        <v>182</v>
      </c>
      <c r="Z429">
        <v>27</v>
      </c>
      <c r="AA429">
        <v>258.83</v>
      </c>
      <c r="AB429" t="s">
        <v>814</v>
      </c>
      <c r="AC429">
        <v>0</v>
      </c>
      <c r="AD429">
        <v>0</v>
      </c>
      <c r="AF429">
        <v>0</v>
      </c>
      <c r="AG429">
        <v>0</v>
      </c>
      <c r="AI429">
        <v>0</v>
      </c>
      <c r="AJ429">
        <v>0</v>
      </c>
      <c r="AL429">
        <v>0</v>
      </c>
      <c r="AM429">
        <v>0</v>
      </c>
      <c r="AO429">
        <v>0</v>
      </c>
      <c r="AP429">
        <v>0</v>
      </c>
      <c r="BA429">
        <v>0</v>
      </c>
      <c r="BB429">
        <v>0.93179000000000001</v>
      </c>
    </row>
    <row r="430" spans="1:54" ht="15" customHeight="1" x14ac:dyDescent="0.2">
      <c r="A430" t="s">
        <v>115</v>
      </c>
      <c r="B430" t="s">
        <v>227</v>
      </c>
      <c r="C430" t="s">
        <v>77</v>
      </c>
      <c r="D430" t="s">
        <v>1135</v>
      </c>
      <c r="E430" t="s">
        <v>151</v>
      </c>
      <c r="F430" t="s">
        <v>151</v>
      </c>
      <c r="G430" t="s">
        <v>152</v>
      </c>
      <c r="H430" t="s">
        <v>1140</v>
      </c>
      <c r="I430" s="20" t="s">
        <v>810</v>
      </c>
      <c r="J430" s="20" t="s">
        <v>810</v>
      </c>
      <c r="K430" s="11">
        <f t="shared" si="25"/>
        <v>2015</v>
      </c>
      <c r="L430" t="s">
        <v>811</v>
      </c>
      <c r="M430" s="35" t="s">
        <v>812</v>
      </c>
      <c r="N430" s="35">
        <f t="shared" si="26"/>
        <v>44885</v>
      </c>
      <c r="R430">
        <v>6988.43</v>
      </c>
      <c r="S430">
        <v>7500</v>
      </c>
      <c r="T430" t="s">
        <v>120</v>
      </c>
      <c r="U430" t="s">
        <v>55</v>
      </c>
      <c r="V430" t="s">
        <v>56</v>
      </c>
      <c r="W430" t="s">
        <v>813</v>
      </c>
      <c r="X430" t="s">
        <v>1146</v>
      </c>
      <c r="Y430">
        <v>182</v>
      </c>
      <c r="Z430">
        <v>27</v>
      </c>
      <c r="AA430">
        <v>258.83</v>
      </c>
      <c r="AB430" t="s">
        <v>814</v>
      </c>
      <c r="AC430">
        <v>0</v>
      </c>
      <c r="AD430">
        <v>0</v>
      </c>
      <c r="AF430">
        <v>0</v>
      </c>
      <c r="AG430">
        <v>0</v>
      </c>
      <c r="AI430">
        <v>0</v>
      </c>
      <c r="AJ430">
        <v>0</v>
      </c>
      <c r="AL430">
        <v>0</v>
      </c>
      <c r="AM430">
        <v>0</v>
      </c>
      <c r="AO430">
        <v>0</v>
      </c>
      <c r="AP430">
        <v>0</v>
      </c>
      <c r="BA430">
        <v>0</v>
      </c>
      <c r="BB430">
        <v>0.93179000000000001</v>
      </c>
    </row>
    <row r="431" spans="1:54" ht="15" customHeight="1" x14ac:dyDescent="0.2">
      <c r="A431" t="s">
        <v>115</v>
      </c>
      <c r="B431" t="s">
        <v>885</v>
      </c>
      <c r="C431" t="s">
        <v>86</v>
      </c>
      <c r="D431" t="s">
        <v>1136</v>
      </c>
      <c r="E431" t="s">
        <v>151</v>
      </c>
      <c r="F431" t="s">
        <v>151</v>
      </c>
      <c r="G431" t="s">
        <v>152</v>
      </c>
      <c r="H431" t="s">
        <v>1140</v>
      </c>
      <c r="I431" s="20" t="s">
        <v>810</v>
      </c>
      <c r="J431" s="20" t="s">
        <v>810</v>
      </c>
      <c r="K431" s="11">
        <f t="shared" si="25"/>
        <v>2015</v>
      </c>
      <c r="L431" t="s">
        <v>811</v>
      </c>
      <c r="M431" s="35" t="s">
        <v>812</v>
      </c>
      <c r="N431" s="35">
        <f t="shared" si="26"/>
        <v>44885</v>
      </c>
      <c r="R431">
        <v>6988.43</v>
      </c>
      <c r="S431">
        <v>7500</v>
      </c>
      <c r="T431" t="s">
        <v>120</v>
      </c>
      <c r="U431" t="s">
        <v>55</v>
      </c>
      <c r="V431" t="s">
        <v>56</v>
      </c>
      <c r="W431" t="s">
        <v>813</v>
      </c>
      <c r="X431" t="s">
        <v>1146</v>
      </c>
      <c r="Y431">
        <v>182</v>
      </c>
      <c r="Z431">
        <v>27</v>
      </c>
      <c r="AA431">
        <v>258.83</v>
      </c>
      <c r="AB431" t="s">
        <v>814</v>
      </c>
      <c r="AC431">
        <v>0</v>
      </c>
      <c r="AD431">
        <v>0</v>
      </c>
      <c r="AF431">
        <v>0</v>
      </c>
      <c r="AG431">
        <v>0</v>
      </c>
      <c r="AI431">
        <v>0</v>
      </c>
      <c r="AJ431">
        <v>0</v>
      </c>
      <c r="AL431">
        <v>0</v>
      </c>
      <c r="AM431">
        <v>0</v>
      </c>
      <c r="AO431">
        <v>0</v>
      </c>
      <c r="AP431">
        <v>0</v>
      </c>
      <c r="BA431">
        <v>0</v>
      </c>
      <c r="BB431">
        <v>0.93179000000000001</v>
      </c>
    </row>
    <row r="432" spans="1:54" ht="15" customHeight="1" x14ac:dyDescent="0.2">
      <c r="A432" t="s">
        <v>115</v>
      </c>
      <c r="B432" t="s">
        <v>403</v>
      </c>
      <c r="C432" t="s">
        <v>85</v>
      </c>
      <c r="D432" t="s">
        <v>1133</v>
      </c>
      <c r="E432" t="s">
        <v>151</v>
      </c>
      <c r="F432" t="s">
        <v>151</v>
      </c>
      <c r="G432" t="s">
        <v>152</v>
      </c>
      <c r="H432" t="s">
        <v>1140</v>
      </c>
      <c r="I432" s="20" t="s">
        <v>810</v>
      </c>
      <c r="J432" s="20" t="s">
        <v>810</v>
      </c>
      <c r="K432" s="11">
        <f t="shared" si="25"/>
        <v>2015</v>
      </c>
      <c r="L432" t="s">
        <v>811</v>
      </c>
      <c r="M432" s="35" t="s">
        <v>812</v>
      </c>
      <c r="N432" s="35">
        <f t="shared" si="26"/>
        <v>44885</v>
      </c>
      <c r="R432">
        <v>6988.43</v>
      </c>
      <c r="S432">
        <v>7500</v>
      </c>
      <c r="T432" t="s">
        <v>120</v>
      </c>
      <c r="U432" t="s">
        <v>55</v>
      </c>
      <c r="V432" t="s">
        <v>56</v>
      </c>
      <c r="W432" t="s">
        <v>813</v>
      </c>
      <c r="X432" t="s">
        <v>1146</v>
      </c>
      <c r="Y432">
        <v>182</v>
      </c>
      <c r="Z432">
        <v>27</v>
      </c>
      <c r="AA432">
        <v>258.83</v>
      </c>
      <c r="AB432" t="s">
        <v>814</v>
      </c>
      <c r="AC432">
        <v>0</v>
      </c>
      <c r="AD432">
        <v>0</v>
      </c>
      <c r="AF432">
        <v>0</v>
      </c>
      <c r="AG432">
        <v>0</v>
      </c>
      <c r="AI432">
        <v>0</v>
      </c>
      <c r="AJ432">
        <v>0</v>
      </c>
      <c r="AL432">
        <v>0</v>
      </c>
      <c r="AM432">
        <v>0</v>
      </c>
      <c r="AO432">
        <v>0</v>
      </c>
      <c r="AP432">
        <v>0</v>
      </c>
      <c r="BA432">
        <v>0</v>
      </c>
      <c r="BB432">
        <v>0.93179000000000001</v>
      </c>
    </row>
    <row r="433" spans="1:54" ht="15" customHeight="1" x14ac:dyDescent="0.2">
      <c r="A433" t="s">
        <v>115</v>
      </c>
      <c r="B433" t="s">
        <v>317</v>
      </c>
      <c r="C433" t="s">
        <v>49</v>
      </c>
      <c r="D433" t="s">
        <v>1133</v>
      </c>
      <c r="E433" t="s">
        <v>196</v>
      </c>
      <c r="F433" t="s">
        <v>456</v>
      </c>
      <c r="G433" t="s">
        <v>196</v>
      </c>
      <c r="H433" s="4" t="s">
        <v>1139</v>
      </c>
      <c r="I433" s="20" t="s">
        <v>559</v>
      </c>
      <c r="J433" s="20" t="s">
        <v>559</v>
      </c>
      <c r="K433" s="11">
        <f t="shared" si="25"/>
        <v>2014</v>
      </c>
      <c r="L433" t="s">
        <v>560</v>
      </c>
      <c r="M433" s="35" t="s">
        <v>560</v>
      </c>
      <c r="N433" s="35">
        <f t="shared" si="26"/>
        <v>42209</v>
      </c>
      <c r="R433">
        <v>369.69</v>
      </c>
      <c r="S433">
        <v>500</v>
      </c>
      <c r="T433" t="s">
        <v>120</v>
      </c>
      <c r="U433" t="s">
        <v>55</v>
      </c>
      <c r="V433" t="s">
        <v>56</v>
      </c>
      <c r="W433" t="s">
        <v>561</v>
      </c>
      <c r="X433" t="s">
        <v>1146</v>
      </c>
      <c r="Y433">
        <v>100</v>
      </c>
      <c r="Z433">
        <v>28</v>
      </c>
      <c r="AA433">
        <v>13.2</v>
      </c>
      <c r="AB433" t="s">
        <v>562</v>
      </c>
      <c r="AC433">
        <v>0</v>
      </c>
      <c r="AD433">
        <v>0.03</v>
      </c>
      <c r="AF433">
        <v>0</v>
      </c>
      <c r="AG433">
        <v>0.01</v>
      </c>
      <c r="AI433">
        <v>0</v>
      </c>
      <c r="AJ433">
        <v>0</v>
      </c>
      <c r="AL433">
        <v>0</v>
      </c>
      <c r="AM433">
        <v>0</v>
      </c>
      <c r="AO433">
        <v>0</v>
      </c>
      <c r="AP433">
        <v>0</v>
      </c>
      <c r="BA433">
        <v>0</v>
      </c>
      <c r="BB433">
        <v>0.73936999999999997</v>
      </c>
    </row>
    <row r="434" spans="1:54" ht="15" customHeight="1" x14ac:dyDescent="0.2">
      <c r="A434" t="s">
        <v>115</v>
      </c>
      <c r="B434" t="s">
        <v>179</v>
      </c>
      <c r="C434" t="s">
        <v>179</v>
      </c>
      <c r="D434" t="s">
        <v>1134</v>
      </c>
      <c r="E434" t="s">
        <v>196</v>
      </c>
      <c r="F434" t="s">
        <v>456</v>
      </c>
      <c r="G434" t="s">
        <v>196</v>
      </c>
      <c r="H434" s="4" t="s">
        <v>1139</v>
      </c>
      <c r="I434" s="20" t="s">
        <v>559</v>
      </c>
      <c r="J434" s="20" t="s">
        <v>559</v>
      </c>
      <c r="K434" s="11">
        <f t="shared" si="25"/>
        <v>2014</v>
      </c>
      <c r="L434" t="s">
        <v>560</v>
      </c>
      <c r="M434" s="35" t="s">
        <v>560</v>
      </c>
      <c r="N434" s="35">
        <f t="shared" si="26"/>
        <v>42209</v>
      </c>
      <c r="R434">
        <v>369.69</v>
      </c>
      <c r="S434">
        <v>500</v>
      </c>
      <c r="T434" t="s">
        <v>120</v>
      </c>
      <c r="U434" t="s">
        <v>55</v>
      </c>
      <c r="V434" t="s">
        <v>56</v>
      </c>
      <c r="W434" t="s">
        <v>561</v>
      </c>
      <c r="X434" t="s">
        <v>1146</v>
      </c>
      <c r="Y434">
        <v>100</v>
      </c>
      <c r="Z434">
        <v>28</v>
      </c>
      <c r="AA434">
        <v>13.2</v>
      </c>
      <c r="AB434" t="s">
        <v>562</v>
      </c>
      <c r="AC434">
        <v>0</v>
      </c>
      <c r="AD434">
        <v>0.03</v>
      </c>
      <c r="AF434">
        <v>0</v>
      </c>
      <c r="AG434">
        <v>0.01</v>
      </c>
      <c r="AI434">
        <v>0</v>
      </c>
      <c r="AJ434">
        <v>0</v>
      </c>
      <c r="AL434">
        <v>0</v>
      </c>
      <c r="AM434">
        <v>0</v>
      </c>
      <c r="AO434">
        <v>0</v>
      </c>
      <c r="AP434">
        <v>0</v>
      </c>
      <c r="BA434">
        <v>0</v>
      </c>
      <c r="BB434">
        <v>0.73936999999999997</v>
      </c>
    </row>
    <row r="435" spans="1:54" ht="15" customHeight="1" x14ac:dyDescent="0.2">
      <c r="A435" t="s">
        <v>115</v>
      </c>
      <c r="B435" t="s">
        <v>68</v>
      </c>
      <c r="C435" t="s">
        <v>69</v>
      </c>
      <c r="D435" t="s">
        <v>1135</v>
      </c>
      <c r="E435" t="s">
        <v>196</v>
      </c>
      <c r="F435" t="s">
        <v>456</v>
      </c>
      <c r="G435" t="s">
        <v>196</v>
      </c>
      <c r="H435" s="4" t="s">
        <v>1139</v>
      </c>
      <c r="I435" s="20" t="s">
        <v>559</v>
      </c>
      <c r="J435" s="20" t="s">
        <v>559</v>
      </c>
      <c r="K435" s="11">
        <f t="shared" si="25"/>
        <v>2014</v>
      </c>
      <c r="L435" t="s">
        <v>560</v>
      </c>
      <c r="M435" s="35" t="s">
        <v>560</v>
      </c>
      <c r="N435" s="35">
        <f t="shared" si="26"/>
        <v>42209</v>
      </c>
      <c r="R435">
        <v>369.69</v>
      </c>
      <c r="S435">
        <v>500</v>
      </c>
      <c r="T435" t="s">
        <v>120</v>
      </c>
      <c r="U435" t="s">
        <v>55</v>
      </c>
      <c r="V435" t="s">
        <v>56</v>
      </c>
      <c r="W435" t="s">
        <v>561</v>
      </c>
      <c r="X435" t="s">
        <v>1146</v>
      </c>
      <c r="Y435">
        <v>100</v>
      </c>
      <c r="Z435">
        <v>28</v>
      </c>
      <c r="AA435">
        <v>13.2</v>
      </c>
      <c r="AB435" t="s">
        <v>562</v>
      </c>
      <c r="AC435">
        <v>0</v>
      </c>
      <c r="AD435">
        <v>0.03</v>
      </c>
      <c r="AF435">
        <v>0</v>
      </c>
      <c r="AG435">
        <v>0.01</v>
      </c>
      <c r="AI435">
        <v>0</v>
      </c>
      <c r="AJ435">
        <v>0</v>
      </c>
      <c r="AL435">
        <v>0</v>
      </c>
      <c r="AM435">
        <v>0</v>
      </c>
      <c r="AO435">
        <v>0</v>
      </c>
      <c r="AP435">
        <v>0</v>
      </c>
      <c r="BA435">
        <v>0</v>
      </c>
      <c r="BB435">
        <v>0.73936999999999997</v>
      </c>
    </row>
    <row r="436" spans="1:54" ht="15" customHeight="1" x14ac:dyDescent="0.2">
      <c r="A436" t="s">
        <v>115</v>
      </c>
      <c r="B436" t="s">
        <v>227</v>
      </c>
      <c r="C436" t="s">
        <v>77</v>
      </c>
      <c r="D436" t="s">
        <v>1135</v>
      </c>
      <c r="E436" t="s">
        <v>196</v>
      </c>
      <c r="F436" t="s">
        <v>456</v>
      </c>
      <c r="G436" t="s">
        <v>196</v>
      </c>
      <c r="H436" s="4" t="s">
        <v>1139</v>
      </c>
      <c r="I436" s="20" t="s">
        <v>559</v>
      </c>
      <c r="J436" s="20" t="s">
        <v>559</v>
      </c>
      <c r="K436" s="11">
        <f t="shared" si="25"/>
        <v>2014</v>
      </c>
      <c r="L436" t="s">
        <v>560</v>
      </c>
      <c r="M436" s="35" t="s">
        <v>560</v>
      </c>
      <c r="N436" s="35">
        <f t="shared" si="26"/>
        <v>42209</v>
      </c>
      <c r="R436">
        <v>369.69</v>
      </c>
      <c r="S436">
        <v>500</v>
      </c>
      <c r="T436" t="s">
        <v>120</v>
      </c>
      <c r="U436" t="s">
        <v>55</v>
      </c>
      <c r="V436" t="s">
        <v>56</v>
      </c>
      <c r="W436" t="s">
        <v>561</v>
      </c>
      <c r="X436" t="s">
        <v>1146</v>
      </c>
      <c r="Y436">
        <v>100</v>
      </c>
      <c r="Z436">
        <v>28</v>
      </c>
      <c r="AA436">
        <v>13.2</v>
      </c>
      <c r="AB436" t="s">
        <v>562</v>
      </c>
      <c r="AC436">
        <v>0</v>
      </c>
      <c r="AD436">
        <v>0.03</v>
      </c>
      <c r="AF436">
        <v>0</v>
      </c>
      <c r="AG436">
        <v>0.01</v>
      </c>
      <c r="AI436">
        <v>0</v>
      </c>
      <c r="AJ436">
        <v>0</v>
      </c>
      <c r="AL436">
        <v>0</v>
      </c>
      <c r="AM436">
        <v>0</v>
      </c>
      <c r="AO436">
        <v>0</v>
      </c>
      <c r="AP436">
        <v>0</v>
      </c>
      <c r="BA436">
        <v>0</v>
      </c>
      <c r="BB436">
        <v>0.73936999999999997</v>
      </c>
    </row>
    <row r="437" spans="1:54" ht="15" customHeight="1" x14ac:dyDescent="0.2">
      <c r="A437" t="s">
        <v>115</v>
      </c>
      <c r="B437" t="s">
        <v>403</v>
      </c>
      <c r="C437" t="s">
        <v>85</v>
      </c>
      <c r="D437" t="s">
        <v>1133</v>
      </c>
      <c r="E437" t="s">
        <v>196</v>
      </c>
      <c r="F437" t="s">
        <v>456</v>
      </c>
      <c r="G437" t="s">
        <v>196</v>
      </c>
      <c r="H437" s="4" t="s">
        <v>1139</v>
      </c>
      <c r="I437" s="20" t="s">
        <v>559</v>
      </c>
      <c r="J437" s="20" t="s">
        <v>559</v>
      </c>
      <c r="K437" s="11">
        <f t="shared" si="25"/>
        <v>2014</v>
      </c>
      <c r="L437" t="s">
        <v>560</v>
      </c>
      <c r="M437" s="35" t="s">
        <v>560</v>
      </c>
      <c r="N437" s="35">
        <f t="shared" si="26"/>
        <v>42209</v>
      </c>
      <c r="R437">
        <v>369.69</v>
      </c>
      <c r="S437">
        <v>500</v>
      </c>
      <c r="T437" t="s">
        <v>120</v>
      </c>
      <c r="U437" t="s">
        <v>55</v>
      </c>
      <c r="V437" t="s">
        <v>56</v>
      </c>
      <c r="W437" t="s">
        <v>561</v>
      </c>
      <c r="X437" t="s">
        <v>1146</v>
      </c>
      <c r="Y437">
        <v>100</v>
      </c>
      <c r="Z437">
        <v>28</v>
      </c>
      <c r="AA437">
        <v>13.2</v>
      </c>
      <c r="AB437" t="s">
        <v>562</v>
      </c>
      <c r="AC437">
        <v>0</v>
      </c>
      <c r="AD437">
        <v>0.03</v>
      </c>
      <c r="AF437">
        <v>0</v>
      </c>
      <c r="AG437">
        <v>0.01</v>
      </c>
      <c r="AI437">
        <v>0</v>
      </c>
      <c r="AJ437">
        <v>0</v>
      </c>
      <c r="AL437">
        <v>0</v>
      </c>
      <c r="AM437">
        <v>0</v>
      </c>
      <c r="AO437">
        <v>0</v>
      </c>
      <c r="AP437">
        <v>0</v>
      </c>
      <c r="BA437">
        <v>0</v>
      </c>
      <c r="BB437">
        <v>0.73936999999999997</v>
      </c>
    </row>
    <row r="438" spans="1:54" ht="15" customHeight="1" x14ac:dyDescent="0.2">
      <c r="A438" t="s">
        <v>115</v>
      </c>
      <c r="B438" t="s">
        <v>433</v>
      </c>
      <c r="C438" t="s">
        <v>302</v>
      </c>
      <c r="D438" t="s">
        <v>1137</v>
      </c>
      <c r="E438" t="s">
        <v>196</v>
      </c>
      <c r="F438" t="s">
        <v>456</v>
      </c>
      <c r="G438" t="s">
        <v>196</v>
      </c>
      <c r="H438" s="4" t="s">
        <v>1139</v>
      </c>
      <c r="I438" s="20" t="s">
        <v>559</v>
      </c>
      <c r="J438" s="20" t="s">
        <v>559</v>
      </c>
      <c r="K438" s="11">
        <f t="shared" si="25"/>
        <v>2014</v>
      </c>
      <c r="L438" t="s">
        <v>560</v>
      </c>
      <c r="M438" s="35" t="s">
        <v>560</v>
      </c>
      <c r="N438" s="35">
        <f t="shared" si="26"/>
        <v>42209</v>
      </c>
      <c r="R438">
        <v>369.69</v>
      </c>
      <c r="S438">
        <v>500</v>
      </c>
      <c r="T438" t="s">
        <v>120</v>
      </c>
      <c r="U438" t="s">
        <v>55</v>
      </c>
      <c r="V438" t="s">
        <v>56</v>
      </c>
      <c r="W438" t="s">
        <v>561</v>
      </c>
      <c r="X438" t="s">
        <v>1146</v>
      </c>
      <c r="Y438">
        <v>100</v>
      </c>
      <c r="Z438">
        <v>28</v>
      </c>
      <c r="AA438">
        <v>13.2</v>
      </c>
      <c r="AB438" t="s">
        <v>562</v>
      </c>
      <c r="AC438">
        <v>0</v>
      </c>
      <c r="AD438">
        <v>0.03</v>
      </c>
      <c r="AF438">
        <v>0</v>
      </c>
      <c r="AG438">
        <v>0.01</v>
      </c>
      <c r="AI438">
        <v>0</v>
      </c>
      <c r="AJ438">
        <v>0</v>
      </c>
      <c r="AL438">
        <v>0</v>
      </c>
      <c r="AM438">
        <v>0</v>
      </c>
      <c r="AO438">
        <v>0</v>
      </c>
      <c r="AP438">
        <v>0</v>
      </c>
      <c r="BA438">
        <v>0</v>
      </c>
      <c r="BB438">
        <v>0.73936999999999997</v>
      </c>
    </row>
    <row r="439" spans="1:54" ht="15" customHeight="1" x14ac:dyDescent="0.2">
      <c r="A439" t="s">
        <v>115</v>
      </c>
      <c r="B439" t="s">
        <v>435</v>
      </c>
      <c r="C439" t="s">
        <v>435</v>
      </c>
      <c r="D439" t="s">
        <v>1137</v>
      </c>
      <c r="E439" t="s">
        <v>196</v>
      </c>
      <c r="F439" t="s">
        <v>456</v>
      </c>
      <c r="G439" t="s">
        <v>196</v>
      </c>
      <c r="H439" s="4" t="s">
        <v>1139</v>
      </c>
      <c r="I439" s="20" t="s">
        <v>559</v>
      </c>
      <c r="J439" s="20" t="s">
        <v>559</v>
      </c>
      <c r="K439" s="11">
        <f t="shared" si="25"/>
        <v>2014</v>
      </c>
      <c r="L439" t="s">
        <v>560</v>
      </c>
      <c r="M439" s="35" t="s">
        <v>560</v>
      </c>
      <c r="N439" s="35">
        <f t="shared" si="26"/>
        <v>42209</v>
      </c>
      <c r="R439">
        <v>369.69</v>
      </c>
      <c r="S439">
        <v>500</v>
      </c>
      <c r="T439" t="s">
        <v>120</v>
      </c>
      <c r="U439" t="s">
        <v>55</v>
      </c>
      <c r="V439" t="s">
        <v>56</v>
      </c>
      <c r="W439" t="s">
        <v>561</v>
      </c>
      <c r="X439" t="s">
        <v>1146</v>
      </c>
      <c r="Y439">
        <v>100</v>
      </c>
      <c r="Z439">
        <v>28</v>
      </c>
      <c r="AA439">
        <v>13.2</v>
      </c>
      <c r="AB439" t="s">
        <v>562</v>
      </c>
      <c r="AC439">
        <v>0</v>
      </c>
      <c r="AD439">
        <v>0.03</v>
      </c>
      <c r="AF439">
        <v>0</v>
      </c>
      <c r="AG439">
        <v>0.01</v>
      </c>
      <c r="AI439">
        <v>0</v>
      </c>
      <c r="AJ439">
        <v>0</v>
      </c>
      <c r="AL439">
        <v>0</v>
      </c>
      <c r="AM439">
        <v>0</v>
      </c>
      <c r="AO439">
        <v>0</v>
      </c>
      <c r="AP439">
        <v>0</v>
      </c>
      <c r="BA439">
        <v>0</v>
      </c>
      <c r="BB439">
        <v>0.73936999999999997</v>
      </c>
    </row>
    <row r="440" spans="1:54" ht="15" customHeight="1" x14ac:dyDescent="0.2">
      <c r="A440" t="s">
        <v>115</v>
      </c>
      <c r="B440" t="s">
        <v>790</v>
      </c>
      <c r="C440" t="s">
        <v>393</v>
      </c>
      <c r="D440" t="s">
        <v>1136</v>
      </c>
      <c r="E440" t="s">
        <v>196</v>
      </c>
      <c r="F440" t="s">
        <v>456</v>
      </c>
      <c r="G440" t="s">
        <v>196</v>
      </c>
      <c r="H440" s="4" t="s">
        <v>1139</v>
      </c>
      <c r="I440" s="20" t="s">
        <v>559</v>
      </c>
      <c r="J440" s="20" t="s">
        <v>559</v>
      </c>
      <c r="K440" s="11">
        <f t="shared" si="25"/>
        <v>2014</v>
      </c>
      <c r="L440" t="s">
        <v>560</v>
      </c>
      <c r="M440" s="35" t="s">
        <v>560</v>
      </c>
      <c r="N440" s="35">
        <f t="shared" si="26"/>
        <v>42209</v>
      </c>
      <c r="R440">
        <v>369.69</v>
      </c>
      <c r="S440">
        <v>500</v>
      </c>
      <c r="T440" t="s">
        <v>120</v>
      </c>
      <c r="U440" t="s">
        <v>55</v>
      </c>
      <c r="V440" t="s">
        <v>56</v>
      </c>
      <c r="W440" t="s">
        <v>561</v>
      </c>
      <c r="X440" t="s">
        <v>1146</v>
      </c>
      <c r="Y440">
        <v>100</v>
      </c>
      <c r="Z440">
        <v>28</v>
      </c>
      <c r="AA440">
        <v>13.2</v>
      </c>
      <c r="AB440" t="s">
        <v>562</v>
      </c>
      <c r="AC440">
        <v>0</v>
      </c>
      <c r="AD440">
        <v>0</v>
      </c>
      <c r="AF440">
        <v>0</v>
      </c>
      <c r="AG440">
        <v>0</v>
      </c>
      <c r="AI440">
        <v>0</v>
      </c>
      <c r="AJ440">
        <v>0</v>
      </c>
      <c r="AL440">
        <v>0</v>
      </c>
      <c r="AM440">
        <v>0</v>
      </c>
      <c r="AO440">
        <v>0</v>
      </c>
      <c r="AP440">
        <v>0</v>
      </c>
      <c r="BA440">
        <v>0</v>
      </c>
      <c r="BB440">
        <v>0.73936999999999997</v>
      </c>
    </row>
    <row r="441" spans="1:54" ht="15" customHeight="1" x14ac:dyDescent="0.2">
      <c r="A441" t="s">
        <v>115</v>
      </c>
      <c r="B441" t="s">
        <v>217</v>
      </c>
      <c r="C441" t="s">
        <v>217</v>
      </c>
      <c r="D441" t="s">
        <v>1134</v>
      </c>
      <c r="E441" t="s">
        <v>196</v>
      </c>
      <c r="F441" t="s">
        <v>456</v>
      </c>
      <c r="G441" t="s">
        <v>196</v>
      </c>
      <c r="H441" s="4" t="s">
        <v>1139</v>
      </c>
      <c r="I441" s="20" t="s">
        <v>559</v>
      </c>
      <c r="J441" s="20" t="s">
        <v>559</v>
      </c>
      <c r="K441" s="11">
        <f t="shared" si="25"/>
        <v>2014</v>
      </c>
      <c r="L441" t="s">
        <v>560</v>
      </c>
      <c r="M441" s="35" t="s">
        <v>560</v>
      </c>
      <c r="N441" s="35">
        <f t="shared" si="26"/>
        <v>42209</v>
      </c>
      <c r="R441">
        <v>369.69</v>
      </c>
      <c r="S441">
        <v>500</v>
      </c>
      <c r="T441" t="s">
        <v>120</v>
      </c>
      <c r="U441" t="s">
        <v>55</v>
      </c>
      <c r="V441" t="s">
        <v>56</v>
      </c>
      <c r="W441" t="s">
        <v>561</v>
      </c>
      <c r="X441" t="s">
        <v>1146</v>
      </c>
      <c r="Y441">
        <v>100</v>
      </c>
      <c r="Z441">
        <v>28</v>
      </c>
      <c r="AA441">
        <v>13.2</v>
      </c>
      <c r="AB441" t="s">
        <v>562</v>
      </c>
      <c r="AC441">
        <v>0</v>
      </c>
      <c r="AD441">
        <v>0.03</v>
      </c>
      <c r="AF441">
        <v>0</v>
      </c>
      <c r="AG441">
        <v>0.01</v>
      </c>
      <c r="AI441">
        <v>0</v>
      </c>
      <c r="AJ441">
        <v>0</v>
      </c>
      <c r="AL441">
        <v>0</v>
      </c>
      <c r="AM441">
        <v>0</v>
      </c>
      <c r="AO441">
        <v>0</v>
      </c>
      <c r="AP441">
        <v>0</v>
      </c>
      <c r="BA441">
        <v>0</v>
      </c>
      <c r="BB441">
        <v>0.73936999999999997</v>
      </c>
    </row>
    <row r="442" spans="1:54" ht="15" customHeight="1" x14ac:dyDescent="0.2">
      <c r="A442" t="s">
        <v>115</v>
      </c>
      <c r="B442" t="s">
        <v>179</v>
      </c>
      <c r="C442" t="s">
        <v>179</v>
      </c>
      <c r="D442" t="s">
        <v>1134</v>
      </c>
      <c r="E442" t="s">
        <v>141</v>
      </c>
      <c r="F442" t="s">
        <v>568</v>
      </c>
      <c r="G442" t="s">
        <v>142</v>
      </c>
      <c r="H442" t="s">
        <v>1140</v>
      </c>
      <c r="I442" s="20" t="s">
        <v>785</v>
      </c>
      <c r="J442" s="20" t="s">
        <v>785</v>
      </c>
      <c r="K442" s="11">
        <f t="shared" ref="K442:K471" si="27">YEAR(I442)</f>
        <v>2012</v>
      </c>
      <c r="L442" t="s">
        <v>786</v>
      </c>
      <c r="M442" s="35" t="s">
        <v>787</v>
      </c>
      <c r="N442" s="35">
        <f t="shared" si="26"/>
        <v>41936</v>
      </c>
      <c r="R442" s="13">
        <v>1711.51</v>
      </c>
      <c r="S442" s="13">
        <v>2220</v>
      </c>
      <c r="T442" t="s">
        <v>307</v>
      </c>
      <c r="U442" t="s">
        <v>55</v>
      </c>
      <c r="V442" t="s">
        <v>460</v>
      </c>
      <c r="W442" t="s">
        <v>788</v>
      </c>
      <c r="X442" t="s">
        <v>1146</v>
      </c>
      <c r="Y442">
        <v>121</v>
      </c>
      <c r="Z442">
        <v>19</v>
      </c>
      <c r="AA442" s="13">
        <v>90.08</v>
      </c>
      <c r="AB442" t="s">
        <v>789</v>
      </c>
      <c r="AC442">
        <v>0</v>
      </c>
      <c r="AD442">
        <v>0.04</v>
      </c>
      <c r="AF442">
        <v>0</v>
      </c>
      <c r="AG442">
        <v>0</v>
      </c>
      <c r="AI442">
        <v>0</v>
      </c>
      <c r="AJ442">
        <v>0</v>
      </c>
      <c r="AL442">
        <v>0</v>
      </c>
      <c r="AM442">
        <v>0</v>
      </c>
      <c r="AO442">
        <v>0</v>
      </c>
      <c r="AP442">
        <v>0</v>
      </c>
      <c r="BA442">
        <v>0</v>
      </c>
      <c r="BB442">
        <v>0.77095000000000002</v>
      </c>
    </row>
    <row r="443" spans="1:54" ht="15" customHeight="1" x14ac:dyDescent="0.2">
      <c r="A443" t="s">
        <v>115</v>
      </c>
      <c r="B443" t="s">
        <v>68</v>
      </c>
      <c r="C443" t="s">
        <v>69</v>
      </c>
      <c r="D443" t="s">
        <v>1135</v>
      </c>
      <c r="E443" t="s">
        <v>141</v>
      </c>
      <c r="F443" t="s">
        <v>568</v>
      </c>
      <c r="G443" t="s">
        <v>142</v>
      </c>
      <c r="H443" t="s">
        <v>1140</v>
      </c>
      <c r="I443" s="20" t="s">
        <v>785</v>
      </c>
      <c r="J443" s="20" t="s">
        <v>785</v>
      </c>
      <c r="K443" s="11">
        <f t="shared" si="27"/>
        <v>2012</v>
      </c>
      <c r="L443" t="s">
        <v>786</v>
      </c>
      <c r="M443" s="35" t="s">
        <v>787</v>
      </c>
      <c r="N443" s="35">
        <f t="shared" si="26"/>
        <v>41936</v>
      </c>
      <c r="R443" s="13">
        <v>1711.51</v>
      </c>
      <c r="S443" s="13">
        <v>2220</v>
      </c>
      <c r="T443" t="s">
        <v>307</v>
      </c>
      <c r="U443" t="s">
        <v>55</v>
      </c>
      <c r="V443" t="s">
        <v>460</v>
      </c>
      <c r="W443" t="s">
        <v>788</v>
      </c>
      <c r="X443" t="s">
        <v>1146</v>
      </c>
      <c r="Y443">
        <v>121</v>
      </c>
      <c r="Z443">
        <v>19</v>
      </c>
      <c r="AA443" s="13">
        <v>90.08</v>
      </c>
      <c r="AB443" t="s">
        <v>789</v>
      </c>
      <c r="AC443">
        <v>0</v>
      </c>
      <c r="AD443">
        <v>1.42</v>
      </c>
      <c r="AF443">
        <v>0</v>
      </c>
      <c r="AG443">
        <v>0</v>
      </c>
      <c r="AI443">
        <v>0</v>
      </c>
      <c r="AJ443">
        <v>0</v>
      </c>
      <c r="AL443">
        <v>0</v>
      </c>
      <c r="AM443">
        <v>0</v>
      </c>
      <c r="AO443">
        <v>0</v>
      </c>
      <c r="AP443">
        <v>0</v>
      </c>
      <c r="BA443">
        <v>0</v>
      </c>
      <c r="BB443">
        <v>0.77095000000000002</v>
      </c>
    </row>
    <row r="444" spans="1:54" ht="15" customHeight="1" x14ac:dyDescent="0.2">
      <c r="A444" t="s">
        <v>115</v>
      </c>
      <c r="B444" t="s">
        <v>172</v>
      </c>
      <c r="C444" t="s">
        <v>77</v>
      </c>
      <c r="D444" t="s">
        <v>1135</v>
      </c>
      <c r="E444" t="s">
        <v>141</v>
      </c>
      <c r="F444" t="s">
        <v>568</v>
      </c>
      <c r="G444" t="s">
        <v>142</v>
      </c>
      <c r="H444" t="s">
        <v>1140</v>
      </c>
      <c r="I444" s="20" t="s">
        <v>785</v>
      </c>
      <c r="J444" s="20" t="s">
        <v>785</v>
      </c>
      <c r="K444" s="11">
        <f t="shared" si="27"/>
        <v>2012</v>
      </c>
      <c r="L444" t="s">
        <v>786</v>
      </c>
      <c r="M444" s="35" t="s">
        <v>787</v>
      </c>
      <c r="N444" s="35">
        <f t="shared" si="26"/>
        <v>41936</v>
      </c>
      <c r="R444" s="13">
        <v>1711.51</v>
      </c>
      <c r="S444" s="13">
        <v>2220</v>
      </c>
      <c r="T444" t="s">
        <v>307</v>
      </c>
      <c r="U444" t="s">
        <v>55</v>
      </c>
      <c r="V444" t="s">
        <v>460</v>
      </c>
      <c r="W444" t="s">
        <v>788</v>
      </c>
      <c r="X444" t="s">
        <v>1146</v>
      </c>
      <c r="Y444">
        <v>121</v>
      </c>
      <c r="Z444">
        <v>19</v>
      </c>
      <c r="AA444" s="13">
        <v>90.08</v>
      </c>
      <c r="AB444" t="s">
        <v>789</v>
      </c>
      <c r="AC444">
        <v>0</v>
      </c>
      <c r="AD444">
        <v>0.04</v>
      </c>
      <c r="AF444">
        <v>0</v>
      </c>
      <c r="AG444">
        <v>0</v>
      </c>
      <c r="AI444">
        <v>0</v>
      </c>
      <c r="AJ444">
        <v>0</v>
      </c>
      <c r="AL444">
        <v>0</v>
      </c>
      <c r="AM444">
        <v>0</v>
      </c>
      <c r="AO444">
        <v>0</v>
      </c>
      <c r="AP444">
        <v>0</v>
      </c>
      <c r="BA444">
        <v>0</v>
      </c>
      <c r="BB444">
        <v>0.77095000000000002</v>
      </c>
    </row>
    <row r="445" spans="1:54" ht="15" customHeight="1" x14ac:dyDescent="0.2">
      <c r="A445" t="s">
        <v>115</v>
      </c>
      <c r="B445" t="s">
        <v>86</v>
      </c>
      <c r="C445" t="s">
        <v>86</v>
      </c>
      <c r="D445" t="s">
        <v>1136</v>
      </c>
      <c r="E445" t="s">
        <v>141</v>
      </c>
      <c r="F445" t="s">
        <v>568</v>
      </c>
      <c r="G445" t="s">
        <v>142</v>
      </c>
      <c r="H445" t="s">
        <v>1140</v>
      </c>
      <c r="I445" s="20" t="s">
        <v>785</v>
      </c>
      <c r="J445" s="20" t="s">
        <v>785</v>
      </c>
      <c r="K445" s="11">
        <f t="shared" si="27"/>
        <v>2012</v>
      </c>
      <c r="L445" t="s">
        <v>786</v>
      </c>
      <c r="M445" s="35" t="s">
        <v>787</v>
      </c>
      <c r="N445" s="35">
        <f t="shared" si="26"/>
        <v>41936</v>
      </c>
      <c r="R445" s="13">
        <v>1711.51</v>
      </c>
      <c r="S445" s="13">
        <v>2220</v>
      </c>
      <c r="T445" t="s">
        <v>307</v>
      </c>
      <c r="U445" t="s">
        <v>55</v>
      </c>
      <c r="V445" t="s">
        <v>460</v>
      </c>
      <c r="W445" t="s">
        <v>788</v>
      </c>
      <c r="X445" t="s">
        <v>1146</v>
      </c>
      <c r="Y445">
        <v>121</v>
      </c>
      <c r="Z445">
        <v>19</v>
      </c>
      <c r="AA445" s="13">
        <v>90.08</v>
      </c>
      <c r="AB445" t="s">
        <v>789</v>
      </c>
      <c r="AC445">
        <v>0</v>
      </c>
      <c r="AD445">
        <v>0.04</v>
      </c>
      <c r="AF445">
        <v>0</v>
      </c>
      <c r="AG445">
        <v>0</v>
      </c>
      <c r="AI445">
        <v>0</v>
      </c>
      <c r="AJ445">
        <v>0</v>
      </c>
      <c r="AL445">
        <v>0</v>
      </c>
      <c r="AM445">
        <v>0</v>
      </c>
      <c r="AO445">
        <v>0</v>
      </c>
      <c r="AP445">
        <v>0</v>
      </c>
      <c r="BA445">
        <v>0</v>
      </c>
      <c r="BB445">
        <v>0.77095000000000002</v>
      </c>
    </row>
    <row r="446" spans="1:54" ht="15" customHeight="1" x14ac:dyDescent="0.2">
      <c r="A446" t="s">
        <v>115</v>
      </c>
      <c r="B446" t="s">
        <v>218</v>
      </c>
      <c r="C446" t="s">
        <v>85</v>
      </c>
      <c r="D446" t="s">
        <v>1133</v>
      </c>
      <c r="E446" t="s">
        <v>141</v>
      </c>
      <c r="F446" t="s">
        <v>568</v>
      </c>
      <c r="G446" t="s">
        <v>142</v>
      </c>
      <c r="H446" t="s">
        <v>1140</v>
      </c>
      <c r="I446" s="20" t="s">
        <v>785</v>
      </c>
      <c r="J446" s="20" t="s">
        <v>785</v>
      </c>
      <c r="K446" s="11">
        <f t="shared" si="27"/>
        <v>2012</v>
      </c>
      <c r="L446" t="s">
        <v>786</v>
      </c>
      <c r="M446" s="35" t="s">
        <v>787</v>
      </c>
      <c r="N446" s="35">
        <f t="shared" si="26"/>
        <v>41936</v>
      </c>
      <c r="R446" s="13">
        <v>1711.51</v>
      </c>
      <c r="S446" s="13">
        <v>2220</v>
      </c>
      <c r="T446" t="s">
        <v>307</v>
      </c>
      <c r="U446" t="s">
        <v>55</v>
      </c>
      <c r="V446" t="s">
        <v>460</v>
      </c>
      <c r="W446" t="s">
        <v>788</v>
      </c>
      <c r="X446" t="s">
        <v>1146</v>
      </c>
      <c r="Y446">
        <v>121</v>
      </c>
      <c r="Z446">
        <v>19</v>
      </c>
      <c r="AA446" s="13">
        <v>90.08</v>
      </c>
      <c r="AB446" t="s">
        <v>789</v>
      </c>
      <c r="AC446">
        <v>0</v>
      </c>
      <c r="AD446">
        <v>0.04</v>
      </c>
      <c r="AF446">
        <v>0</v>
      </c>
      <c r="AG446">
        <v>0</v>
      </c>
      <c r="AI446">
        <v>0</v>
      </c>
      <c r="AJ446">
        <v>0</v>
      </c>
      <c r="AL446">
        <v>0</v>
      </c>
      <c r="AM446">
        <v>0</v>
      </c>
      <c r="AO446">
        <v>0</v>
      </c>
      <c r="AP446">
        <v>0</v>
      </c>
      <c r="BA446">
        <v>0</v>
      </c>
      <c r="BB446">
        <v>0.77095000000000002</v>
      </c>
    </row>
    <row r="447" spans="1:54" ht="15" customHeight="1" x14ac:dyDescent="0.2">
      <c r="A447" t="s">
        <v>115</v>
      </c>
      <c r="B447" t="s">
        <v>302</v>
      </c>
      <c r="C447" t="s">
        <v>302</v>
      </c>
      <c r="D447" t="s">
        <v>1137</v>
      </c>
      <c r="E447" t="s">
        <v>141</v>
      </c>
      <c r="F447" t="s">
        <v>568</v>
      </c>
      <c r="G447" t="s">
        <v>142</v>
      </c>
      <c r="H447" t="s">
        <v>1140</v>
      </c>
      <c r="I447" s="20" t="s">
        <v>785</v>
      </c>
      <c r="J447" s="20" t="s">
        <v>785</v>
      </c>
      <c r="K447" s="11">
        <f t="shared" si="27"/>
        <v>2012</v>
      </c>
      <c r="L447" t="s">
        <v>786</v>
      </c>
      <c r="M447" s="35" t="s">
        <v>787</v>
      </c>
      <c r="N447" s="35">
        <f t="shared" si="26"/>
        <v>41936</v>
      </c>
      <c r="R447" s="13">
        <v>1711.51</v>
      </c>
      <c r="S447" s="13">
        <v>2220</v>
      </c>
      <c r="T447" t="s">
        <v>307</v>
      </c>
      <c r="U447" t="s">
        <v>55</v>
      </c>
      <c r="V447" t="s">
        <v>460</v>
      </c>
      <c r="W447" t="s">
        <v>788</v>
      </c>
      <c r="X447" t="s">
        <v>1146</v>
      </c>
      <c r="Y447">
        <v>121</v>
      </c>
      <c r="Z447">
        <v>19</v>
      </c>
      <c r="AA447" s="13">
        <v>90.08</v>
      </c>
      <c r="AB447" t="s">
        <v>789</v>
      </c>
      <c r="AC447">
        <v>0</v>
      </c>
      <c r="AD447">
        <v>0.04</v>
      </c>
      <c r="AF447">
        <v>0</v>
      </c>
      <c r="AG447">
        <v>0</v>
      </c>
      <c r="AI447">
        <v>0</v>
      </c>
      <c r="AJ447">
        <v>0</v>
      </c>
      <c r="AL447">
        <v>0</v>
      </c>
      <c r="AM447">
        <v>0</v>
      </c>
      <c r="AO447">
        <v>0</v>
      </c>
      <c r="AP447">
        <v>0</v>
      </c>
      <c r="BA447">
        <v>0</v>
      </c>
      <c r="BB447">
        <v>0.77095000000000002</v>
      </c>
    </row>
    <row r="448" spans="1:54" ht="15" customHeight="1" x14ac:dyDescent="0.2">
      <c r="A448" t="s">
        <v>115</v>
      </c>
      <c r="B448" t="s">
        <v>434</v>
      </c>
      <c r="C448" t="s">
        <v>435</v>
      </c>
      <c r="D448" t="s">
        <v>1137</v>
      </c>
      <c r="E448" t="s">
        <v>141</v>
      </c>
      <c r="F448" t="s">
        <v>568</v>
      </c>
      <c r="G448" t="s">
        <v>142</v>
      </c>
      <c r="H448" t="s">
        <v>1140</v>
      </c>
      <c r="I448" s="20" t="s">
        <v>785</v>
      </c>
      <c r="J448" s="20" t="s">
        <v>785</v>
      </c>
      <c r="K448" s="11">
        <f t="shared" si="27"/>
        <v>2012</v>
      </c>
      <c r="L448" t="s">
        <v>786</v>
      </c>
      <c r="M448" s="35" t="s">
        <v>787</v>
      </c>
      <c r="N448" s="35">
        <f t="shared" si="26"/>
        <v>41936</v>
      </c>
      <c r="R448" s="13">
        <v>1711.51</v>
      </c>
      <c r="S448" s="13">
        <v>2220</v>
      </c>
      <c r="T448" t="s">
        <v>307</v>
      </c>
      <c r="U448" t="s">
        <v>55</v>
      </c>
      <c r="V448" t="s">
        <v>460</v>
      </c>
      <c r="W448" t="s">
        <v>788</v>
      </c>
      <c r="X448" t="s">
        <v>1146</v>
      </c>
      <c r="Y448">
        <v>121</v>
      </c>
      <c r="Z448">
        <v>19</v>
      </c>
      <c r="AA448" s="13">
        <v>90.08</v>
      </c>
      <c r="AB448" t="s">
        <v>789</v>
      </c>
      <c r="AC448">
        <v>0</v>
      </c>
      <c r="AD448">
        <v>0.04</v>
      </c>
      <c r="AF448">
        <v>0</v>
      </c>
      <c r="AG448">
        <v>0</v>
      </c>
      <c r="AI448">
        <v>0</v>
      </c>
      <c r="AJ448">
        <v>0</v>
      </c>
      <c r="AL448">
        <v>0</v>
      </c>
      <c r="AM448">
        <v>0</v>
      </c>
      <c r="AO448">
        <v>0</v>
      </c>
      <c r="AP448">
        <v>0</v>
      </c>
      <c r="BA448">
        <v>0</v>
      </c>
      <c r="BB448">
        <v>0.77095000000000002</v>
      </c>
    </row>
    <row r="449" spans="1:54" ht="15" customHeight="1" x14ac:dyDescent="0.2">
      <c r="A449" t="s">
        <v>115</v>
      </c>
      <c r="B449" t="s">
        <v>393</v>
      </c>
      <c r="C449" t="s">
        <v>393</v>
      </c>
      <c r="D449" t="s">
        <v>1136</v>
      </c>
      <c r="E449" t="s">
        <v>141</v>
      </c>
      <c r="F449" t="s">
        <v>568</v>
      </c>
      <c r="G449" t="s">
        <v>142</v>
      </c>
      <c r="H449" t="s">
        <v>1140</v>
      </c>
      <c r="I449" s="20" t="s">
        <v>785</v>
      </c>
      <c r="J449" s="20" t="s">
        <v>785</v>
      </c>
      <c r="K449" s="11">
        <f t="shared" si="27"/>
        <v>2012</v>
      </c>
      <c r="L449" t="s">
        <v>786</v>
      </c>
      <c r="M449" s="35" t="s">
        <v>787</v>
      </c>
      <c r="N449" s="35">
        <f t="shared" si="26"/>
        <v>41936</v>
      </c>
      <c r="R449" s="13">
        <v>1711.51</v>
      </c>
      <c r="S449" s="13">
        <v>2220</v>
      </c>
      <c r="T449" t="s">
        <v>307</v>
      </c>
      <c r="U449" t="s">
        <v>55</v>
      </c>
      <c r="V449" t="s">
        <v>460</v>
      </c>
      <c r="W449" t="s">
        <v>788</v>
      </c>
      <c r="X449" t="s">
        <v>1146</v>
      </c>
      <c r="Y449">
        <v>121</v>
      </c>
      <c r="Z449">
        <v>19</v>
      </c>
      <c r="AA449" s="13">
        <v>90.08</v>
      </c>
      <c r="AB449" t="s">
        <v>789</v>
      </c>
      <c r="AC449">
        <v>0</v>
      </c>
      <c r="AD449">
        <v>0.04</v>
      </c>
      <c r="AF449">
        <v>0</v>
      </c>
      <c r="AG449">
        <v>0</v>
      </c>
      <c r="AI449">
        <v>0</v>
      </c>
      <c r="AJ449">
        <v>0</v>
      </c>
      <c r="AL449">
        <v>0</v>
      </c>
      <c r="AM449">
        <v>0</v>
      </c>
      <c r="AO449">
        <v>0</v>
      </c>
      <c r="AP449">
        <v>0</v>
      </c>
      <c r="BA449">
        <v>0</v>
      </c>
      <c r="BB449">
        <v>0.77095000000000002</v>
      </c>
    </row>
    <row r="450" spans="1:54" ht="15" customHeight="1" x14ac:dyDescent="0.2">
      <c r="A450" t="s">
        <v>1126</v>
      </c>
      <c r="B450" t="s">
        <v>68</v>
      </c>
      <c r="C450" t="s">
        <v>69</v>
      </c>
      <c r="D450" t="s">
        <v>1135</v>
      </c>
      <c r="E450" t="s">
        <v>70</v>
      </c>
      <c r="F450" t="s">
        <v>70</v>
      </c>
      <c r="G450" t="s">
        <v>71</v>
      </c>
      <c r="H450" t="s">
        <v>1140</v>
      </c>
      <c r="I450" s="20" t="s">
        <v>224</v>
      </c>
      <c r="K450" s="11">
        <f t="shared" si="27"/>
        <v>2012</v>
      </c>
      <c r="M450" s="35" t="s">
        <v>225</v>
      </c>
      <c r="N450" s="35">
        <f t="shared" si="26"/>
        <v>44936</v>
      </c>
      <c r="R450">
        <v>751.32</v>
      </c>
      <c r="S450">
        <v>750</v>
      </c>
      <c r="U450" t="s">
        <v>74</v>
      </c>
      <c r="V450" t="s">
        <v>56</v>
      </c>
      <c r="Y450">
        <v>6</v>
      </c>
      <c r="Z450">
        <v>9</v>
      </c>
      <c r="AA450">
        <v>83.33</v>
      </c>
      <c r="AB450" t="s">
        <v>226</v>
      </c>
      <c r="AC450">
        <v>0</v>
      </c>
      <c r="AD450">
        <v>0</v>
      </c>
      <c r="AE450">
        <v>0.59</v>
      </c>
      <c r="AF450">
        <v>0</v>
      </c>
      <c r="AG450">
        <v>0</v>
      </c>
      <c r="AH450">
        <v>0</v>
      </c>
      <c r="AI450">
        <v>0</v>
      </c>
      <c r="AJ450">
        <v>0</v>
      </c>
      <c r="AK450">
        <v>0</v>
      </c>
      <c r="AL450">
        <v>0</v>
      </c>
      <c r="AM450">
        <v>0</v>
      </c>
      <c r="AN450">
        <v>0</v>
      </c>
      <c r="AO450">
        <v>0</v>
      </c>
      <c r="AP450">
        <v>0</v>
      </c>
      <c r="AQ450">
        <v>0</v>
      </c>
      <c r="AR450">
        <v>0</v>
      </c>
      <c r="AS450">
        <v>0</v>
      </c>
      <c r="AT450">
        <v>0</v>
      </c>
      <c r="AU450">
        <v>0</v>
      </c>
      <c r="AV450">
        <v>0</v>
      </c>
      <c r="AW450">
        <v>0</v>
      </c>
      <c r="AX450">
        <v>0</v>
      </c>
      <c r="AY450">
        <v>0</v>
      </c>
      <c r="AZ450">
        <v>0</v>
      </c>
      <c r="BA450">
        <v>0</v>
      </c>
    </row>
    <row r="451" spans="1:54" ht="15" customHeight="1" x14ac:dyDescent="0.2">
      <c r="A451" t="s">
        <v>1126</v>
      </c>
      <c r="B451" t="s">
        <v>251</v>
      </c>
      <c r="C451" t="s">
        <v>77</v>
      </c>
      <c r="D451" t="s">
        <v>1135</v>
      </c>
      <c r="E451" t="s">
        <v>70</v>
      </c>
      <c r="F451" t="s">
        <v>70</v>
      </c>
      <c r="G451" t="s">
        <v>71</v>
      </c>
      <c r="H451" t="s">
        <v>1140</v>
      </c>
      <c r="I451" s="20" t="s">
        <v>224</v>
      </c>
      <c r="K451" s="11">
        <f t="shared" si="27"/>
        <v>2012</v>
      </c>
      <c r="M451" s="35" t="s">
        <v>225</v>
      </c>
      <c r="N451" s="35">
        <f t="shared" si="26"/>
        <v>44936</v>
      </c>
      <c r="R451">
        <v>751.32</v>
      </c>
      <c r="S451">
        <v>750</v>
      </c>
      <c r="U451" t="s">
        <v>74</v>
      </c>
      <c r="V451" t="s">
        <v>56</v>
      </c>
      <c r="Y451">
        <v>6</v>
      </c>
      <c r="Z451">
        <v>9</v>
      </c>
      <c r="AA451">
        <v>83.33</v>
      </c>
      <c r="AB451" t="s">
        <v>226</v>
      </c>
      <c r="AC451">
        <v>0</v>
      </c>
      <c r="AD451">
        <v>0</v>
      </c>
      <c r="AE451">
        <v>0.59</v>
      </c>
      <c r="AF451">
        <v>0</v>
      </c>
      <c r="AG451">
        <v>0</v>
      </c>
      <c r="AH451">
        <v>0</v>
      </c>
      <c r="AI451">
        <v>0</v>
      </c>
      <c r="AJ451">
        <v>0</v>
      </c>
      <c r="AK451">
        <v>0</v>
      </c>
      <c r="AL451">
        <v>0</v>
      </c>
      <c r="AM451">
        <v>0</v>
      </c>
      <c r="AN451">
        <v>0</v>
      </c>
      <c r="AO451">
        <v>0</v>
      </c>
      <c r="AP451">
        <v>0</v>
      </c>
      <c r="AQ451">
        <v>0</v>
      </c>
      <c r="AR451">
        <v>0</v>
      </c>
      <c r="AS451">
        <v>0</v>
      </c>
      <c r="AT451">
        <v>0</v>
      </c>
      <c r="AU451">
        <v>0</v>
      </c>
      <c r="AV451">
        <v>0</v>
      </c>
      <c r="AW451">
        <v>0</v>
      </c>
      <c r="AX451">
        <v>0</v>
      </c>
      <c r="AY451">
        <v>0</v>
      </c>
      <c r="AZ451">
        <v>0</v>
      </c>
      <c r="BA451">
        <v>0</v>
      </c>
    </row>
    <row r="452" spans="1:54" ht="15" customHeight="1" x14ac:dyDescent="0.2">
      <c r="A452" t="s">
        <v>115</v>
      </c>
      <c r="B452" t="s">
        <v>116</v>
      </c>
      <c r="C452" t="s">
        <v>49</v>
      </c>
      <c r="D452" t="s">
        <v>1133</v>
      </c>
      <c r="E452" t="s">
        <v>62</v>
      </c>
      <c r="F452" t="s">
        <v>588</v>
      </c>
      <c r="G452" t="s">
        <v>63</v>
      </c>
      <c r="H452" s="4" t="s">
        <v>1139</v>
      </c>
      <c r="I452" s="20" t="s">
        <v>589</v>
      </c>
      <c r="J452" s="20" t="s">
        <v>590</v>
      </c>
      <c r="K452" s="11">
        <f t="shared" si="27"/>
        <v>2010</v>
      </c>
      <c r="L452" t="s">
        <v>591</v>
      </c>
      <c r="M452" s="35" t="s">
        <v>591</v>
      </c>
      <c r="N452" s="35">
        <f t="shared" si="26"/>
        <v>41237</v>
      </c>
      <c r="R452">
        <v>112.18</v>
      </c>
      <c r="S452">
        <v>150</v>
      </c>
      <c r="T452" t="s">
        <v>307</v>
      </c>
      <c r="U452" t="s">
        <v>55</v>
      </c>
      <c r="V452" s="1" t="s">
        <v>592</v>
      </c>
      <c r="W452" t="s">
        <v>593</v>
      </c>
      <c r="X452" t="s">
        <v>1146</v>
      </c>
      <c r="Y452">
        <v>25</v>
      </c>
      <c r="Z452">
        <v>11</v>
      </c>
      <c r="AA452">
        <v>10.199999999999999</v>
      </c>
      <c r="AB452" t="s">
        <v>594</v>
      </c>
      <c r="AC452">
        <v>0</v>
      </c>
      <c r="AD452">
        <v>0.03</v>
      </c>
      <c r="AF452">
        <v>0</v>
      </c>
      <c r="AG452">
        <v>0</v>
      </c>
      <c r="AI452">
        <v>0</v>
      </c>
      <c r="AJ452">
        <v>0</v>
      </c>
      <c r="AL452">
        <v>0</v>
      </c>
      <c r="AM452">
        <v>0</v>
      </c>
      <c r="AO452">
        <v>0</v>
      </c>
      <c r="AP452">
        <v>0</v>
      </c>
      <c r="BA452">
        <v>0</v>
      </c>
      <c r="BB452">
        <v>0.74789000000000005</v>
      </c>
    </row>
    <row r="453" spans="1:54" ht="15" customHeight="1" x14ac:dyDescent="0.2">
      <c r="A453" t="s">
        <v>115</v>
      </c>
      <c r="B453" t="s">
        <v>68</v>
      </c>
      <c r="C453" t="s">
        <v>69</v>
      </c>
      <c r="D453" t="s">
        <v>1135</v>
      </c>
      <c r="E453" t="s">
        <v>62</v>
      </c>
      <c r="F453" t="s">
        <v>588</v>
      </c>
      <c r="G453" t="s">
        <v>63</v>
      </c>
      <c r="H453" s="4" t="s">
        <v>1139</v>
      </c>
      <c r="I453" s="20" t="s">
        <v>589</v>
      </c>
      <c r="J453" s="20" t="s">
        <v>590</v>
      </c>
      <c r="K453" s="11">
        <f t="shared" si="27"/>
        <v>2010</v>
      </c>
      <c r="L453" t="s">
        <v>591</v>
      </c>
      <c r="M453" s="35" t="s">
        <v>591</v>
      </c>
      <c r="N453" s="35">
        <f t="shared" si="26"/>
        <v>41237</v>
      </c>
      <c r="R453">
        <v>112.18</v>
      </c>
      <c r="S453">
        <v>150</v>
      </c>
      <c r="T453" t="s">
        <v>307</v>
      </c>
      <c r="U453" t="s">
        <v>55</v>
      </c>
      <c r="V453" s="1" t="s">
        <v>592</v>
      </c>
      <c r="W453" t="s">
        <v>593</v>
      </c>
      <c r="X453" t="s">
        <v>1146</v>
      </c>
      <c r="Y453">
        <v>25</v>
      </c>
      <c r="Z453">
        <v>11</v>
      </c>
      <c r="AA453">
        <v>10.199999999999999</v>
      </c>
      <c r="AB453" t="s">
        <v>594</v>
      </c>
      <c r="AC453">
        <v>0</v>
      </c>
      <c r="AD453">
        <v>0.03</v>
      </c>
      <c r="AF453">
        <v>0</v>
      </c>
      <c r="AG453">
        <v>0</v>
      </c>
      <c r="AI453">
        <v>0</v>
      </c>
      <c r="AJ453">
        <v>0</v>
      </c>
      <c r="AL453">
        <v>0</v>
      </c>
      <c r="AM453">
        <v>0</v>
      </c>
      <c r="AO453">
        <v>0</v>
      </c>
      <c r="AP453">
        <v>0</v>
      </c>
      <c r="BA453">
        <v>0</v>
      </c>
      <c r="BB453">
        <v>0.74789000000000005</v>
      </c>
    </row>
    <row r="454" spans="1:54" ht="15" customHeight="1" x14ac:dyDescent="0.2">
      <c r="A454" t="s">
        <v>115</v>
      </c>
      <c r="B454" t="s">
        <v>179</v>
      </c>
      <c r="C454" t="s">
        <v>179</v>
      </c>
      <c r="D454" t="s">
        <v>1134</v>
      </c>
      <c r="E454" t="s">
        <v>62</v>
      </c>
      <c r="F454" t="s">
        <v>588</v>
      </c>
      <c r="G454" t="s">
        <v>63</v>
      </c>
      <c r="H454" s="4" t="s">
        <v>1139</v>
      </c>
      <c r="I454" s="20" t="s">
        <v>589</v>
      </c>
      <c r="J454" s="20" t="s">
        <v>590</v>
      </c>
      <c r="K454" s="11">
        <f t="shared" si="27"/>
        <v>2010</v>
      </c>
      <c r="L454" t="s">
        <v>591</v>
      </c>
      <c r="M454" s="35" t="s">
        <v>591</v>
      </c>
      <c r="N454" s="35">
        <f t="shared" si="26"/>
        <v>41237</v>
      </c>
      <c r="R454">
        <v>112.18</v>
      </c>
      <c r="S454">
        <v>150</v>
      </c>
      <c r="T454" t="s">
        <v>307</v>
      </c>
      <c r="U454" t="s">
        <v>55</v>
      </c>
      <c r="V454" s="1" t="s">
        <v>592</v>
      </c>
      <c r="W454" t="s">
        <v>593</v>
      </c>
      <c r="X454" t="s">
        <v>1146</v>
      </c>
      <c r="Y454">
        <v>25</v>
      </c>
      <c r="Z454">
        <v>11</v>
      </c>
      <c r="AA454">
        <v>10.199999999999999</v>
      </c>
      <c r="AB454" t="s">
        <v>594</v>
      </c>
      <c r="AC454">
        <v>0</v>
      </c>
      <c r="AD454">
        <v>0.03</v>
      </c>
      <c r="AF454">
        <v>0</v>
      </c>
      <c r="AG454">
        <v>0</v>
      </c>
      <c r="AI454">
        <v>0</v>
      </c>
      <c r="AJ454">
        <v>0</v>
      </c>
      <c r="AL454">
        <v>0</v>
      </c>
      <c r="AM454">
        <v>0</v>
      </c>
      <c r="AO454">
        <v>0</v>
      </c>
      <c r="AP454">
        <v>0</v>
      </c>
      <c r="BA454">
        <v>0</v>
      </c>
      <c r="BB454">
        <v>0.74789000000000005</v>
      </c>
    </row>
    <row r="455" spans="1:54" ht="15" customHeight="1" x14ac:dyDescent="0.2">
      <c r="A455" t="s">
        <v>1126</v>
      </c>
      <c r="B455" t="s">
        <v>84</v>
      </c>
      <c r="C455" t="s">
        <v>85</v>
      </c>
      <c r="D455" t="s">
        <v>1133</v>
      </c>
      <c r="E455" t="s">
        <v>70</v>
      </c>
      <c r="F455" t="s">
        <v>70</v>
      </c>
      <c r="G455" t="s">
        <v>71</v>
      </c>
      <c r="H455" t="s">
        <v>1140</v>
      </c>
      <c r="I455" s="20" t="s">
        <v>224</v>
      </c>
      <c r="K455" s="11">
        <f t="shared" si="27"/>
        <v>2012</v>
      </c>
      <c r="M455" s="35" t="s">
        <v>225</v>
      </c>
      <c r="N455" s="35">
        <f t="shared" si="26"/>
        <v>44936</v>
      </c>
      <c r="R455">
        <v>751.32</v>
      </c>
      <c r="S455">
        <v>750</v>
      </c>
      <c r="U455" t="s">
        <v>74</v>
      </c>
      <c r="V455" t="s">
        <v>56</v>
      </c>
      <c r="Y455">
        <v>6</v>
      </c>
      <c r="Z455">
        <v>9</v>
      </c>
      <c r="AA455">
        <v>83.33</v>
      </c>
      <c r="AB455" t="s">
        <v>226</v>
      </c>
      <c r="AC455">
        <v>0</v>
      </c>
      <c r="AD455">
        <v>0</v>
      </c>
      <c r="AE455">
        <v>0.59</v>
      </c>
      <c r="AF455">
        <v>0</v>
      </c>
      <c r="AG455">
        <v>0</v>
      </c>
      <c r="AH455">
        <v>0</v>
      </c>
      <c r="AI455">
        <v>0</v>
      </c>
      <c r="AJ455">
        <v>0</v>
      </c>
      <c r="AK455">
        <v>0</v>
      </c>
      <c r="AL455">
        <v>0</v>
      </c>
      <c r="AM455">
        <v>0</v>
      </c>
      <c r="AN455">
        <v>0</v>
      </c>
      <c r="AO455">
        <v>0</v>
      </c>
      <c r="AP455">
        <v>0</v>
      </c>
      <c r="AQ455">
        <v>0</v>
      </c>
      <c r="AR455">
        <v>0</v>
      </c>
      <c r="AS455">
        <v>0</v>
      </c>
      <c r="AT455">
        <v>0</v>
      </c>
      <c r="AU455">
        <v>0</v>
      </c>
      <c r="AV455">
        <v>0</v>
      </c>
      <c r="AW455">
        <v>0</v>
      </c>
      <c r="AX455">
        <v>0</v>
      </c>
      <c r="AY455">
        <v>0</v>
      </c>
      <c r="AZ455">
        <v>0</v>
      </c>
      <c r="BA455">
        <v>0</v>
      </c>
    </row>
    <row r="456" spans="1:54" ht="15" customHeight="1" x14ac:dyDescent="0.2">
      <c r="A456" t="s">
        <v>1126</v>
      </c>
      <c r="B456" t="s">
        <v>261</v>
      </c>
      <c r="C456" t="s">
        <v>85</v>
      </c>
      <c r="D456" t="s">
        <v>1133</v>
      </c>
      <c r="E456" t="s">
        <v>404</v>
      </c>
      <c r="F456" t="s">
        <v>404</v>
      </c>
      <c r="G456" s="4" t="s">
        <v>405</v>
      </c>
      <c r="H456" s="4" t="s">
        <v>1139</v>
      </c>
      <c r="I456" s="20" t="s">
        <v>406</v>
      </c>
      <c r="K456" s="11">
        <f t="shared" si="27"/>
        <v>2013</v>
      </c>
      <c r="M456" s="35" t="s">
        <v>407</v>
      </c>
      <c r="N456" s="35">
        <f t="shared" si="26"/>
        <v>45000</v>
      </c>
      <c r="R456">
        <v>1151.01</v>
      </c>
      <c r="S456">
        <v>1500</v>
      </c>
      <c r="U456" t="s">
        <v>55</v>
      </c>
      <c r="V456" s="1" t="s">
        <v>408</v>
      </c>
      <c r="W456" s="1"/>
      <c r="X456" s="1"/>
      <c r="Y456">
        <v>163</v>
      </c>
      <c r="Z456">
        <v>14</v>
      </c>
      <c r="AA456">
        <v>82.22</v>
      </c>
      <c r="AB456" t="s">
        <v>409</v>
      </c>
      <c r="AC456">
        <v>0</v>
      </c>
      <c r="AD456">
        <v>0</v>
      </c>
      <c r="AE456">
        <v>1.5</v>
      </c>
      <c r="AF456">
        <v>0</v>
      </c>
      <c r="AG456">
        <v>0</v>
      </c>
      <c r="AH456">
        <v>0.69</v>
      </c>
      <c r="AI456">
        <v>0</v>
      </c>
      <c r="AJ456">
        <v>0</v>
      </c>
      <c r="AK456">
        <v>0</v>
      </c>
      <c r="AL456">
        <v>0</v>
      </c>
      <c r="AM456">
        <v>0</v>
      </c>
      <c r="AN456">
        <v>0</v>
      </c>
      <c r="AO456">
        <v>0</v>
      </c>
      <c r="AP456">
        <v>0</v>
      </c>
      <c r="AQ456">
        <v>0</v>
      </c>
      <c r="AR456">
        <v>0</v>
      </c>
      <c r="AS456">
        <v>0</v>
      </c>
      <c r="AT456">
        <v>0</v>
      </c>
      <c r="AU456">
        <v>0</v>
      </c>
      <c r="AV456">
        <v>0</v>
      </c>
      <c r="AW456">
        <v>0</v>
      </c>
      <c r="AX456">
        <v>0</v>
      </c>
      <c r="AY456">
        <v>0</v>
      </c>
      <c r="AZ456">
        <v>0</v>
      </c>
      <c r="BA456">
        <v>0</v>
      </c>
    </row>
    <row r="457" spans="1:54" ht="15" customHeight="1" x14ac:dyDescent="0.2">
      <c r="A457" t="s">
        <v>1126</v>
      </c>
      <c r="B457" t="s">
        <v>251</v>
      </c>
      <c r="C457" t="s">
        <v>77</v>
      </c>
      <c r="D457" t="s">
        <v>1135</v>
      </c>
      <c r="E457" t="s">
        <v>50</v>
      </c>
      <c r="F457" t="s">
        <v>51</v>
      </c>
      <c r="G457" t="s">
        <v>52</v>
      </c>
      <c r="H457" t="s">
        <v>1140</v>
      </c>
      <c r="I457" s="20" t="s">
        <v>252</v>
      </c>
      <c r="K457" s="11">
        <f t="shared" si="27"/>
        <v>2014</v>
      </c>
      <c r="M457" s="35" t="s">
        <v>253</v>
      </c>
      <c r="N457" s="35">
        <f t="shared" si="26"/>
        <v>45019</v>
      </c>
      <c r="R457">
        <v>1495.96</v>
      </c>
      <c r="S457">
        <v>1500</v>
      </c>
      <c r="U457" t="s">
        <v>74</v>
      </c>
      <c r="V457" t="s">
        <v>56</v>
      </c>
      <c r="Y457">
        <v>35</v>
      </c>
      <c r="Z457">
        <v>5</v>
      </c>
      <c r="AA457">
        <v>300</v>
      </c>
      <c r="AB457" t="s">
        <v>254</v>
      </c>
      <c r="AC457">
        <v>0</v>
      </c>
      <c r="AD457">
        <v>0</v>
      </c>
      <c r="AE457">
        <v>0.64</v>
      </c>
      <c r="AF457">
        <v>0</v>
      </c>
      <c r="AG457">
        <v>0</v>
      </c>
      <c r="AH457">
        <v>0.43</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row>
    <row r="458" spans="1:54" ht="15" customHeight="1" x14ac:dyDescent="0.2">
      <c r="A458" t="s">
        <v>1126</v>
      </c>
      <c r="B458" t="s">
        <v>68</v>
      </c>
      <c r="C458" t="s">
        <v>69</v>
      </c>
      <c r="D458" t="s">
        <v>1135</v>
      </c>
      <c r="E458" t="s">
        <v>208</v>
      </c>
      <c r="F458" t="s">
        <v>209</v>
      </c>
      <c r="G458" s="4" t="s">
        <v>142</v>
      </c>
      <c r="H458" t="s">
        <v>1140</v>
      </c>
      <c r="I458" s="20" t="s">
        <v>210</v>
      </c>
      <c r="K458" s="11">
        <f t="shared" si="27"/>
        <v>2013</v>
      </c>
      <c r="M458" s="35" t="s">
        <v>211</v>
      </c>
      <c r="N458" s="35">
        <f t="shared" si="26"/>
        <v>45076</v>
      </c>
      <c r="R458">
        <v>3874.45</v>
      </c>
      <c r="S458">
        <v>5000</v>
      </c>
      <c r="U458" t="s">
        <v>55</v>
      </c>
      <c r="V458" t="s">
        <v>56</v>
      </c>
      <c r="Y458">
        <v>145</v>
      </c>
      <c r="Z458">
        <v>8</v>
      </c>
      <c r="AA458">
        <v>484.31</v>
      </c>
      <c r="AB458" t="s">
        <v>212</v>
      </c>
      <c r="AC458">
        <v>0</v>
      </c>
      <c r="AD458">
        <v>0</v>
      </c>
      <c r="AE458">
        <v>1.18</v>
      </c>
      <c r="AF458">
        <v>0</v>
      </c>
      <c r="AG458">
        <v>0</v>
      </c>
      <c r="AH458">
        <v>0.22</v>
      </c>
      <c r="AI458">
        <v>0</v>
      </c>
      <c r="AJ458">
        <v>0</v>
      </c>
      <c r="AK458">
        <v>0.44</v>
      </c>
      <c r="AL458">
        <v>0</v>
      </c>
      <c r="AM458">
        <v>0</v>
      </c>
      <c r="AN458">
        <v>0.22</v>
      </c>
      <c r="AO458">
        <v>0</v>
      </c>
      <c r="AP458">
        <v>0</v>
      </c>
      <c r="AQ458">
        <v>1</v>
      </c>
      <c r="AR458">
        <v>0</v>
      </c>
      <c r="AS458">
        <v>0</v>
      </c>
      <c r="AT458">
        <v>0</v>
      </c>
      <c r="AU458">
        <v>0</v>
      </c>
      <c r="AV458">
        <v>0</v>
      </c>
      <c r="AW458">
        <v>0</v>
      </c>
      <c r="AX458">
        <v>0</v>
      </c>
      <c r="AY458">
        <v>0</v>
      </c>
      <c r="AZ458">
        <v>0</v>
      </c>
      <c r="BA458">
        <v>0</v>
      </c>
    </row>
    <row r="459" spans="1:54" ht="15" customHeight="1" x14ac:dyDescent="0.2">
      <c r="A459" t="s">
        <v>1126</v>
      </c>
      <c r="B459" t="s">
        <v>86</v>
      </c>
      <c r="C459" t="s">
        <v>86</v>
      </c>
      <c r="D459" t="s">
        <v>1136</v>
      </c>
      <c r="E459" t="s">
        <v>208</v>
      </c>
      <c r="F459" t="s">
        <v>209</v>
      </c>
      <c r="G459" s="4" t="s">
        <v>142</v>
      </c>
      <c r="H459" t="s">
        <v>1140</v>
      </c>
      <c r="I459" s="20" t="s">
        <v>210</v>
      </c>
      <c r="K459" s="11">
        <f t="shared" si="27"/>
        <v>2013</v>
      </c>
      <c r="M459" s="35" t="s">
        <v>211</v>
      </c>
      <c r="N459" s="35">
        <f t="shared" si="26"/>
        <v>45076</v>
      </c>
      <c r="R459">
        <v>3874.45</v>
      </c>
      <c r="S459">
        <v>5000</v>
      </c>
      <c r="U459" t="s">
        <v>55</v>
      </c>
      <c r="V459" t="s">
        <v>56</v>
      </c>
      <c r="Y459">
        <v>145</v>
      </c>
      <c r="Z459">
        <v>8</v>
      </c>
      <c r="AA459">
        <v>484.31</v>
      </c>
      <c r="AB459" t="s">
        <v>212</v>
      </c>
      <c r="AC459">
        <v>0</v>
      </c>
      <c r="AD459">
        <v>0</v>
      </c>
      <c r="AE459">
        <v>1.18</v>
      </c>
      <c r="AF459">
        <v>0</v>
      </c>
      <c r="AG459">
        <v>0</v>
      </c>
      <c r="AH459">
        <v>0.22</v>
      </c>
      <c r="AI459">
        <v>0</v>
      </c>
      <c r="AJ459">
        <v>0</v>
      </c>
      <c r="AK459">
        <v>0.44</v>
      </c>
      <c r="AL459">
        <v>0</v>
      </c>
      <c r="AM459">
        <v>0</v>
      </c>
      <c r="AN459">
        <v>0.22</v>
      </c>
      <c r="AO459">
        <v>0</v>
      </c>
      <c r="AP459">
        <v>0</v>
      </c>
      <c r="AQ459">
        <v>1</v>
      </c>
      <c r="AR459">
        <v>0</v>
      </c>
      <c r="AS459">
        <v>0</v>
      </c>
      <c r="AT459">
        <v>0</v>
      </c>
      <c r="AU459">
        <v>0</v>
      </c>
      <c r="AV459">
        <v>0</v>
      </c>
      <c r="AW459">
        <v>0</v>
      </c>
      <c r="AX459">
        <v>0</v>
      </c>
      <c r="AY459">
        <v>0</v>
      </c>
      <c r="AZ459">
        <v>0</v>
      </c>
      <c r="BA459">
        <v>0</v>
      </c>
    </row>
    <row r="460" spans="1:54" ht="15" customHeight="1" x14ac:dyDescent="0.2">
      <c r="A460" t="s">
        <v>1126</v>
      </c>
      <c r="B460" t="s">
        <v>68</v>
      </c>
      <c r="C460" t="s">
        <v>69</v>
      </c>
      <c r="D460" t="s">
        <v>1135</v>
      </c>
      <c r="E460" t="s">
        <v>123</v>
      </c>
      <c r="F460" t="s">
        <v>123</v>
      </c>
      <c r="G460" s="4" t="s">
        <v>124</v>
      </c>
      <c r="H460" s="4" t="s">
        <v>1139</v>
      </c>
      <c r="I460" s="20" t="s">
        <v>187</v>
      </c>
      <c r="K460" s="11">
        <f t="shared" si="27"/>
        <v>2013</v>
      </c>
      <c r="M460" s="35" t="s">
        <v>188</v>
      </c>
      <c r="N460" s="35">
        <f t="shared" si="26"/>
        <v>45117</v>
      </c>
      <c r="R460">
        <v>993.67</v>
      </c>
      <c r="S460">
        <v>1000</v>
      </c>
      <c r="U460" t="s">
        <v>74</v>
      </c>
      <c r="V460" t="s">
        <v>56</v>
      </c>
      <c r="Y460">
        <v>76</v>
      </c>
      <c r="Z460">
        <v>5</v>
      </c>
      <c r="AA460">
        <v>200</v>
      </c>
      <c r="AB460" t="s">
        <v>189</v>
      </c>
      <c r="AC460">
        <v>0</v>
      </c>
      <c r="AD460">
        <v>0</v>
      </c>
      <c r="AE460">
        <v>0.24</v>
      </c>
      <c r="AF460">
        <v>0</v>
      </c>
      <c r="AG460">
        <v>0</v>
      </c>
      <c r="AH460">
        <v>0</v>
      </c>
      <c r="AI460">
        <v>0</v>
      </c>
      <c r="AJ460">
        <v>0</v>
      </c>
      <c r="AK460">
        <v>0</v>
      </c>
      <c r="AL460">
        <v>0</v>
      </c>
      <c r="AM460">
        <v>0</v>
      </c>
      <c r="AN460">
        <v>0</v>
      </c>
      <c r="AO460">
        <v>0</v>
      </c>
      <c r="AP460">
        <v>0</v>
      </c>
      <c r="AQ460">
        <v>0</v>
      </c>
      <c r="AR460">
        <v>0</v>
      </c>
      <c r="AS460">
        <v>0</v>
      </c>
      <c r="AT460">
        <v>0</v>
      </c>
      <c r="AU460">
        <v>0</v>
      </c>
      <c r="AV460">
        <v>0</v>
      </c>
      <c r="AW460">
        <v>0</v>
      </c>
      <c r="AX460">
        <v>0</v>
      </c>
      <c r="AY460">
        <v>0</v>
      </c>
      <c r="AZ460">
        <v>0</v>
      </c>
      <c r="BA460">
        <v>0</v>
      </c>
    </row>
    <row r="461" spans="1:54" ht="15" customHeight="1" x14ac:dyDescent="0.2">
      <c r="A461" t="s">
        <v>115</v>
      </c>
      <c r="B461" t="s">
        <v>179</v>
      </c>
      <c r="C461" t="s">
        <v>179</v>
      </c>
      <c r="D461" t="s">
        <v>1134</v>
      </c>
      <c r="E461" t="s">
        <v>209</v>
      </c>
      <c r="F461" t="s">
        <v>568</v>
      </c>
      <c r="G461" t="s">
        <v>142</v>
      </c>
      <c r="H461" t="s">
        <v>1140</v>
      </c>
      <c r="I461" s="20" t="s">
        <v>791</v>
      </c>
      <c r="J461" s="20" t="s">
        <v>791</v>
      </c>
      <c r="K461" s="11">
        <f t="shared" si="27"/>
        <v>2013</v>
      </c>
      <c r="L461" t="s">
        <v>792</v>
      </c>
      <c r="M461" s="35" t="s">
        <v>792</v>
      </c>
      <c r="N461" s="35">
        <f t="shared" si="26"/>
        <v>41937</v>
      </c>
      <c r="R461" s="13">
        <v>1637.05</v>
      </c>
      <c r="S461" s="13">
        <v>2220</v>
      </c>
      <c r="T461" t="s">
        <v>678</v>
      </c>
      <c r="U461" t="s">
        <v>55</v>
      </c>
      <c r="V461" t="s">
        <v>56</v>
      </c>
      <c r="W461" t="s">
        <v>793</v>
      </c>
      <c r="X461" t="s">
        <v>1146</v>
      </c>
      <c r="Y461">
        <v>131</v>
      </c>
      <c r="Z461">
        <v>19</v>
      </c>
      <c r="AA461" s="13">
        <v>86.16</v>
      </c>
      <c r="AB461" t="s">
        <v>794</v>
      </c>
      <c r="AC461">
        <v>0</v>
      </c>
      <c r="AD461">
        <v>0</v>
      </c>
      <c r="AF461">
        <v>0</v>
      </c>
      <c r="AG461">
        <v>0</v>
      </c>
      <c r="AI461">
        <v>0</v>
      </c>
      <c r="AJ461">
        <v>0</v>
      </c>
      <c r="AL461">
        <v>0</v>
      </c>
      <c r="AM461">
        <v>0</v>
      </c>
      <c r="AO461">
        <v>0</v>
      </c>
      <c r="AP461">
        <v>0</v>
      </c>
      <c r="BA461">
        <v>0</v>
      </c>
      <c r="BB461">
        <v>0.73741000000000001</v>
      </c>
    </row>
    <row r="462" spans="1:54" ht="15" customHeight="1" x14ac:dyDescent="0.2">
      <c r="A462" t="s">
        <v>115</v>
      </c>
      <c r="B462" t="s">
        <v>68</v>
      </c>
      <c r="C462" t="s">
        <v>69</v>
      </c>
      <c r="D462" t="s">
        <v>1135</v>
      </c>
      <c r="E462" t="s">
        <v>209</v>
      </c>
      <c r="F462" t="s">
        <v>568</v>
      </c>
      <c r="G462" t="s">
        <v>142</v>
      </c>
      <c r="H462" t="s">
        <v>1140</v>
      </c>
      <c r="I462" s="20" t="s">
        <v>791</v>
      </c>
      <c r="J462" s="20" t="s">
        <v>791</v>
      </c>
      <c r="K462" s="11">
        <f t="shared" si="27"/>
        <v>2013</v>
      </c>
      <c r="L462" t="s">
        <v>792</v>
      </c>
      <c r="M462" s="35" t="s">
        <v>792</v>
      </c>
      <c r="N462" s="35">
        <f t="shared" si="26"/>
        <v>41937</v>
      </c>
      <c r="R462" s="13">
        <v>1637.05</v>
      </c>
      <c r="S462" s="13">
        <v>2220</v>
      </c>
      <c r="T462" t="s">
        <v>678</v>
      </c>
      <c r="U462" t="s">
        <v>55</v>
      </c>
      <c r="V462" t="s">
        <v>56</v>
      </c>
      <c r="W462" t="s">
        <v>793</v>
      </c>
      <c r="X462" t="s">
        <v>1146</v>
      </c>
      <c r="Y462">
        <v>131</v>
      </c>
      <c r="Z462">
        <v>19</v>
      </c>
      <c r="AA462" s="13">
        <v>86.16</v>
      </c>
      <c r="AB462" t="s">
        <v>794</v>
      </c>
      <c r="AC462">
        <v>0</v>
      </c>
      <c r="AD462">
        <v>0.69</v>
      </c>
      <c r="AF462">
        <v>0</v>
      </c>
      <c r="AG462">
        <v>0</v>
      </c>
      <c r="AI462">
        <v>0</v>
      </c>
      <c r="AJ462">
        <v>0</v>
      </c>
      <c r="AL462">
        <v>0</v>
      </c>
      <c r="AM462">
        <v>0</v>
      </c>
      <c r="AO462">
        <v>0</v>
      </c>
      <c r="AP462">
        <v>0</v>
      </c>
      <c r="BA462">
        <v>0</v>
      </c>
      <c r="BB462">
        <v>0.73741000000000001</v>
      </c>
    </row>
    <row r="463" spans="1:54" ht="15" customHeight="1" x14ac:dyDescent="0.2">
      <c r="A463" t="s">
        <v>115</v>
      </c>
      <c r="B463" t="s">
        <v>227</v>
      </c>
      <c r="C463" t="s">
        <v>77</v>
      </c>
      <c r="D463" t="s">
        <v>1135</v>
      </c>
      <c r="E463" t="s">
        <v>209</v>
      </c>
      <c r="F463" t="s">
        <v>568</v>
      </c>
      <c r="G463" t="s">
        <v>142</v>
      </c>
      <c r="H463" t="s">
        <v>1140</v>
      </c>
      <c r="I463" s="20" t="s">
        <v>791</v>
      </c>
      <c r="J463" s="20" t="s">
        <v>791</v>
      </c>
      <c r="K463" s="11">
        <f t="shared" si="27"/>
        <v>2013</v>
      </c>
      <c r="L463" t="s">
        <v>792</v>
      </c>
      <c r="M463" s="35" t="s">
        <v>792</v>
      </c>
      <c r="N463" s="35">
        <f t="shared" si="26"/>
        <v>41937</v>
      </c>
      <c r="R463" s="13">
        <v>1637.05</v>
      </c>
      <c r="S463" s="13">
        <v>2220</v>
      </c>
      <c r="T463" t="s">
        <v>678</v>
      </c>
      <c r="U463" t="s">
        <v>55</v>
      </c>
      <c r="V463" t="s">
        <v>56</v>
      </c>
      <c r="W463" t="s">
        <v>793</v>
      </c>
      <c r="X463" t="s">
        <v>1146</v>
      </c>
      <c r="Y463">
        <v>131</v>
      </c>
      <c r="Z463">
        <v>19</v>
      </c>
      <c r="AA463" s="13">
        <v>86.16</v>
      </c>
      <c r="AB463" t="s">
        <v>794</v>
      </c>
      <c r="AC463">
        <v>0</v>
      </c>
      <c r="AD463">
        <v>0</v>
      </c>
      <c r="AF463">
        <v>0</v>
      </c>
      <c r="AG463">
        <v>0</v>
      </c>
      <c r="AI463">
        <v>0</v>
      </c>
      <c r="AJ463">
        <v>0</v>
      </c>
      <c r="AL463">
        <v>0</v>
      </c>
      <c r="AM463">
        <v>0</v>
      </c>
      <c r="AO463">
        <v>0</v>
      </c>
      <c r="AP463">
        <v>0</v>
      </c>
      <c r="BA463">
        <v>0</v>
      </c>
      <c r="BB463">
        <v>0.73741000000000001</v>
      </c>
    </row>
    <row r="464" spans="1:54" ht="15" customHeight="1" x14ac:dyDescent="0.2">
      <c r="A464" t="s">
        <v>115</v>
      </c>
      <c r="B464" t="s">
        <v>885</v>
      </c>
      <c r="C464" t="s">
        <v>86</v>
      </c>
      <c r="D464" t="s">
        <v>1136</v>
      </c>
      <c r="E464" t="s">
        <v>209</v>
      </c>
      <c r="F464" t="s">
        <v>568</v>
      </c>
      <c r="G464" t="s">
        <v>142</v>
      </c>
      <c r="H464" t="s">
        <v>1140</v>
      </c>
      <c r="I464" s="20" t="s">
        <v>791</v>
      </c>
      <c r="J464" s="20" t="s">
        <v>791</v>
      </c>
      <c r="K464" s="11">
        <f t="shared" si="27"/>
        <v>2013</v>
      </c>
      <c r="L464" t="s">
        <v>792</v>
      </c>
      <c r="M464" s="35" t="s">
        <v>792</v>
      </c>
      <c r="N464" s="35">
        <f t="shared" si="26"/>
        <v>41937</v>
      </c>
      <c r="R464" s="13">
        <v>1637.05</v>
      </c>
      <c r="S464" s="13">
        <v>2220</v>
      </c>
      <c r="T464" t="s">
        <v>678</v>
      </c>
      <c r="U464" t="s">
        <v>55</v>
      </c>
      <c r="V464" t="s">
        <v>56</v>
      </c>
      <c r="W464" t="s">
        <v>793</v>
      </c>
      <c r="X464" t="s">
        <v>1146</v>
      </c>
      <c r="Y464">
        <v>131</v>
      </c>
      <c r="Z464">
        <v>19</v>
      </c>
      <c r="AA464" s="13">
        <v>86.16</v>
      </c>
      <c r="AB464" t="s">
        <v>794</v>
      </c>
      <c r="AC464">
        <v>0</v>
      </c>
      <c r="AD464">
        <v>0.06</v>
      </c>
      <c r="AF464">
        <v>0</v>
      </c>
      <c r="AG464">
        <v>0</v>
      </c>
      <c r="AI464">
        <v>0</v>
      </c>
      <c r="AJ464">
        <v>0</v>
      </c>
      <c r="AL464">
        <v>0</v>
      </c>
      <c r="AM464">
        <v>0</v>
      </c>
      <c r="AO464">
        <v>0</v>
      </c>
      <c r="AP464">
        <v>0</v>
      </c>
      <c r="BA464">
        <v>0</v>
      </c>
      <c r="BB464">
        <v>0.73741000000000001</v>
      </c>
    </row>
    <row r="465" spans="1:54" ht="15" customHeight="1" x14ac:dyDescent="0.2">
      <c r="A465" t="s">
        <v>115</v>
      </c>
      <c r="B465" t="s">
        <v>218</v>
      </c>
      <c r="C465" t="s">
        <v>85</v>
      </c>
      <c r="D465" t="s">
        <v>1133</v>
      </c>
      <c r="E465" t="s">
        <v>209</v>
      </c>
      <c r="F465" t="s">
        <v>568</v>
      </c>
      <c r="G465" t="s">
        <v>142</v>
      </c>
      <c r="H465" t="s">
        <v>1140</v>
      </c>
      <c r="I465" s="20" t="s">
        <v>791</v>
      </c>
      <c r="J465" s="20" t="s">
        <v>791</v>
      </c>
      <c r="K465" s="11">
        <f t="shared" si="27"/>
        <v>2013</v>
      </c>
      <c r="L465" t="s">
        <v>792</v>
      </c>
      <c r="M465" s="35" t="s">
        <v>792</v>
      </c>
      <c r="N465" s="35">
        <f t="shared" si="26"/>
        <v>41937</v>
      </c>
      <c r="R465" s="13">
        <v>1637.05</v>
      </c>
      <c r="S465" s="13">
        <v>2220</v>
      </c>
      <c r="T465" t="s">
        <v>678</v>
      </c>
      <c r="U465" t="s">
        <v>55</v>
      </c>
      <c r="V465" t="s">
        <v>56</v>
      </c>
      <c r="W465" t="s">
        <v>793</v>
      </c>
      <c r="X465" t="s">
        <v>1146</v>
      </c>
      <c r="Y465">
        <v>131</v>
      </c>
      <c r="Z465">
        <v>19</v>
      </c>
      <c r="AA465" s="13">
        <v>86.16</v>
      </c>
      <c r="AB465" t="s">
        <v>794</v>
      </c>
      <c r="AC465">
        <v>0</v>
      </c>
      <c r="AD465">
        <v>0</v>
      </c>
      <c r="AF465">
        <v>0</v>
      </c>
      <c r="AG465">
        <v>0</v>
      </c>
      <c r="AI465">
        <v>0</v>
      </c>
      <c r="AJ465">
        <v>0</v>
      </c>
      <c r="AL465">
        <v>0</v>
      </c>
      <c r="AM465">
        <v>0</v>
      </c>
      <c r="AO465">
        <v>0</v>
      </c>
      <c r="AP465">
        <v>0</v>
      </c>
      <c r="BA465">
        <v>0</v>
      </c>
      <c r="BB465">
        <v>0.73741000000000001</v>
      </c>
    </row>
    <row r="466" spans="1:54" ht="15" customHeight="1" x14ac:dyDescent="0.2">
      <c r="A466" t="s">
        <v>115</v>
      </c>
      <c r="B466" t="s">
        <v>302</v>
      </c>
      <c r="C466" t="s">
        <v>302</v>
      </c>
      <c r="D466" t="s">
        <v>1137</v>
      </c>
      <c r="E466" t="s">
        <v>209</v>
      </c>
      <c r="F466" t="s">
        <v>568</v>
      </c>
      <c r="G466" t="s">
        <v>142</v>
      </c>
      <c r="H466" t="s">
        <v>1140</v>
      </c>
      <c r="I466" s="20" t="s">
        <v>791</v>
      </c>
      <c r="J466" s="20" t="s">
        <v>791</v>
      </c>
      <c r="K466" s="11">
        <f t="shared" si="27"/>
        <v>2013</v>
      </c>
      <c r="L466" t="s">
        <v>792</v>
      </c>
      <c r="M466" s="35" t="s">
        <v>792</v>
      </c>
      <c r="N466" s="35">
        <f t="shared" si="26"/>
        <v>41937</v>
      </c>
      <c r="R466" s="13">
        <v>1637.05</v>
      </c>
      <c r="S466" s="13">
        <v>2220</v>
      </c>
      <c r="T466" t="s">
        <v>678</v>
      </c>
      <c r="U466" t="s">
        <v>55</v>
      </c>
      <c r="V466" t="s">
        <v>56</v>
      </c>
      <c r="W466" t="s">
        <v>793</v>
      </c>
      <c r="X466" t="s">
        <v>1146</v>
      </c>
      <c r="Y466">
        <v>131</v>
      </c>
      <c r="Z466">
        <v>19</v>
      </c>
      <c r="AA466" s="13">
        <v>86.16</v>
      </c>
      <c r="AB466" t="s">
        <v>794</v>
      </c>
      <c r="AC466">
        <v>0</v>
      </c>
      <c r="AD466">
        <v>0</v>
      </c>
      <c r="AF466">
        <v>0</v>
      </c>
      <c r="AG466">
        <v>0</v>
      </c>
      <c r="AI466">
        <v>0</v>
      </c>
      <c r="AJ466">
        <v>0</v>
      </c>
      <c r="AL466">
        <v>0</v>
      </c>
      <c r="AM466">
        <v>0</v>
      </c>
      <c r="AO466">
        <v>0</v>
      </c>
      <c r="AP466">
        <v>0</v>
      </c>
      <c r="BA466">
        <v>0</v>
      </c>
      <c r="BB466">
        <v>0.73741000000000001</v>
      </c>
    </row>
    <row r="467" spans="1:54" ht="15" customHeight="1" x14ac:dyDescent="0.2">
      <c r="A467" t="s">
        <v>115</v>
      </c>
      <c r="B467" t="s">
        <v>435</v>
      </c>
      <c r="C467" t="s">
        <v>435</v>
      </c>
      <c r="D467" t="s">
        <v>1137</v>
      </c>
      <c r="E467" t="s">
        <v>209</v>
      </c>
      <c r="F467" t="s">
        <v>568</v>
      </c>
      <c r="G467" t="s">
        <v>142</v>
      </c>
      <c r="H467" t="s">
        <v>1140</v>
      </c>
      <c r="I467" s="20" t="s">
        <v>791</v>
      </c>
      <c r="J467" s="20" t="s">
        <v>791</v>
      </c>
      <c r="K467" s="11">
        <f t="shared" si="27"/>
        <v>2013</v>
      </c>
      <c r="L467" t="s">
        <v>792</v>
      </c>
      <c r="M467" s="35" t="s">
        <v>792</v>
      </c>
      <c r="N467" s="35">
        <f t="shared" si="26"/>
        <v>41937</v>
      </c>
      <c r="R467" s="13">
        <v>1637.05</v>
      </c>
      <c r="S467" s="13">
        <v>2220</v>
      </c>
      <c r="T467" t="s">
        <v>678</v>
      </c>
      <c r="U467" t="s">
        <v>55</v>
      </c>
      <c r="V467" t="s">
        <v>56</v>
      </c>
      <c r="W467" t="s">
        <v>793</v>
      </c>
      <c r="X467" t="s">
        <v>1146</v>
      </c>
      <c r="Y467">
        <v>131</v>
      </c>
      <c r="Z467">
        <v>19</v>
      </c>
      <c r="AA467" s="13">
        <v>86.16</v>
      </c>
      <c r="AB467" t="s">
        <v>794</v>
      </c>
      <c r="AC467">
        <v>0</v>
      </c>
      <c r="AD467">
        <v>0</v>
      </c>
      <c r="AF467">
        <v>0</v>
      </c>
      <c r="AG467">
        <v>0</v>
      </c>
      <c r="AI467">
        <v>0</v>
      </c>
      <c r="AJ467">
        <v>0</v>
      </c>
      <c r="AL467">
        <v>0</v>
      </c>
      <c r="AM467">
        <v>0</v>
      </c>
      <c r="AO467">
        <v>0</v>
      </c>
      <c r="AP467">
        <v>0</v>
      </c>
      <c r="BA467">
        <v>0</v>
      </c>
      <c r="BB467">
        <v>0.73741000000000001</v>
      </c>
    </row>
    <row r="468" spans="1:54" ht="15" customHeight="1" x14ac:dyDescent="0.2">
      <c r="A468" t="s">
        <v>115</v>
      </c>
      <c r="B468" t="s">
        <v>790</v>
      </c>
      <c r="C468" t="s">
        <v>393</v>
      </c>
      <c r="D468" t="s">
        <v>1136</v>
      </c>
      <c r="E468" t="s">
        <v>209</v>
      </c>
      <c r="F468" t="s">
        <v>568</v>
      </c>
      <c r="G468" t="s">
        <v>142</v>
      </c>
      <c r="H468" t="s">
        <v>1140</v>
      </c>
      <c r="I468" s="20" t="s">
        <v>791</v>
      </c>
      <c r="J468" s="20" t="s">
        <v>791</v>
      </c>
      <c r="K468" s="11">
        <f t="shared" si="27"/>
        <v>2013</v>
      </c>
      <c r="L468" t="s">
        <v>792</v>
      </c>
      <c r="M468" s="35" t="s">
        <v>792</v>
      </c>
      <c r="N468" s="35">
        <f t="shared" si="26"/>
        <v>41937</v>
      </c>
      <c r="R468" s="13">
        <v>1637.05</v>
      </c>
      <c r="S468" s="13">
        <v>2220</v>
      </c>
      <c r="T468" t="s">
        <v>678</v>
      </c>
      <c r="U468" t="s">
        <v>55</v>
      </c>
      <c r="V468" t="s">
        <v>56</v>
      </c>
      <c r="W468" t="s">
        <v>793</v>
      </c>
      <c r="X468" t="s">
        <v>1146</v>
      </c>
      <c r="Y468">
        <v>131</v>
      </c>
      <c r="Z468">
        <v>19</v>
      </c>
      <c r="AA468" s="13">
        <v>86.16</v>
      </c>
      <c r="AB468" t="s">
        <v>794</v>
      </c>
      <c r="AC468">
        <v>0</v>
      </c>
      <c r="AD468">
        <v>0.06</v>
      </c>
      <c r="AF468">
        <v>0</v>
      </c>
      <c r="AG468">
        <v>0</v>
      </c>
      <c r="AI468">
        <v>0</v>
      </c>
      <c r="AJ468">
        <v>0</v>
      </c>
      <c r="AL468">
        <v>0</v>
      </c>
      <c r="AM468">
        <v>0</v>
      </c>
      <c r="AO468">
        <v>0</v>
      </c>
      <c r="AP468">
        <v>0</v>
      </c>
      <c r="BA468">
        <v>0</v>
      </c>
      <c r="BB468">
        <v>0.73741000000000001</v>
      </c>
    </row>
    <row r="469" spans="1:54" ht="15" customHeight="1" x14ac:dyDescent="0.2">
      <c r="A469" t="s">
        <v>1126</v>
      </c>
      <c r="B469" t="s">
        <v>68</v>
      </c>
      <c r="C469" t="s">
        <v>69</v>
      </c>
      <c r="D469" t="s">
        <v>1135</v>
      </c>
      <c r="E469" t="s">
        <v>140</v>
      </c>
      <c r="F469" t="s">
        <v>146</v>
      </c>
      <c r="G469" s="4" t="s">
        <v>142</v>
      </c>
      <c r="H469" t="s">
        <v>1140</v>
      </c>
      <c r="I469" s="20" t="s">
        <v>213</v>
      </c>
      <c r="K469" s="11">
        <f t="shared" si="27"/>
        <v>2016</v>
      </c>
      <c r="M469" s="35" t="s">
        <v>214</v>
      </c>
      <c r="N469" s="35">
        <f t="shared" si="26"/>
        <v>45182</v>
      </c>
      <c r="R469">
        <v>1009.95</v>
      </c>
      <c r="S469">
        <v>1000</v>
      </c>
      <c r="U469" t="s">
        <v>74</v>
      </c>
      <c r="V469" t="s">
        <v>56</v>
      </c>
      <c r="Y469">
        <v>160</v>
      </c>
      <c r="Z469">
        <v>5</v>
      </c>
      <c r="AA469">
        <v>200</v>
      </c>
      <c r="AB469" t="s">
        <v>215</v>
      </c>
      <c r="AC469">
        <v>0</v>
      </c>
      <c r="AD469">
        <v>0</v>
      </c>
      <c r="AE469">
        <v>0.8</v>
      </c>
      <c r="AF469">
        <v>0</v>
      </c>
      <c r="AG469">
        <v>0</v>
      </c>
      <c r="AH469">
        <v>0</v>
      </c>
      <c r="AI469">
        <v>0</v>
      </c>
      <c r="AJ469">
        <v>0</v>
      </c>
      <c r="AK469">
        <v>0</v>
      </c>
      <c r="AL469">
        <v>0</v>
      </c>
      <c r="AM469">
        <v>0</v>
      </c>
      <c r="AN469">
        <v>0</v>
      </c>
      <c r="AO469">
        <v>0</v>
      </c>
      <c r="AP469">
        <v>0</v>
      </c>
      <c r="AQ469">
        <v>0</v>
      </c>
      <c r="AR469">
        <v>0</v>
      </c>
      <c r="AS469">
        <v>0</v>
      </c>
      <c r="AT469">
        <v>0</v>
      </c>
      <c r="AU469">
        <v>0</v>
      </c>
      <c r="AV469">
        <v>0</v>
      </c>
      <c r="AW469">
        <v>0</v>
      </c>
      <c r="AX469">
        <v>0</v>
      </c>
      <c r="AY469">
        <v>0</v>
      </c>
      <c r="AZ469">
        <v>0</v>
      </c>
      <c r="BA469">
        <v>0</v>
      </c>
    </row>
    <row r="470" spans="1:54" ht="15" customHeight="1" x14ac:dyDescent="0.2">
      <c r="A470" t="s">
        <v>1126</v>
      </c>
      <c r="B470" t="s">
        <v>403</v>
      </c>
      <c r="C470" t="s">
        <v>85</v>
      </c>
      <c r="D470" t="s">
        <v>1133</v>
      </c>
      <c r="E470" t="s">
        <v>140</v>
      </c>
      <c r="F470" t="s">
        <v>146</v>
      </c>
      <c r="G470" s="4" t="s">
        <v>142</v>
      </c>
      <c r="H470" t="s">
        <v>1140</v>
      </c>
      <c r="I470" s="20" t="s">
        <v>213</v>
      </c>
      <c r="K470" s="11">
        <f t="shared" si="27"/>
        <v>2016</v>
      </c>
      <c r="M470" s="35" t="s">
        <v>214</v>
      </c>
      <c r="N470" s="35">
        <f t="shared" si="26"/>
        <v>45182</v>
      </c>
      <c r="R470">
        <v>1009.95</v>
      </c>
      <c r="S470">
        <v>1000</v>
      </c>
      <c r="U470" t="s">
        <v>74</v>
      </c>
      <c r="V470" t="s">
        <v>56</v>
      </c>
      <c r="Y470">
        <v>160</v>
      </c>
      <c r="Z470">
        <v>5</v>
      </c>
      <c r="AA470">
        <v>200</v>
      </c>
      <c r="AB470" t="s">
        <v>215</v>
      </c>
      <c r="AC470">
        <v>0</v>
      </c>
      <c r="AD470">
        <v>0</v>
      </c>
      <c r="AE470">
        <v>0.8</v>
      </c>
      <c r="AF470">
        <v>0</v>
      </c>
      <c r="AG470">
        <v>0</v>
      </c>
      <c r="AH470">
        <v>0</v>
      </c>
      <c r="AI470">
        <v>0</v>
      </c>
      <c r="AJ470">
        <v>0</v>
      </c>
      <c r="AK470">
        <v>0</v>
      </c>
      <c r="AL470">
        <v>0</v>
      </c>
      <c r="AM470">
        <v>0</v>
      </c>
      <c r="AN470">
        <v>0</v>
      </c>
      <c r="AO470">
        <v>0</v>
      </c>
      <c r="AP470">
        <v>0</v>
      </c>
      <c r="AQ470">
        <v>0</v>
      </c>
      <c r="AR470">
        <v>0</v>
      </c>
      <c r="AS470">
        <v>0</v>
      </c>
      <c r="AT470">
        <v>0</v>
      </c>
      <c r="AU470">
        <v>0</v>
      </c>
      <c r="AV470">
        <v>0</v>
      </c>
      <c r="AW470">
        <v>0</v>
      </c>
      <c r="AX470">
        <v>0</v>
      </c>
      <c r="AY470">
        <v>0</v>
      </c>
      <c r="AZ470">
        <v>0</v>
      </c>
      <c r="BA470">
        <v>0</v>
      </c>
    </row>
    <row r="471" spans="1:54" ht="15" customHeight="1" x14ac:dyDescent="0.2">
      <c r="A471" t="s">
        <v>115</v>
      </c>
      <c r="B471" t="s">
        <v>68</v>
      </c>
      <c r="C471" t="s">
        <v>69</v>
      </c>
      <c r="D471" t="s">
        <v>1135</v>
      </c>
      <c r="E471" t="s">
        <v>146</v>
      </c>
      <c r="F471" t="s">
        <v>795</v>
      </c>
      <c r="G471" t="s">
        <v>142</v>
      </c>
      <c r="H471" t="s">
        <v>1140</v>
      </c>
      <c r="I471" s="20" t="s">
        <v>796</v>
      </c>
      <c r="J471" s="20" t="s">
        <v>796</v>
      </c>
      <c r="K471" s="11">
        <f t="shared" si="27"/>
        <v>2016</v>
      </c>
      <c r="L471" t="s">
        <v>797</v>
      </c>
      <c r="M471" s="35" t="s">
        <v>797</v>
      </c>
      <c r="N471" s="35">
        <f t="shared" si="26"/>
        <v>42761</v>
      </c>
      <c r="R471" s="13">
        <v>184.38</v>
      </c>
      <c r="S471" s="13">
        <v>200</v>
      </c>
      <c r="T471" t="s">
        <v>120</v>
      </c>
      <c r="U471" t="s">
        <v>55</v>
      </c>
      <c r="V471" t="s">
        <v>56</v>
      </c>
      <c r="X471" t="s">
        <v>1146</v>
      </c>
      <c r="Y471">
        <v>143</v>
      </c>
      <c r="Z471">
        <v>3</v>
      </c>
      <c r="AA471" s="13">
        <v>61.46</v>
      </c>
      <c r="AB471" t="s">
        <v>798</v>
      </c>
      <c r="AC471">
        <v>0</v>
      </c>
      <c r="AD471">
        <v>0</v>
      </c>
      <c r="AF471">
        <v>0</v>
      </c>
      <c r="AG471">
        <v>0</v>
      </c>
      <c r="AI471">
        <v>0</v>
      </c>
      <c r="AJ471">
        <v>0</v>
      </c>
      <c r="AL471">
        <v>0</v>
      </c>
      <c r="AM471">
        <v>0</v>
      </c>
      <c r="AO471">
        <v>0</v>
      </c>
      <c r="AP471">
        <v>0</v>
      </c>
      <c r="BA471">
        <v>0</v>
      </c>
      <c r="BB471">
        <v>0.92191000000000001</v>
      </c>
    </row>
    <row r="472" spans="1:54" ht="15" customHeight="1" x14ac:dyDescent="0.2">
      <c r="A472" t="s">
        <v>115</v>
      </c>
      <c r="B472" t="s">
        <v>172</v>
      </c>
      <c r="C472" t="s">
        <v>77</v>
      </c>
      <c r="D472" t="s">
        <v>1135</v>
      </c>
      <c r="E472" t="s">
        <v>196</v>
      </c>
      <c r="F472" t="s">
        <v>704</v>
      </c>
      <c r="G472" t="s">
        <v>196</v>
      </c>
      <c r="H472" s="4" t="s">
        <v>1139</v>
      </c>
      <c r="I472" s="20" t="s">
        <v>705</v>
      </c>
      <c r="J472" s="20" t="s">
        <v>705</v>
      </c>
      <c r="K472" s="11">
        <f t="shared" ref="K472:K493" si="28">YEAR(I472)</f>
        <v>2010</v>
      </c>
      <c r="L472" t="s">
        <v>398</v>
      </c>
      <c r="M472" s="35" t="s">
        <v>398</v>
      </c>
      <c r="N472" s="35">
        <f t="shared" si="26"/>
        <v>41359</v>
      </c>
      <c r="R472">
        <v>131.37</v>
      </c>
      <c r="S472">
        <v>130</v>
      </c>
      <c r="T472" t="s">
        <v>120</v>
      </c>
      <c r="U472" t="s">
        <v>74</v>
      </c>
      <c r="V472" t="s">
        <v>56</v>
      </c>
      <c r="W472" t="s">
        <v>601</v>
      </c>
      <c r="X472" t="s">
        <v>1146</v>
      </c>
      <c r="Y472">
        <v>71</v>
      </c>
      <c r="Z472">
        <v>8</v>
      </c>
      <c r="AA472">
        <v>16.420000000000002</v>
      </c>
      <c r="AB472" t="s">
        <v>706</v>
      </c>
      <c r="AC472">
        <v>0</v>
      </c>
      <c r="AD472">
        <v>0</v>
      </c>
      <c r="AF472">
        <v>0</v>
      </c>
      <c r="AG472">
        <v>0</v>
      </c>
      <c r="AI472">
        <v>0</v>
      </c>
      <c r="AJ472">
        <v>0</v>
      </c>
      <c r="AL472">
        <v>0</v>
      </c>
      <c r="AM472">
        <v>0</v>
      </c>
      <c r="AO472">
        <v>0</v>
      </c>
      <c r="AP472">
        <v>0</v>
      </c>
      <c r="BA472">
        <v>0</v>
      </c>
      <c r="BB472">
        <v>0.75312999999999997</v>
      </c>
    </row>
    <row r="473" spans="1:54" ht="15" customHeight="1" x14ac:dyDescent="0.2">
      <c r="A473" t="s">
        <v>115</v>
      </c>
      <c r="B473" t="s">
        <v>302</v>
      </c>
      <c r="C473" t="s">
        <v>302</v>
      </c>
      <c r="D473" t="s">
        <v>1137</v>
      </c>
      <c r="E473" t="s">
        <v>196</v>
      </c>
      <c r="F473" t="s">
        <v>704</v>
      </c>
      <c r="G473" t="s">
        <v>196</v>
      </c>
      <c r="H473" s="4" t="s">
        <v>1139</v>
      </c>
      <c r="I473" s="20" t="s">
        <v>705</v>
      </c>
      <c r="J473" s="20" t="s">
        <v>705</v>
      </c>
      <c r="K473" s="11">
        <f t="shared" si="28"/>
        <v>2010</v>
      </c>
      <c r="L473" t="s">
        <v>398</v>
      </c>
      <c r="M473" s="35" t="s">
        <v>398</v>
      </c>
      <c r="N473" s="35">
        <f t="shared" si="26"/>
        <v>41359</v>
      </c>
      <c r="R473">
        <v>131.37</v>
      </c>
      <c r="S473">
        <v>130</v>
      </c>
      <c r="T473" t="s">
        <v>120</v>
      </c>
      <c r="U473" t="s">
        <v>74</v>
      </c>
      <c r="V473" t="s">
        <v>56</v>
      </c>
      <c r="W473" t="s">
        <v>601</v>
      </c>
      <c r="X473" t="s">
        <v>1146</v>
      </c>
      <c r="Y473">
        <v>71</v>
      </c>
      <c r="Z473">
        <v>8</v>
      </c>
      <c r="AA473">
        <v>16.420000000000002</v>
      </c>
      <c r="AB473" t="s">
        <v>706</v>
      </c>
      <c r="AC473">
        <v>0</v>
      </c>
      <c r="AD473">
        <v>0.04</v>
      </c>
      <c r="AF473">
        <v>0</v>
      </c>
      <c r="AG473">
        <v>0</v>
      </c>
      <c r="AI473">
        <v>0</v>
      </c>
      <c r="AJ473">
        <v>0</v>
      </c>
      <c r="AL473">
        <v>0</v>
      </c>
      <c r="AM473">
        <v>0</v>
      </c>
      <c r="AO473">
        <v>0</v>
      </c>
      <c r="AP473">
        <v>0</v>
      </c>
      <c r="BA473">
        <v>0</v>
      </c>
      <c r="BB473">
        <v>0.75312999999999997</v>
      </c>
    </row>
    <row r="474" spans="1:54" ht="15" customHeight="1" x14ac:dyDescent="0.2">
      <c r="A474" t="s">
        <v>1126</v>
      </c>
      <c r="B474" t="s">
        <v>86</v>
      </c>
      <c r="C474" t="s">
        <v>86</v>
      </c>
      <c r="D474" t="s">
        <v>1136</v>
      </c>
      <c r="E474" t="s">
        <v>326</v>
      </c>
      <c r="F474" t="s">
        <v>327</v>
      </c>
      <c r="G474" s="4" t="s">
        <v>328</v>
      </c>
      <c r="H474" s="4" t="s">
        <v>1139</v>
      </c>
      <c r="I474" s="20" t="s">
        <v>348</v>
      </c>
      <c r="K474" s="11">
        <f t="shared" si="28"/>
        <v>2013</v>
      </c>
      <c r="M474" s="35" t="s">
        <v>349</v>
      </c>
      <c r="N474" s="35">
        <f t="shared" si="26"/>
        <v>45200</v>
      </c>
      <c r="R474">
        <v>184.9</v>
      </c>
      <c r="S474">
        <v>250</v>
      </c>
      <c r="U474" t="s">
        <v>55</v>
      </c>
      <c r="V474" t="s">
        <v>56</v>
      </c>
      <c r="Y474">
        <v>176</v>
      </c>
      <c r="Z474">
        <v>4</v>
      </c>
      <c r="AA474">
        <v>46.22</v>
      </c>
      <c r="AB474" t="s">
        <v>350</v>
      </c>
      <c r="AC474">
        <v>0</v>
      </c>
      <c r="AD474">
        <v>0</v>
      </c>
      <c r="AE474">
        <v>0.08</v>
      </c>
      <c r="AF474">
        <v>0</v>
      </c>
      <c r="AG474">
        <v>0</v>
      </c>
      <c r="AH474">
        <v>0</v>
      </c>
      <c r="AI474">
        <v>0</v>
      </c>
      <c r="AJ474">
        <v>0</v>
      </c>
      <c r="AK474">
        <v>0</v>
      </c>
      <c r="AL474">
        <v>0</v>
      </c>
      <c r="AM474">
        <v>0</v>
      </c>
      <c r="AN474">
        <v>0</v>
      </c>
      <c r="AO474">
        <v>0</v>
      </c>
      <c r="AP474">
        <v>0</v>
      </c>
      <c r="AQ474">
        <v>0</v>
      </c>
      <c r="AR474">
        <v>0</v>
      </c>
      <c r="AS474">
        <v>0</v>
      </c>
      <c r="AT474">
        <v>0</v>
      </c>
      <c r="AU474">
        <v>0</v>
      </c>
      <c r="AV474">
        <v>0</v>
      </c>
      <c r="AW474">
        <v>0</v>
      </c>
      <c r="AX474">
        <v>0</v>
      </c>
      <c r="AY474">
        <v>0</v>
      </c>
      <c r="AZ474">
        <v>0</v>
      </c>
      <c r="BA474">
        <v>0</v>
      </c>
    </row>
    <row r="475" spans="1:54" ht="15" customHeight="1" x14ac:dyDescent="0.2">
      <c r="A475" t="s">
        <v>1126</v>
      </c>
      <c r="B475" t="s">
        <v>421</v>
      </c>
      <c r="C475" t="s">
        <v>85</v>
      </c>
      <c r="D475" t="s">
        <v>1133</v>
      </c>
      <c r="E475" t="s">
        <v>228</v>
      </c>
      <c r="F475" t="s">
        <v>80</v>
      </c>
      <c r="G475" t="s">
        <v>80</v>
      </c>
      <c r="H475" s="4" t="s">
        <v>1141</v>
      </c>
      <c r="I475" s="20" t="s">
        <v>422</v>
      </c>
      <c r="K475" s="11">
        <f t="shared" si="28"/>
        <v>2013</v>
      </c>
      <c r="M475" s="35" t="s">
        <v>423</v>
      </c>
      <c r="N475" s="35">
        <f t="shared" si="26"/>
        <v>45223</v>
      </c>
      <c r="R475">
        <v>255.77500000000001</v>
      </c>
      <c r="S475">
        <v>700</v>
      </c>
      <c r="U475" t="s">
        <v>55</v>
      </c>
      <c r="V475" t="s">
        <v>56</v>
      </c>
      <c r="Y475">
        <v>10</v>
      </c>
      <c r="Z475">
        <v>3</v>
      </c>
      <c r="AA475">
        <v>85.26</v>
      </c>
      <c r="AB475" t="s">
        <v>424</v>
      </c>
      <c r="AC475">
        <v>0</v>
      </c>
      <c r="AD475">
        <v>0</v>
      </c>
      <c r="AE475">
        <v>0.435</v>
      </c>
      <c r="AF475">
        <v>0</v>
      </c>
      <c r="AG475">
        <v>0</v>
      </c>
      <c r="AH475">
        <v>0</v>
      </c>
      <c r="AI475">
        <v>0</v>
      </c>
      <c r="AJ475">
        <v>0</v>
      </c>
      <c r="AK475">
        <v>0</v>
      </c>
      <c r="AL475">
        <v>0</v>
      </c>
      <c r="AM475">
        <v>0</v>
      </c>
      <c r="AN475">
        <v>0</v>
      </c>
      <c r="AO475">
        <v>0</v>
      </c>
      <c r="AP475">
        <v>0</v>
      </c>
      <c r="AQ475">
        <v>0</v>
      </c>
      <c r="AR475">
        <v>0</v>
      </c>
      <c r="AS475">
        <v>0</v>
      </c>
      <c r="AT475">
        <v>0</v>
      </c>
      <c r="AU475">
        <v>0</v>
      </c>
      <c r="AV475">
        <v>0</v>
      </c>
      <c r="AW475">
        <v>0</v>
      </c>
      <c r="AX475">
        <v>0</v>
      </c>
      <c r="AY475">
        <v>0</v>
      </c>
      <c r="AZ475">
        <v>0</v>
      </c>
      <c r="BA475">
        <v>0</v>
      </c>
    </row>
    <row r="476" spans="1:54" ht="15" customHeight="1" x14ac:dyDescent="0.2">
      <c r="A476" t="s">
        <v>1126</v>
      </c>
      <c r="B476" t="s">
        <v>421</v>
      </c>
      <c r="C476" t="s">
        <v>85</v>
      </c>
      <c r="D476" t="s">
        <v>1133</v>
      </c>
      <c r="E476" t="s">
        <v>228</v>
      </c>
      <c r="F476" t="s">
        <v>70</v>
      </c>
      <c r="G476" t="s">
        <v>71</v>
      </c>
      <c r="H476" t="s">
        <v>1140</v>
      </c>
      <c r="I476" s="20" t="s">
        <v>422</v>
      </c>
      <c r="K476" s="11">
        <f t="shared" si="28"/>
        <v>2013</v>
      </c>
      <c r="M476" s="35" t="s">
        <v>423</v>
      </c>
      <c r="N476" s="35">
        <f t="shared" si="26"/>
        <v>45223</v>
      </c>
      <c r="R476">
        <v>255.77500000000001</v>
      </c>
      <c r="S476">
        <v>700</v>
      </c>
      <c r="U476" t="s">
        <v>55</v>
      </c>
      <c r="V476" t="s">
        <v>56</v>
      </c>
      <c r="Y476">
        <v>10</v>
      </c>
      <c r="Z476">
        <v>3</v>
      </c>
      <c r="AA476">
        <v>85.26</v>
      </c>
      <c r="AB476" t="s">
        <v>424</v>
      </c>
      <c r="AC476">
        <v>0</v>
      </c>
      <c r="AD476">
        <v>0</v>
      </c>
      <c r="AE476">
        <v>0.435</v>
      </c>
      <c r="AF476">
        <v>0</v>
      </c>
      <c r="AG476">
        <v>0</v>
      </c>
      <c r="AH476">
        <v>0</v>
      </c>
      <c r="AI476">
        <v>0</v>
      </c>
      <c r="AJ476">
        <v>0</v>
      </c>
      <c r="AK476">
        <v>0</v>
      </c>
      <c r="AL476">
        <v>0</v>
      </c>
      <c r="AM476">
        <v>0</v>
      </c>
      <c r="AN476">
        <v>0</v>
      </c>
      <c r="AO476">
        <v>0</v>
      </c>
      <c r="AP476">
        <v>0</v>
      </c>
      <c r="AQ476">
        <v>0</v>
      </c>
      <c r="AR476">
        <v>0</v>
      </c>
      <c r="AS476">
        <v>0</v>
      </c>
      <c r="AT476">
        <v>0</v>
      </c>
      <c r="AU476">
        <v>0</v>
      </c>
      <c r="AV476">
        <v>0</v>
      </c>
      <c r="AW476">
        <v>0</v>
      </c>
      <c r="AX476">
        <v>0</v>
      </c>
      <c r="AY476">
        <v>0</v>
      </c>
      <c r="AZ476">
        <v>0</v>
      </c>
      <c r="BA476">
        <v>0</v>
      </c>
    </row>
    <row r="477" spans="1:54" ht="15" customHeight="1" x14ac:dyDescent="0.2">
      <c r="A477" t="s">
        <v>115</v>
      </c>
      <c r="B477" t="s">
        <v>179</v>
      </c>
      <c r="C477" t="s">
        <v>179</v>
      </c>
      <c r="D477" t="s">
        <v>1134</v>
      </c>
      <c r="E477" t="s">
        <v>141</v>
      </c>
      <c r="F477" t="s">
        <v>141</v>
      </c>
      <c r="G477" t="s">
        <v>142</v>
      </c>
      <c r="H477" t="s">
        <v>1140</v>
      </c>
      <c r="I477" s="20" t="s">
        <v>657</v>
      </c>
      <c r="J477" s="20" t="s">
        <v>657</v>
      </c>
      <c r="K477" s="11">
        <f t="shared" si="28"/>
        <v>2012</v>
      </c>
      <c r="L477" t="s">
        <v>658</v>
      </c>
      <c r="M477" s="35" t="s">
        <v>659</v>
      </c>
      <c r="N477" s="35">
        <f t="shared" si="26"/>
        <v>41755</v>
      </c>
      <c r="R477" s="13">
        <v>3361.38</v>
      </c>
      <c r="S477" s="13">
        <v>4435</v>
      </c>
      <c r="T477" t="s">
        <v>120</v>
      </c>
      <c r="U477" t="s">
        <v>55</v>
      </c>
      <c r="V477" t="s">
        <v>572</v>
      </c>
      <c r="W477" t="s">
        <v>660</v>
      </c>
      <c r="X477" t="s">
        <v>1146</v>
      </c>
      <c r="Y477">
        <v>118</v>
      </c>
      <c r="Z477">
        <v>47</v>
      </c>
      <c r="AA477" s="13">
        <v>71.52</v>
      </c>
      <c r="AB477" t="s">
        <v>661</v>
      </c>
      <c r="AC477">
        <v>0</v>
      </c>
      <c r="AD477">
        <v>0.06</v>
      </c>
      <c r="AF477">
        <v>0</v>
      </c>
      <c r="AG477">
        <v>0.01</v>
      </c>
      <c r="AI477">
        <v>0</v>
      </c>
      <c r="AJ477">
        <v>0</v>
      </c>
      <c r="AL477">
        <v>0</v>
      </c>
      <c r="AM477">
        <v>0</v>
      </c>
      <c r="AO477">
        <v>0</v>
      </c>
      <c r="AP477">
        <v>0</v>
      </c>
      <c r="BA477">
        <v>0</v>
      </c>
      <c r="BB477">
        <v>0.75792000000000004</v>
      </c>
    </row>
    <row r="478" spans="1:54" ht="15" customHeight="1" x14ac:dyDescent="0.2">
      <c r="A478" t="s">
        <v>115</v>
      </c>
      <c r="B478" t="s">
        <v>116</v>
      </c>
      <c r="C478" t="s">
        <v>49</v>
      </c>
      <c r="D478" t="s">
        <v>1133</v>
      </c>
      <c r="E478" t="s">
        <v>141</v>
      </c>
      <c r="F478" t="s">
        <v>141</v>
      </c>
      <c r="G478" t="s">
        <v>142</v>
      </c>
      <c r="H478" t="s">
        <v>1140</v>
      </c>
      <c r="I478" s="20" t="s">
        <v>657</v>
      </c>
      <c r="J478" s="20" t="s">
        <v>657</v>
      </c>
      <c r="K478" s="11">
        <f t="shared" si="28"/>
        <v>2012</v>
      </c>
      <c r="L478" t="s">
        <v>658</v>
      </c>
      <c r="M478" s="35" t="s">
        <v>659</v>
      </c>
      <c r="N478" s="35">
        <f t="shared" si="26"/>
        <v>41755</v>
      </c>
      <c r="R478" s="13">
        <v>3361.38</v>
      </c>
      <c r="S478" s="13">
        <v>4435</v>
      </c>
      <c r="T478" t="s">
        <v>120</v>
      </c>
      <c r="U478" t="s">
        <v>55</v>
      </c>
      <c r="V478" t="s">
        <v>572</v>
      </c>
      <c r="W478" t="s">
        <v>660</v>
      </c>
      <c r="X478" t="s">
        <v>1146</v>
      </c>
      <c r="Y478">
        <v>118</v>
      </c>
      <c r="Z478">
        <v>47</v>
      </c>
      <c r="AA478" s="13">
        <v>71.52</v>
      </c>
      <c r="AB478" t="s">
        <v>661</v>
      </c>
      <c r="AC478">
        <v>0</v>
      </c>
      <c r="AD478">
        <v>0.06</v>
      </c>
      <c r="AF478">
        <v>0</v>
      </c>
      <c r="AG478">
        <v>0.01</v>
      </c>
      <c r="AI478">
        <v>0</v>
      </c>
      <c r="AJ478">
        <v>0</v>
      </c>
      <c r="AL478">
        <v>0</v>
      </c>
      <c r="AM478">
        <v>0</v>
      </c>
      <c r="AO478">
        <v>0</v>
      </c>
      <c r="AP478">
        <v>0</v>
      </c>
      <c r="BA478">
        <v>0</v>
      </c>
      <c r="BB478">
        <v>0.75792000000000004</v>
      </c>
    </row>
    <row r="479" spans="1:54" ht="15" customHeight="1" x14ac:dyDescent="0.2">
      <c r="A479" t="s">
        <v>115</v>
      </c>
      <c r="B479" t="s">
        <v>68</v>
      </c>
      <c r="C479" t="s">
        <v>69</v>
      </c>
      <c r="D479" t="s">
        <v>1135</v>
      </c>
      <c r="E479" t="s">
        <v>141</v>
      </c>
      <c r="F479" t="s">
        <v>141</v>
      </c>
      <c r="G479" t="s">
        <v>142</v>
      </c>
      <c r="H479" t="s">
        <v>1140</v>
      </c>
      <c r="I479" s="20" t="s">
        <v>657</v>
      </c>
      <c r="J479" s="20" t="s">
        <v>657</v>
      </c>
      <c r="K479" s="11">
        <f t="shared" si="28"/>
        <v>2012</v>
      </c>
      <c r="L479" t="s">
        <v>658</v>
      </c>
      <c r="M479" s="35" t="s">
        <v>659</v>
      </c>
      <c r="N479" s="35">
        <f t="shared" si="26"/>
        <v>41755</v>
      </c>
      <c r="R479" s="13">
        <v>3361.38</v>
      </c>
      <c r="S479" s="13">
        <v>4435</v>
      </c>
      <c r="T479" t="s">
        <v>120</v>
      </c>
      <c r="U479" t="s">
        <v>55</v>
      </c>
      <c r="V479" t="s">
        <v>572</v>
      </c>
      <c r="W479" t="s">
        <v>660</v>
      </c>
      <c r="X479" t="s">
        <v>1146</v>
      </c>
      <c r="Y479">
        <v>118</v>
      </c>
      <c r="Z479">
        <v>47</v>
      </c>
      <c r="AA479" s="13">
        <v>71.52</v>
      </c>
      <c r="AB479" t="s">
        <v>661</v>
      </c>
      <c r="AC479">
        <v>0</v>
      </c>
      <c r="AD479">
        <v>0.06</v>
      </c>
      <c r="AF479">
        <v>0</v>
      </c>
      <c r="AG479">
        <v>0.01</v>
      </c>
      <c r="AI479">
        <v>0</v>
      </c>
      <c r="AJ479">
        <v>0</v>
      </c>
      <c r="AL479">
        <v>0</v>
      </c>
      <c r="AM479">
        <v>0</v>
      </c>
      <c r="AO479">
        <v>0</v>
      </c>
      <c r="AP479">
        <v>0</v>
      </c>
      <c r="BA479">
        <v>0</v>
      </c>
      <c r="BB479">
        <v>0.75792000000000004</v>
      </c>
    </row>
    <row r="480" spans="1:54" ht="15" customHeight="1" x14ac:dyDescent="0.2">
      <c r="A480" t="s">
        <v>115</v>
      </c>
      <c r="B480" t="s">
        <v>172</v>
      </c>
      <c r="C480" t="s">
        <v>77</v>
      </c>
      <c r="D480" t="s">
        <v>1135</v>
      </c>
      <c r="E480" t="s">
        <v>141</v>
      </c>
      <c r="F480" t="s">
        <v>141</v>
      </c>
      <c r="G480" t="s">
        <v>142</v>
      </c>
      <c r="H480" t="s">
        <v>1140</v>
      </c>
      <c r="I480" s="20" t="s">
        <v>657</v>
      </c>
      <c r="J480" s="20" t="s">
        <v>657</v>
      </c>
      <c r="K480" s="11">
        <f t="shared" si="28"/>
        <v>2012</v>
      </c>
      <c r="L480" t="s">
        <v>658</v>
      </c>
      <c r="M480" s="35" t="s">
        <v>659</v>
      </c>
      <c r="N480" s="35">
        <f t="shared" ref="N480:N532" si="29">VALUE(M480)</f>
        <v>41755</v>
      </c>
      <c r="R480" s="13">
        <v>3361.38</v>
      </c>
      <c r="S480" s="13">
        <v>4435</v>
      </c>
      <c r="T480" t="s">
        <v>120</v>
      </c>
      <c r="U480" t="s">
        <v>55</v>
      </c>
      <c r="V480" t="s">
        <v>572</v>
      </c>
      <c r="W480" t="s">
        <v>660</v>
      </c>
      <c r="X480" t="s">
        <v>1146</v>
      </c>
      <c r="Y480">
        <v>118</v>
      </c>
      <c r="Z480">
        <v>47</v>
      </c>
      <c r="AA480" s="13">
        <v>71.52</v>
      </c>
      <c r="AB480" t="s">
        <v>661</v>
      </c>
      <c r="AC480">
        <v>0</v>
      </c>
      <c r="AD480">
        <v>0.06</v>
      </c>
      <c r="AF480">
        <v>0</v>
      </c>
      <c r="AG480">
        <v>0.01</v>
      </c>
      <c r="AI480">
        <v>0</v>
      </c>
      <c r="AJ480">
        <v>0</v>
      </c>
      <c r="AL480">
        <v>0</v>
      </c>
      <c r="AM480">
        <v>0</v>
      </c>
      <c r="AO480">
        <v>0</v>
      </c>
      <c r="AP480">
        <v>0</v>
      </c>
      <c r="BA480">
        <v>0</v>
      </c>
      <c r="BB480">
        <v>0.75792000000000004</v>
      </c>
    </row>
    <row r="481" spans="1:54" ht="15" customHeight="1" x14ac:dyDescent="0.2">
      <c r="A481" t="s">
        <v>115</v>
      </c>
      <c r="B481" t="s">
        <v>86</v>
      </c>
      <c r="C481" t="s">
        <v>86</v>
      </c>
      <c r="D481" t="s">
        <v>1136</v>
      </c>
      <c r="E481" t="s">
        <v>141</v>
      </c>
      <c r="F481" t="s">
        <v>141</v>
      </c>
      <c r="G481" t="s">
        <v>142</v>
      </c>
      <c r="H481" t="s">
        <v>1140</v>
      </c>
      <c r="I481" s="20" t="s">
        <v>657</v>
      </c>
      <c r="J481" s="20" t="s">
        <v>657</v>
      </c>
      <c r="K481" s="11">
        <f t="shared" si="28"/>
        <v>2012</v>
      </c>
      <c r="L481" t="s">
        <v>658</v>
      </c>
      <c r="M481" s="35" t="s">
        <v>659</v>
      </c>
      <c r="N481" s="35">
        <f t="shared" si="29"/>
        <v>41755</v>
      </c>
      <c r="R481" s="13">
        <v>3361.38</v>
      </c>
      <c r="S481" s="13">
        <v>4435</v>
      </c>
      <c r="T481" t="s">
        <v>120</v>
      </c>
      <c r="U481" t="s">
        <v>55</v>
      </c>
      <c r="V481" t="s">
        <v>572</v>
      </c>
      <c r="W481" t="s">
        <v>660</v>
      </c>
      <c r="X481" t="s">
        <v>1146</v>
      </c>
      <c r="Y481">
        <v>118</v>
      </c>
      <c r="Z481">
        <v>47</v>
      </c>
      <c r="AA481" s="13">
        <v>71.52</v>
      </c>
      <c r="AB481" t="s">
        <v>661</v>
      </c>
      <c r="AC481">
        <v>0</v>
      </c>
      <c r="AD481">
        <v>0.06</v>
      </c>
      <c r="AF481">
        <v>0</v>
      </c>
      <c r="AG481">
        <v>0.01</v>
      </c>
      <c r="AI481">
        <v>0</v>
      </c>
      <c r="AJ481">
        <v>0</v>
      </c>
      <c r="AL481">
        <v>0</v>
      </c>
      <c r="AM481">
        <v>0</v>
      </c>
      <c r="AO481">
        <v>0</v>
      </c>
      <c r="AP481">
        <v>0</v>
      </c>
      <c r="BA481">
        <v>0</v>
      </c>
      <c r="BB481">
        <v>0.75792000000000004</v>
      </c>
    </row>
    <row r="482" spans="1:54" ht="15" customHeight="1" x14ac:dyDescent="0.2">
      <c r="A482" t="s">
        <v>115</v>
      </c>
      <c r="B482" t="s">
        <v>217</v>
      </c>
      <c r="C482" t="s">
        <v>217</v>
      </c>
      <c r="D482" t="s">
        <v>1134</v>
      </c>
      <c r="E482" t="s">
        <v>141</v>
      </c>
      <c r="F482" t="s">
        <v>141</v>
      </c>
      <c r="G482" t="s">
        <v>142</v>
      </c>
      <c r="H482" t="s">
        <v>1140</v>
      </c>
      <c r="I482" s="20" t="s">
        <v>657</v>
      </c>
      <c r="J482" s="20" t="s">
        <v>657</v>
      </c>
      <c r="K482" s="11">
        <f t="shared" si="28"/>
        <v>2012</v>
      </c>
      <c r="L482" t="s">
        <v>658</v>
      </c>
      <c r="M482" s="35" t="s">
        <v>659</v>
      </c>
      <c r="N482" s="35">
        <f t="shared" si="29"/>
        <v>41755</v>
      </c>
      <c r="R482" s="13">
        <v>3361.38</v>
      </c>
      <c r="S482" s="13">
        <v>4435</v>
      </c>
      <c r="T482" t="s">
        <v>120</v>
      </c>
      <c r="U482" t="s">
        <v>55</v>
      </c>
      <c r="V482" t="s">
        <v>572</v>
      </c>
      <c r="W482" t="s">
        <v>660</v>
      </c>
      <c r="X482" t="s">
        <v>1146</v>
      </c>
      <c r="Y482">
        <v>118</v>
      </c>
      <c r="Z482">
        <v>47</v>
      </c>
      <c r="AA482" s="13">
        <v>71.52</v>
      </c>
      <c r="AB482" t="s">
        <v>661</v>
      </c>
      <c r="AC482">
        <v>0</v>
      </c>
      <c r="AD482">
        <v>0.03</v>
      </c>
      <c r="AF482">
        <v>0</v>
      </c>
      <c r="AG482">
        <v>0.01</v>
      </c>
      <c r="AI482">
        <v>0</v>
      </c>
      <c r="AJ482">
        <v>0</v>
      </c>
      <c r="AL482">
        <v>0</v>
      </c>
      <c r="AM482">
        <v>0</v>
      </c>
      <c r="AO482">
        <v>0</v>
      </c>
      <c r="AP482">
        <v>0</v>
      </c>
      <c r="BA482">
        <v>0</v>
      </c>
      <c r="BB482">
        <v>0.75792000000000004</v>
      </c>
    </row>
    <row r="483" spans="1:54" ht="15" customHeight="1" x14ac:dyDescent="0.2">
      <c r="A483" t="s">
        <v>115</v>
      </c>
      <c r="B483" t="s">
        <v>218</v>
      </c>
      <c r="C483" t="s">
        <v>85</v>
      </c>
      <c r="D483" t="s">
        <v>1133</v>
      </c>
      <c r="E483" t="s">
        <v>141</v>
      </c>
      <c r="F483" t="s">
        <v>141</v>
      </c>
      <c r="G483" t="s">
        <v>142</v>
      </c>
      <c r="H483" t="s">
        <v>1140</v>
      </c>
      <c r="I483" s="20" t="s">
        <v>657</v>
      </c>
      <c r="J483" s="20" t="s">
        <v>657</v>
      </c>
      <c r="K483" s="11">
        <f t="shared" si="28"/>
        <v>2012</v>
      </c>
      <c r="L483" t="s">
        <v>658</v>
      </c>
      <c r="M483" s="35" t="s">
        <v>659</v>
      </c>
      <c r="N483" s="35">
        <f t="shared" si="29"/>
        <v>41755</v>
      </c>
      <c r="R483" s="13">
        <v>3361.38</v>
      </c>
      <c r="S483" s="13">
        <v>4435</v>
      </c>
      <c r="T483" t="s">
        <v>120</v>
      </c>
      <c r="U483" t="s">
        <v>55</v>
      </c>
      <c r="V483" t="s">
        <v>572</v>
      </c>
      <c r="W483" t="s">
        <v>660</v>
      </c>
      <c r="X483" t="s">
        <v>1146</v>
      </c>
      <c r="Y483">
        <v>118</v>
      </c>
      <c r="Z483">
        <v>47</v>
      </c>
      <c r="AA483" s="13">
        <v>71.52</v>
      </c>
      <c r="AB483" t="s">
        <v>661</v>
      </c>
      <c r="AC483">
        <v>0</v>
      </c>
      <c r="AD483">
        <v>0.06</v>
      </c>
      <c r="AF483">
        <v>0</v>
      </c>
      <c r="AG483">
        <v>0.01</v>
      </c>
      <c r="AI483">
        <v>0</v>
      </c>
      <c r="AJ483">
        <v>0</v>
      </c>
      <c r="AL483">
        <v>0</v>
      </c>
      <c r="AM483">
        <v>0</v>
      </c>
      <c r="AO483">
        <v>0</v>
      </c>
      <c r="AP483">
        <v>0</v>
      </c>
      <c r="BA483">
        <v>0</v>
      </c>
      <c r="BB483">
        <v>0.75792000000000004</v>
      </c>
    </row>
    <row r="484" spans="1:54" ht="15" customHeight="1" x14ac:dyDescent="0.2">
      <c r="A484" t="s">
        <v>115</v>
      </c>
      <c r="B484" t="s">
        <v>302</v>
      </c>
      <c r="C484" t="s">
        <v>302</v>
      </c>
      <c r="D484" t="s">
        <v>1137</v>
      </c>
      <c r="E484" t="s">
        <v>141</v>
      </c>
      <c r="F484" t="s">
        <v>141</v>
      </c>
      <c r="G484" t="s">
        <v>142</v>
      </c>
      <c r="H484" t="s">
        <v>1140</v>
      </c>
      <c r="I484" s="20" t="s">
        <v>657</v>
      </c>
      <c r="J484" s="20" t="s">
        <v>657</v>
      </c>
      <c r="K484" s="11">
        <f t="shared" si="28"/>
        <v>2012</v>
      </c>
      <c r="L484" t="s">
        <v>658</v>
      </c>
      <c r="M484" s="35" t="s">
        <v>659</v>
      </c>
      <c r="N484" s="35">
        <f t="shared" si="29"/>
        <v>41755</v>
      </c>
      <c r="R484" s="13">
        <v>3361.38</v>
      </c>
      <c r="S484" s="13">
        <v>4435</v>
      </c>
      <c r="T484" t="s">
        <v>120</v>
      </c>
      <c r="U484" t="s">
        <v>55</v>
      </c>
      <c r="V484" t="s">
        <v>572</v>
      </c>
      <c r="W484" t="s">
        <v>660</v>
      </c>
      <c r="X484" t="s">
        <v>1146</v>
      </c>
      <c r="Y484">
        <v>118</v>
      </c>
      <c r="Z484">
        <v>47</v>
      </c>
      <c r="AA484" s="13">
        <v>71.52</v>
      </c>
      <c r="AB484" t="s">
        <v>661</v>
      </c>
      <c r="AC484">
        <v>0</v>
      </c>
      <c r="AD484">
        <v>0.06</v>
      </c>
      <c r="AF484">
        <v>0</v>
      </c>
      <c r="AG484">
        <v>0.01</v>
      </c>
      <c r="AI484">
        <v>0</v>
      </c>
      <c r="AJ484">
        <v>0</v>
      </c>
      <c r="AL484">
        <v>0</v>
      </c>
      <c r="AM484">
        <v>0</v>
      </c>
      <c r="AO484">
        <v>0</v>
      </c>
      <c r="AP484">
        <v>0</v>
      </c>
      <c r="BA484">
        <v>0</v>
      </c>
      <c r="BB484">
        <v>0.75792000000000004</v>
      </c>
    </row>
    <row r="485" spans="1:54" ht="15" customHeight="1" x14ac:dyDescent="0.2">
      <c r="A485" t="s">
        <v>115</v>
      </c>
      <c r="B485" t="s">
        <v>434</v>
      </c>
      <c r="C485" t="s">
        <v>435</v>
      </c>
      <c r="D485" t="s">
        <v>1137</v>
      </c>
      <c r="E485" t="s">
        <v>141</v>
      </c>
      <c r="F485" t="s">
        <v>141</v>
      </c>
      <c r="G485" t="s">
        <v>142</v>
      </c>
      <c r="H485" t="s">
        <v>1140</v>
      </c>
      <c r="I485" s="20" t="s">
        <v>657</v>
      </c>
      <c r="J485" s="20" t="s">
        <v>657</v>
      </c>
      <c r="K485" s="11">
        <f t="shared" si="28"/>
        <v>2012</v>
      </c>
      <c r="L485" t="s">
        <v>658</v>
      </c>
      <c r="M485" s="35" t="s">
        <v>659</v>
      </c>
      <c r="N485" s="35">
        <f t="shared" si="29"/>
        <v>41755</v>
      </c>
      <c r="R485" s="13">
        <v>3361.38</v>
      </c>
      <c r="S485" s="13">
        <v>4435</v>
      </c>
      <c r="T485" t="s">
        <v>120</v>
      </c>
      <c r="U485" t="s">
        <v>55</v>
      </c>
      <c r="V485" t="s">
        <v>572</v>
      </c>
      <c r="W485" t="s">
        <v>660</v>
      </c>
      <c r="X485" t="s">
        <v>1146</v>
      </c>
      <c r="Y485">
        <v>118</v>
      </c>
      <c r="Z485">
        <v>47</v>
      </c>
      <c r="AA485" s="13">
        <v>71.52</v>
      </c>
      <c r="AB485" t="s">
        <v>661</v>
      </c>
      <c r="AC485">
        <v>0</v>
      </c>
      <c r="AD485">
        <v>0.06</v>
      </c>
      <c r="AF485">
        <v>0</v>
      </c>
      <c r="AG485">
        <v>0.01</v>
      </c>
      <c r="AI485">
        <v>0</v>
      </c>
      <c r="AJ485">
        <v>0</v>
      </c>
      <c r="AL485">
        <v>0</v>
      </c>
      <c r="AM485">
        <v>0</v>
      </c>
      <c r="AO485">
        <v>0</v>
      </c>
      <c r="AP485">
        <v>0</v>
      </c>
      <c r="BA485">
        <v>0</v>
      </c>
      <c r="BB485">
        <v>0.75792000000000004</v>
      </c>
    </row>
    <row r="486" spans="1:54" ht="15" customHeight="1" x14ac:dyDescent="0.2">
      <c r="A486" t="s">
        <v>115</v>
      </c>
      <c r="B486" t="s">
        <v>393</v>
      </c>
      <c r="C486" t="s">
        <v>393</v>
      </c>
      <c r="D486" t="s">
        <v>1136</v>
      </c>
      <c r="E486" t="s">
        <v>141</v>
      </c>
      <c r="F486" t="s">
        <v>141</v>
      </c>
      <c r="G486" t="s">
        <v>142</v>
      </c>
      <c r="H486" t="s">
        <v>1140</v>
      </c>
      <c r="I486" s="20" t="s">
        <v>657</v>
      </c>
      <c r="J486" s="20" t="s">
        <v>657</v>
      </c>
      <c r="K486" s="11">
        <f t="shared" si="28"/>
        <v>2012</v>
      </c>
      <c r="L486" t="s">
        <v>658</v>
      </c>
      <c r="M486" s="35" t="s">
        <v>659</v>
      </c>
      <c r="N486" s="35">
        <f t="shared" si="29"/>
        <v>41755</v>
      </c>
      <c r="R486" s="13">
        <v>3361.38</v>
      </c>
      <c r="S486" s="13">
        <v>4435</v>
      </c>
      <c r="T486" t="s">
        <v>120</v>
      </c>
      <c r="U486" t="s">
        <v>55</v>
      </c>
      <c r="V486" t="s">
        <v>572</v>
      </c>
      <c r="W486" t="s">
        <v>660</v>
      </c>
      <c r="X486" t="s">
        <v>1146</v>
      </c>
      <c r="Y486">
        <v>118</v>
      </c>
      <c r="Z486">
        <v>47</v>
      </c>
      <c r="AA486" s="13">
        <v>71.52</v>
      </c>
      <c r="AB486" t="s">
        <v>661</v>
      </c>
      <c r="AC486">
        <v>0</v>
      </c>
      <c r="AD486">
        <v>0.06</v>
      </c>
      <c r="AF486">
        <v>0</v>
      </c>
      <c r="AG486">
        <v>0.01</v>
      </c>
      <c r="AI486">
        <v>0</v>
      </c>
      <c r="AJ486">
        <v>0</v>
      </c>
      <c r="AL486">
        <v>0</v>
      </c>
      <c r="AM486">
        <v>0</v>
      </c>
      <c r="AO486">
        <v>0</v>
      </c>
      <c r="AP486">
        <v>0</v>
      </c>
      <c r="BA486">
        <v>0</v>
      </c>
      <c r="BB486">
        <v>0.75792000000000004</v>
      </c>
    </row>
    <row r="487" spans="1:54" ht="15" customHeight="1" x14ac:dyDescent="0.2">
      <c r="A487" t="s">
        <v>1126</v>
      </c>
      <c r="B487" t="s">
        <v>251</v>
      </c>
      <c r="C487" t="s">
        <v>77</v>
      </c>
      <c r="D487" t="s">
        <v>1135</v>
      </c>
      <c r="E487" t="s">
        <v>204</v>
      </c>
      <c r="F487" t="s">
        <v>196</v>
      </c>
      <c r="G487" s="4" t="s">
        <v>196</v>
      </c>
      <c r="H487" s="4" t="s">
        <v>1139</v>
      </c>
      <c r="I487" s="20" t="s">
        <v>285</v>
      </c>
      <c r="K487" s="11">
        <f t="shared" si="28"/>
        <v>2013</v>
      </c>
      <c r="M487" s="35" t="s">
        <v>286</v>
      </c>
      <c r="N487" s="35">
        <f t="shared" si="29"/>
        <v>45257</v>
      </c>
      <c r="R487">
        <v>1107.99</v>
      </c>
      <c r="S487">
        <v>1500</v>
      </c>
      <c r="U487" t="s">
        <v>55</v>
      </c>
      <c r="V487" t="s">
        <v>56</v>
      </c>
      <c r="Y487">
        <v>123</v>
      </c>
      <c r="Z487">
        <v>4</v>
      </c>
      <c r="AA487">
        <v>277</v>
      </c>
      <c r="AB487" t="s">
        <v>287</v>
      </c>
      <c r="AC487">
        <v>0</v>
      </c>
      <c r="AD487">
        <v>0</v>
      </c>
      <c r="AE487">
        <v>1.48</v>
      </c>
      <c r="AF487">
        <v>0</v>
      </c>
      <c r="AG487">
        <v>0</v>
      </c>
      <c r="AH487">
        <v>0</v>
      </c>
      <c r="AI487">
        <v>0</v>
      </c>
      <c r="AJ487">
        <v>0</v>
      </c>
      <c r="AK487">
        <v>0</v>
      </c>
      <c r="AL487">
        <v>0</v>
      </c>
      <c r="AM487">
        <v>0</v>
      </c>
      <c r="AN487">
        <v>0</v>
      </c>
      <c r="AO487">
        <v>0</v>
      </c>
      <c r="AP487">
        <v>0</v>
      </c>
      <c r="AQ487">
        <v>0</v>
      </c>
      <c r="AR487">
        <v>0</v>
      </c>
      <c r="AS487">
        <v>0</v>
      </c>
      <c r="AT487">
        <v>0</v>
      </c>
      <c r="AU487">
        <v>0</v>
      </c>
      <c r="AV487">
        <v>0</v>
      </c>
      <c r="AW487">
        <v>0</v>
      </c>
      <c r="AX487">
        <v>0</v>
      </c>
      <c r="AY487">
        <v>0</v>
      </c>
      <c r="AZ487">
        <v>0</v>
      </c>
      <c r="BA487">
        <v>0</v>
      </c>
    </row>
    <row r="488" spans="1:54" ht="15" customHeight="1" x14ac:dyDescent="0.2">
      <c r="A488" t="s">
        <v>115</v>
      </c>
      <c r="B488" t="s">
        <v>302</v>
      </c>
      <c r="C488" t="s">
        <v>302</v>
      </c>
      <c r="D488" t="s">
        <v>1137</v>
      </c>
      <c r="E488" t="s">
        <v>196</v>
      </c>
      <c r="F488" t="s">
        <v>765</v>
      </c>
      <c r="G488" t="s">
        <v>196</v>
      </c>
      <c r="H488" s="4" t="s">
        <v>1139</v>
      </c>
      <c r="I488" s="20" t="s">
        <v>957</v>
      </c>
      <c r="J488" s="20" t="s">
        <v>957</v>
      </c>
      <c r="K488" s="11">
        <f t="shared" si="28"/>
        <v>2011</v>
      </c>
      <c r="L488" t="s">
        <v>958</v>
      </c>
      <c r="M488" s="35" t="s">
        <v>958</v>
      </c>
      <c r="N488" s="35">
        <f t="shared" si="29"/>
        <v>45287</v>
      </c>
      <c r="R488">
        <v>9.91</v>
      </c>
      <c r="S488">
        <v>9.9</v>
      </c>
      <c r="T488" t="s">
        <v>862</v>
      </c>
      <c r="U488" t="s">
        <v>74</v>
      </c>
      <c r="V488" s="1" t="s">
        <v>959</v>
      </c>
      <c r="W488" t="s">
        <v>960</v>
      </c>
      <c r="X488" t="s">
        <v>1146</v>
      </c>
      <c r="Y488">
        <v>87</v>
      </c>
      <c r="Z488">
        <v>1</v>
      </c>
      <c r="AA488">
        <v>9.91</v>
      </c>
      <c r="AB488" t="s">
        <v>961</v>
      </c>
      <c r="AC488">
        <v>0</v>
      </c>
      <c r="AD488">
        <v>0</v>
      </c>
      <c r="AF488">
        <v>0</v>
      </c>
      <c r="AG488">
        <v>0</v>
      </c>
      <c r="AI488">
        <v>0</v>
      </c>
      <c r="AJ488">
        <v>0</v>
      </c>
      <c r="AL488">
        <v>0</v>
      </c>
      <c r="AM488">
        <v>0</v>
      </c>
      <c r="AO488">
        <v>0</v>
      </c>
      <c r="AP488">
        <v>0</v>
      </c>
      <c r="BA488">
        <v>0</v>
      </c>
      <c r="BB488">
        <v>0.76580999999999999</v>
      </c>
    </row>
    <row r="489" spans="1:54" ht="15" customHeight="1" x14ac:dyDescent="0.2">
      <c r="A489" t="s">
        <v>115</v>
      </c>
      <c r="B489" t="s">
        <v>302</v>
      </c>
      <c r="C489" t="s">
        <v>302</v>
      </c>
      <c r="D489" t="s">
        <v>1137</v>
      </c>
      <c r="E489" t="s">
        <v>196</v>
      </c>
      <c r="F489" t="s">
        <v>765</v>
      </c>
      <c r="G489" t="s">
        <v>196</v>
      </c>
      <c r="H489" s="4" t="s">
        <v>1139</v>
      </c>
      <c r="I489" s="20" t="s">
        <v>962</v>
      </c>
      <c r="J489" s="20" t="s">
        <v>962</v>
      </c>
      <c r="K489" s="11">
        <f t="shared" si="28"/>
        <v>2012</v>
      </c>
      <c r="L489" t="s">
        <v>963</v>
      </c>
      <c r="M489" s="35" t="s">
        <v>963</v>
      </c>
      <c r="N489" s="35">
        <f t="shared" si="29"/>
        <v>45304</v>
      </c>
      <c r="R489">
        <v>73.86</v>
      </c>
      <c r="S489">
        <v>74.7</v>
      </c>
      <c r="T489" t="s">
        <v>862</v>
      </c>
      <c r="U489" t="s">
        <v>74</v>
      </c>
      <c r="V489" t="s">
        <v>56</v>
      </c>
      <c r="W489" t="s">
        <v>964</v>
      </c>
      <c r="X489" t="s">
        <v>1146</v>
      </c>
      <c r="Y489">
        <v>88</v>
      </c>
      <c r="Z489">
        <v>1</v>
      </c>
      <c r="AA489">
        <v>73.86</v>
      </c>
      <c r="AB489" t="s">
        <v>965</v>
      </c>
      <c r="AC489">
        <v>0</v>
      </c>
      <c r="AD489">
        <v>0</v>
      </c>
      <c r="AF489">
        <v>0</v>
      </c>
      <c r="AG489">
        <v>0</v>
      </c>
      <c r="AI489">
        <v>0</v>
      </c>
      <c r="AJ489">
        <v>0</v>
      </c>
      <c r="AL489">
        <v>0</v>
      </c>
      <c r="AM489">
        <v>0</v>
      </c>
      <c r="AO489">
        <v>0</v>
      </c>
      <c r="AP489">
        <v>0</v>
      </c>
      <c r="BA489">
        <v>0</v>
      </c>
      <c r="BB489">
        <v>0.77973000000000003</v>
      </c>
    </row>
    <row r="490" spans="1:54" ht="15" customHeight="1" x14ac:dyDescent="0.2">
      <c r="A490" t="s">
        <v>1126</v>
      </c>
      <c r="B490" t="s">
        <v>179</v>
      </c>
      <c r="C490" t="s">
        <v>179</v>
      </c>
      <c r="D490" t="s">
        <v>1134</v>
      </c>
      <c r="E490" t="s">
        <v>123</v>
      </c>
      <c r="F490" t="s">
        <v>123</v>
      </c>
      <c r="G490" s="4" t="s">
        <v>124</v>
      </c>
      <c r="H490" s="4" t="s">
        <v>1139</v>
      </c>
      <c r="I490" s="20" t="s">
        <v>365</v>
      </c>
      <c r="K490" s="11">
        <f t="shared" si="28"/>
        <v>2015</v>
      </c>
      <c r="M490" s="35" t="s">
        <v>366</v>
      </c>
      <c r="N490" s="35">
        <f t="shared" si="29"/>
        <v>45309</v>
      </c>
      <c r="R490">
        <v>754.29</v>
      </c>
      <c r="S490">
        <v>750</v>
      </c>
      <c r="U490" t="s">
        <v>74</v>
      </c>
      <c r="V490" t="s">
        <v>56</v>
      </c>
      <c r="Y490">
        <v>81</v>
      </c>
      <c r="Z490">
        <v>5</v>
      </c>
      <c r="AA490">
        <v>150</v>
      </c>
      <c r="AB490" t="s">
        <v>367</v>
      </c>
      <c r="AC490">
        <v>0</v>
      </c>
      <c r="AD490">
        <v>0</v>
      </c>
      <c r="AE490">
        <v>0.2</v>
      </c>
      <c r="AF490">
        <v>0</v>
      </c>
      <c r="AG490">
        <v>0</v>
      </c>
      <c r="AH490">
        <v>0</v>
      </c>
      <c r="AI490">
        <v>0</v>
      </c>
      <c r="AJ490">
        <v>0</v>
      </c>
      <c r="AK490">
        <v>0</v>
      </c>
      <c r="AL490">
        <v>0</v>
      </c>
      <c r="AM490">
        <v>0</v>
      </c>
      <c r="AN490">
        <v>0</v>
      </c>
      <c r="AO490">
        <v>0</v>
      </c>
      <c r="AP490">
        <v>0</v>
      </c>
      <c r="AQ490">
        <v>0</v>
      </c>
      <c r="AR490">
        <v>0</v>
      </c>
      <c r="AS490">
        <v>0</v>
      </c>
      <c r="AT490">
        <v>0</v>
      </c>
      <c r="AU490">
        <v>0</v>
      </c>
      <c r="AV490">
        <v>0</v>
      </c>
      <c r="AW490">
        <v>0</v>
      </c>
      <c r="AX490">
        <v>0</v>
      </c>
      <c r="AY490">
        <v>0</v>
      </c>
      <c r="AZ490">
        <v>0</v>
      </c>
      <c r="BA490">
        <v>0</v>
      </c>
    </row>
    <row r="491" spans="1:54" ht="15" customHeight="1" x14ac:dyDescent="0.2">
      <c r="A491" t="s">
        <v>1126</v>
      </c>
      <c r="B491" t="s">
        <v>403</v>
      </c>
      <c r="C491" t="s">
        <v>85</v>
      </c>
      <c r="D491" t="s">
        <v>1133</v>
      </c>
      <c r="E491" t="s">
        <v>123</v>
      </c>
      <c r="F491" t="s">
        <v>123</v>
      </c>
      <c r="G491" s="4" t="s">
        <v>124</v>
      </c>
      <c r="H491" s="4" t="s">
        <v>1139</v>
      </c>
      <c r="I491" s="20" t="s">
        <v>365</v>
      </c>
      <c r="K491" s="11">
        <f t="shared" si="28"/>
        <v>2015</v>
      </c>
      <c r="M491" s="35" t="s">
        <v>366</v>
      </c>
      <c r="N491" s="35">
        <f t="shared" si="29"/>
        <v>45309</v>
      </c>
      <c r="R491">
        <v>754.29</v>
      </c>
      <c r="S491">
        <v>750</v>
      </c>
      <c r="U491" t="s">
        <v>74</v>
      </c>
      <c r="V491" t="s">
        <v>56</v>
      </c>
      <c r="Y491">
        <v>81</v>
      </c>
      <c r="Z491">
        <v>5</v>
      </c>
      <c r="AA491">
        <v>150</v>
      </c>
      <c r="AB491" t="s">
        <v>367</v>
      </c>
      <c r="AC491">
        <v>0</v>
      </c>
      <c r="AD491">
        <v>0</v>
      </c>
      <c r="AE491">
        <v>0.2</v>
      </c>
      <c r="AF491">
        <v>0</v>
      </c>
      <c r="AG491">
        <v>0</v>
      </c>
      <c r="AH491">
        <v>0</v>
      </c>
      <c r="AI491">
        <v>0</v>
      </c>
      <c r="AJ491">
        <v>0</v>
      </c>
      <c r="AK491">
        <v>0</v>
      </c>
      <c r="AL491">
        <v>0</v>
      </c>
      <c r="AM491">
        <v>0</v>
      </c>
      <c r="AN491">
        <v>0</v>
      </c>
      <c r="AO491">
        <v>0</v>
      </c>
      <c r="AP491">
        <v>0</v>
      </c>
      <c r="AQ491">
        <v>0</v>
      </c>
      <c r="AR491">
        <v>0</v>
      </c>
      <c r="AS491">
        <v>0</v>
      </c>
      <c r="AT491">
        <v>0</v>
      </c>
      <c r="AU491">
        <v>0</v>
      </c>
      <c r="AV491">
        <v>0</v>
      </c>
      <c r="AW491">
        <v>0</v>
      </c>
      <c r="AX491">
        <v>0</v>
      </c>
      <c r="AY491">
        <v>0</v>
      </c>
      <c r="AZ491">
        <v>0</v>
      </c>
      <c r="BA491">
        <v>0</v>
      </c>
    </row>
    <row r="492" spans="1:54" ht="15" customHeight="1" x14ac:dyDescent="0.2">
      <c r="A492" t="s">
        <v>1126</v>
      </c>
      <c r="B492" t="s">
        <v>179</v>
      </c>
      <c r="C492" t="s">
        <v>179</v>
      </c>
      <c r="D492" t="s">
        <v>1134</v>
      </c>
      <c r="E492" t="s">
        <v>200</v>
      </c>
      <c r="F492" t="s">
        <v>196</v>
      </c>
      <c r="G492" s="4" t="s">
        <v>196</v>
      </c>
      <c r="H492" s="4" t="s">
        <v>1139</v>
      </c>
      <c r="I492" s="20" t="s">
        <v>384</v>
      </c>
      <c r="K492" s="11">
        <f t="shared" si="28"/>
        <v>2017</v>
      </c>
      <c r="M492" s="35" t="s">
        <v>385</v>
      </c>
      <c r="N492" s="35">
        <f t="shared" si="29"/>
        <v>45388</v>
      </c>
      <c r="R492">
        <v>977.83</v>
      </c>
      <c r="S492">
        <v>850</v>
      </c>
      <c r="U492" t="s">
        <v>372</v>
      </c>
      <c r="V492" t="s">
        <v>56</v>
      </c>
      <c r="Y492">
        <v>138</v>
      </c>
      <c r="Z492">
        <v>4</v>
      </c>
      <c r="AA492">
        <v>244.46</v>
      </c>
      <c r="AB492" t="s">
        <v>386</v>
      </c>
      <c r="AC492">
        <v>0</v>
      </c>
      <c r="AD492">
        <v>0</v>
      </c>
      <c r="AE492">
        <v>0.82</v>
      </c>
      <c r="AF492">
        <v>0</v>
      </c>
      <c r="AG492">
        <v>0</v>
      </c>
      <c r="AH492">
        <v>0</v>
      </c>
      <c r="AI492">
        <v>0</v>
      </c>
      <c r="AJ492">
        <v>0</v>
      </c>
      <c r="AK492">
        <v>0</v>
      </c>
      <c r="AL492">
        <v>0</v>
      </c>
      <c r="AM492">
        <v>0</v>
      </c>
      <c r="AN492">
        <v>0</v>
      </c>
      <c r="AO492">
        <v>0</v>
      </c>
      <c r="AP492">
        <v>0</v>
      </c>
      <c r="AQ492">
        <v>0</v>
      </c>
      <c r="AR492">
        <v>0</v>
      </c>
      <c r="AS492">
        <v>0</v>
      </c>
      <c r="AT492">
        <v>0</v>
      </c>
      <c r="AU492">
        <v>0</v>
      </c>
      <c r="AV492">
        <v>0</v>
      </c>
      <c r="AW492">
        <v>0</v>
      </c>
      <c r="AX492">
        <v>0</v>
      </c>
      <c r="AY492">
        <v>0</v>
      </c>
      <c r="AZ492">
        <v>0</v>
      </c>
      <c r="BA492">
        <v>0</v>
      </c>
    </row>
    <row r="493" spans="1:54" ht="15" customHeight="1" x14ac:dyDescent="0.2">
      <c r="A493" t="s">
        <v>115</v>
      </c>
      <c r="B493" t="s">
        <v>179</v>
      </c>
      <c r="C493" t="s">
        <v>179</v>
      </c>
      <c r="D493" t="s">
        <v>1134</v>
      </c>
      <c r="E493" t="s">
        <v>196</v>
      </c>
      <c r="F493" t="s">
        <v>456</v>
      </c>
      <c r="G493" t="s">
        <v>196</v>
      </c>
      <c r="H493" s="4" t="s">
        <v>1139</v>
      </c>
      <c r="I493" s="20" t="s">
        <v>845</v>
      </c>
      <c r="J493" s="20" t="s">
        <v>846</v>
      </c>
      <c r="K493" s="11">
        <f t="shared" si="28"/>
        <v>2016</v>
      </c>
      <c r="L493" t="s">
        <v>847</v>
      </c>
      <c r="M493" s="35" t="s">
        <v>847</v>
      </c>
      <c r="N493" s="35">
        <f t="shared" si="29"/>
        <v>42912</v>
      </c>
      <c r="R493">
        <v>359.88</v>
      </c>
      <c r="S493">
        <v>400</v>
      </c>
      <c r="T493" t="s">
        <v>678</v>
      </c>
      <c r="U493" t="s">
        <v>55</v>
      </c>
      <c r="V493" s="1" t="s">
        <v>679</v>
      </c>
      <c r="W493" t="s">
        <v>848</v>
      </c>
      <c r="X493" t="s">
        <v>1146</v>
      </c>
      <c r="Y493">
        <v>112</v>
      </c>
      <c r="Z493">
        <v>19</v>
      </c>
      <c r="AA493">
        <v>18.940000000000001</v>
      </c>
      <c r="AB493" t="s">
        <v>849</v>
      </c>
      <c r="AC493">
        <v>0</v>
      </c>
      <c r="AD493">
        <v>0</v>
      </c>
      <c r="AF493">
        <v>0</v>
      </c>
      <c r="AG493">
        <v>0</v>
      </c>
      <c r="AI493">
        <v>0</v>
      </c>
      <c r="AJ493">
        <v>0</v>
      </c>
      <c r="AL493">
        <v>0</v>
      </c>
      <c r="AM493">
        <v>0</v>
      </c>
      <c r="AO493">
        <v>0</v>
      </c>
      <c r="AP493">
        <v>0</v>
      </c>
      <c r="BA493">
        <v>0</v>
      </c>
      <c r="BB493">
        <v>0.89968999999999999</v>
      </c>
    </row>
    <row r="494" spans="1:54" ht="15" customHeight="1" x14ac:dyDescent="0.2">
      <c r="A494" t="s">
        <v>115</v>
      </c>
      <c r="B494" t="s">
        <v>227</v>
      </c>
      <c r="C494" t="s">
        <v>77</v>
      </c>
      <c r="D494" t="s">
        <v>1135</v>
      </c>
      <c r="E494" t="s">
        <v>196</v>
      </c>
      <c r="F494" t="s">
        <v>456</v>
      </c>
      <c r="G494" t="s">
        <v>196</v>
      </c>
      <c r="H494" s="4" t="s">
        <v>1139</v>
      </c>
      <c r="I494" s="20" t="s">
        <v>845</v>
      </c>
      <c r="J494" s="20" t="s">
        <v>846</v>
      </c>
      <c r="K494" s="11">
        <f t="shared" ref="K494:K519" si="30">YEAR(I494)</f>
        <v>2016</v>
      </c>
      <c r="L494" t="s">
        <v>847</v>
      </c>
      <c r="M494" s="35" t="s">
        <v>847</v>
      </c>
      <c r="N494" s="35">
        <f t="shared" si="29"/>
        <v>42912</v>
      </c>
      <c r="R494">
        <v>359.88</v>
      </c>
      <c r="S494">
        <v>400</v>
      </c>
      <c r="T494" t="s">
        <v>678</v>
      </c>
      <c r="U494" t="s">
        <v>55</v>
      </c>
      <c r="V494" s="1" t="s">
        <v>679</v>
      </c>
      <c r="W494" t="s">
        <v>848</v>
      </c>
      <c r="X494" t="s">
        <v>1146</v>
      </c>
      <c r="Y494">
        <v>112</v>
      </c>
      <c r="Z494">
        <v>19</v>
      </c>
      <c r="AA494">
        <v>18.940000000000001</v>
      </c>
      <c r="AB494" t="s">
        <v>849</v>
      </c>
      <c r="AC494">
        <v>0</v>
      </c>
      <c r="AD494">
        <v>0</v>
      </c>
      <c r="AF494">
        <v>0</v>
      </c>
      <c r="AG494">
        <v>0</v>
      </c>
      <c r="AI494">
        <v>0</v>
      </c>
      <c r="AJ494">
        <v>0</v>
      </c>
      <c r="AL494">
        <v>0</v>
      </c>
      <c r="AM494">
        <v>0</v>
      </c>
      <c r="AO494">
        <v>0</v>
      </c>
      <c r="AP494">
        <v>0</v>
      </c>
      <c r="BA494">
        <v>0</v>
      </c>
      <c r="BB494">
        <v>0.89968999999999999</v>
      </c>
    </row>
    <row r="495" spans="1:54" ht="15" customHeight="1" x14ac:dyDescent="0.2">
      <c r="A495" t="s">
        <v>115</v>
      </c>
      <c r="B495" t="s">
        <v>302</v>
      </c>
      <c r="C495" t="s">
        <v>302</v>
      </c>
      <c r="D495" t="s">
        <v>1137</v>
      </c>
      <c r="E495" t="s">
        <v>196</v>
      </c>
      <c r="F495" t="s">
        <v>456</v>
      </c>
      <c r="G495" t="s">
        <v>196</v>
      </c>
      <c r="H495" s="4" t="s">
        <v>1139</v>
      </c>
      <c r="I495" s="20" t="s">
        <v>845</v>
      </c>
      <c r="J495" s="20" t="s">
        <v>846</v>
      </c>
      <c r="K495" s="11">
        <f t="shared" si="30"/>
        <v>2016</v>
      </c>
      <c r="L495" t="s">
        <v>847</v>
      </c>
      <c r="M495" s="35" t="s">
        <v>847</v>
      </c>
      <c r="N495" s="35">
        <f t="shared" si="29"/>
        <v>42912</v>
      </c>
      <c r="R495">
        <v>359.88</v>
      </c>
      <c r="S495">
        <v>400</v>
      </c>
      <c r="T495" t="s">
        <v>678</v>
      </c>
      <c r="U495" t="s">
        <v>55</v>
      </c>
      <c r="V495" s="1" t="s">
        <v>679</v>
      </c>
      <c r="W495" t="s">
        <v>848</v>
      </c>
      <c r="X495" t="s">
        <v>1146</v>
      </c>
      <c r="Y495">
        <v>112</v>
      </c>
      <c r="Z495">
        <v>19</v>
      </c>
      <c r="AA495">
        <v>18.940000000000001</v>
      </c>
      <c r="AB495" t="s">
        <v>849</v>
      </c>
      <c r="AC495">
        <v>0</v>
      </c>
      <c r="AD495">
        <v>0.23</v>
      </c>
      <c r="AF495">
        <v>0</v>
      </c>
      <c r="AG495">
        <v>0.06</v>
      </c>
      <c r="AI495">
        <v>0</v>
      </c>
      <c r="AJ495">
        <v>0</v>
      </c>
      <c r="AL495">
        <v>0</v>
      </c>
      <c r="AM495">
        <v>0</v>
      </c>
      <c r="AO495">
        <v>0</v>
      </c>
      <c r="AP495">
        <v>0</v>
      </c>
      <c r="BA495">
        <v>0</v>
      </c>
      <c r="BB495">
        <v>0.89968999999999999</v>
      </c>
    </row>
    <row r="496" spans="1:54" ht="15" customHeight="1" x14ac:dyDescent="0.2">
      <c r="A496" t="s">
        <v>115</v>
      </c>
      <c r="B496" t="s">
        <v>434</v>
      </c>
      <c r="C496" t="s">
        <v>435</v>
      </c>
      <c r="D496" t="s">
        <v>1137</v>
      </c>
      <c r="E496" t="s">
        <v>196</v>
      </c>
      <c r="F496" t="s">
        <v>456</v>
      </c>
      <c r="G496" t="s">
        <v>196</v>
      </c>
      <c r="H496" s="4" t="s">
        <v>1139</v>
      </c>
      <c r="I496" s="20" t="s">
        <v>845</v>
      </c>
      <c r="J496" s="20" t="s">
        <v>846</v>
      </c>
      <c r="K496" s="11">
        <f t="shared" si="30"/>
        <v>2016</v>
      </c>
      <c r="L496" t="s">
        <v>847</v>
      </c>
      <c r="M496" s="35" t="s">
        <v>847</v>
      </c>
      <c r="N496" s="35">
        <f t="shared" si="29"/>
        <v>42912</v>
      </c>
      <c r="R496">
        <v>359.88</v>
      </c>
      <c r="S496">
        <v>400</v>
      </c>
      <c r="T496" t="s">
        <v>678</v>
      </c>
      <c r="U496" t="s">
        <v>55</v>
      </c>
      <c r="V496" s="1" t="s">
        <v>679</v>
      </c>
      <c r="W496" t="s">
        <v>848</v>
      </c>
      <c r="X496" t="s">
        <v>1146</v>
      </c>
      <c r="Y496">
        <v>112</v>
      </c>
      <c r="Z496">
        <v>19</v>
      </c>
      <c r="AA496">
        <v>18.940000000000001</v>
      </c>
      <c r="AB496" t="s">
        <v>849</v>
      </c>
      <c r="AC496">
        <v>0</v>
      </c>
      <c r="AD496">
        <v>0.05</v>
      </c>
      <c r="AF496">
        <v>0</v>
      </c>
      <c r="AG496">
        <v>0.01</v>
      </c>
      <c r="AI496">
        <v>0</v>
      </c>
      <c r="AJ496">
        <v>0</v>
      </c>
      <c r="AL496">
        <v>0</v>
      </c>
      <c r="AM496">
        <v>0</v>
      </c>
      <c r="AO496">
        <v>0</v>
      </c>
      <c r="AP496">
        <v>0</v>
      </c>
      <c r="BA496">
        <v>0</v>
      </c>
      <c r="BB496">
        <v>0.89968999999999999</v>
      </c>
    </row>
    <row r="497" spans="1:54" ht="15" customHeight="1" x14ac:dyDescent="0.2">
      <c r="A497" t="s">
        <v>115</v>
      </c>
      <c r="B497" t="s">
        <v>217</v>
      </c>
      <c r="C497" t="s">
        <v>217</v>
      </c>
      <c r="D497" t="s">
        <v>1134</v>
      </c>
      <c r="E497" t="s">
        <v>196</v>
      </c>
      <c r="F497" t="s">
        <v>456</v>
      </c>
      <c r="G497" t="s">
        <v>196</v>
      </c>
      <c r="H497" s="4" t="s">
        <v>1139</v>
      </c>
      <c r="I497" s="20" t="s">
        <v>845</v>
      </c>
      <c r="J497" s="20" t="s">
        <v>846</v>
      </c>
      <c r="K497" s="11">
        <f t="shared" si="30"/>
        <v>2016</v>
      </c>
      <c r="L497" t="s">
        <v>847</v>
      </c>
      <c r="M497" s="35" t="s">
        <v>847</v>
      </c>
      <c r="N497" s="35">
        <f t="shared" si="29"/>
        <v>42912</v>
      </c>
      <c r="R497">
        <v>359.88</v>
      </c>
      <c r="S497">
        <v>400</v>
      </c>
      <c r="T497" t="s">
        <v>678</v>
      </c>
      <c r="U497" t="s">
        <v>55</v>
      </c>
      <c r="V497" s="1" t="s">
        <v>679</v>
      </c>
      <c r="W497" t="s">
        <v>848</v>
      </c>
      <c r="X497" t="s">
        <v>1146</v>
      </c>
      <c r="Y497">
        <v>112</v>
      </c>
      <c r="Z497">
        <v>19</v>
      </c>
      <c r="AA497">
        <v>18.940000000000001</v>
      </c>
      <c r="AB497" t="s">
        <v>849</v>
      </c>
      <c r="AC497">
        <v>0</v>
      </c>
      <c r="AD497">
        <v>0.05</v>
      </c>
      <c r="AF497">
        <v>0</v>
      </c>
      <c r="AG497">
        <v>0.01</v>
      </c>
      <c r="AI497">
        <v>0</v>
      </c>
      <c r="AJ497">
        <v>0</v>
      </c>
      <c r="AL497">
        <v>0</v>
      </c>
      <c r="AM497">
        <v>0</v>
      </c>
      <c r="AO497">
        <v>0</v>
      </c>
      <c r="AP497">
        <v>0</v>
      </c>
      <c r="BA497">
        <v>0</v>
      </c>
      <c r="BB497">
        <v>0.89968999999999999</v>
      </c>
    </row>
    <row r="498" spans="1:54" ht="15" customHeight="1" x14ac:dyDescent="0.2">
      <c r="A498" t="s">
        <v>115</v>
      </c>
      <c r="B498" t="s">
        <v>116</v>
      </c>
      <c r="C498" t="s">
        <v>49</v>
      </c>
      <c r="D498" t="s">
        <v>1133</v>
      </c>
      <c r="E498" t="s">
        <v>196</v>
      </c>
      <c r="F498" t="s">
        <v>456</v>
      </c>
      <c r="G498" t="s">
        <v>196</v>
      </c>
      <c r="H498" s="4" t="s">
        <v>1139</v>
      </c>
      <c r="I498" s="20" t="s">
        <v>184</v>
      </c>
      <c r="J498" s="20" t="s">
        <v>639</v>
      </c>
      <c r="K498" s="11">
        <f t="shared" si="30"/>
        <v>2012</v>
      </c>
      <c r="L498" t="s">
        <v>640</v>
      </c>
      <c r="M498" s="35" t="s">
        <v>640</v>
      </c>
      <c r="N498" s="35">
        <f t="shared" si="29"/>
        <v>41481</v>
      </c>
      <c r="R498">
        <v>488.56</v>
      </c>
      <c r="S498">
        <v>600</v>
      </c>
      <c r="T498" t="s">
        <v>120</v>
      </c>
      <c r="U498" t="s">
        <v>55</v>
      </c>
      <c r="V498" s="1" t="s">
        <v>509</v>
      </c>
      <c r="W498" t="s">
        <v>641</v>
      </c>
      <c r="X498" t="s">
        <v>1146</v>
      </c>
      <c r="Y498">
        <v>91</v>
      </c>
      <c r="Z498">
        <v>30</v>
      </c>
      <c r="AA498">
        <v>16.29</v>
      </c>
      <c r="AB498" t="s">
        <v>642</v>
      </c>
      <c r="AC498">
        <v>0</v>
      </c>
      <c r="AD498">
        <v>0.03</v>
      </c>
      <c r="AF498">
        <v>0</v>
      </c>
      <c r="AG498">
        <v>0.01</v>
      </c>
      <c r="AI498">
        <v>0</v>
      </c>
      <c r="AJ498">
        <v>0</v>
      </c>
      <c r="AL498">
        <v>0</v>
      </c>
      <c r="AM498">
        <v>0</v>
      </c>
      <c r="AO498">
        <v>0</v>
      </c>
      <c r="AP498">
        <v>0</v>
      </c>
      <c r="BA498">
        <v>0</v>
      </c>
      <c r="BB498">
        <v>0.81427000000000005</v>
      </c>
    </row>
    <row r="499" spans="1:54" ht="15" customHeight="1" x14ac:dyDescent="0.2">
      <c r="A499" t="s">
        <v>115</v>
      </c>
      <c r="B499" t="s">
        <v>179</v>
      </c>
      <c r="C499" t="s">
        <v>179</v>
      </c>
      <c r="D499" t="s">
        <v>1134</v>
      </c>
      <c r="E499" t="s">
        <v>196</v>
      </c>
      <c r="F499" t="s">
        <v>456</v>
      </c>
      <c r="G499" t="s">
        <v>196</v>
      </c>
      <c r="H499" s="4" t="s">
        <v>1139</v>
      </c>
      <c r="I499" s="20" t="s">
        <v>184</v>
      </c>
      <c r="J499" s="20" t="s">
        <v>639</v>
      </c>
      <c r="K499" s="11">
        <f t="shared" si="30"/>
        <v>2012</v>
      </c>
      <c r="L499" t="s">
        <v>640</v>
      </c>
      <c r="M499" s="35" t="s">
        <v>640</v>
      </c>
      <c r="N499" s="35">
        <f t="shared" si="29"/>
        <v>41481</v>
      </c>
      <c r="R499">
        <v>488.56</v>
      </c>
      <c r="S499">
        <v>600</v>
      </c>
      <c r="T499" t="s">
        <v>120</v>
      </c>
      <c r="U499" t="s">
        <v>55</v>
      </c>
      <c r="V499" s="1" t="s">
        <v>509</v>
      </c>
      <c r="W499" t="s">
        <v>641</v>
      </c>
      <c r="X499" t="s">
        <v>1146</v>
      </c>
      <c r="Y499">
        <v>91</v>
      </c>
      <c r="Z499">
        <v>30</v>
      </c>
      <c r="AA499">
        <v>16.29</v>
      </c>
      <c r="AB499" t="s">
        <v>642</v>
      </c>
      <c r="AC499">
        <v>0</v>
      </c>
      <c r="AD499">
        <v>0.03</v>
      </c>
      <c r="AF499">
        <v>0</v>
      </c>
      <c r="AG499">
        <v>0.01</v>
      </c>
      <c r="AI499">
        <v>0</v>
      </c>
      <c r="AJ499">
        <v>0</v>
      </c>
      <c r="AL499">
        <v>0</v>
      </c>
      <c r="AM499">
        <v>0</v>
      </c>
      <c r="AO499">
        <v>0</v>
      </c>
      <c r="AP499">
        <v>0</v>
      </c>
      <c r="BA499">
        <v>0</v>
      </c>
      <c r="BB499">
        <v>0.81427000000000005</v>
      </c>
    </row>
    <row r="500" spans="1:54" ht="15" customHeight="1" x14ac:dyDescent="0.2">
      <c r="A500" t="s">
        <v>115</v>
      </c>
      <c r="B500" t="s">
        <v>68</v>
      </c>
      <c r="C500" t="s">
        <v>69</v>
      </c>
      <c r="D500" t="s">
        <v>1135</v>
      </c>
      <c r="E500" t="s">
        <v>196</v>
      </c>
      <c r="F500" t="s">
        <v>456</v>
      </c>
      <c r="G500" t="s">
        <v>196</v>
      </c>
      <c r="H500" s="4" t="s">
        <v>1139</v>
      </c>
      <c r="I500" s="20" t="s">
        <v>184</v>
      </c>
      <c r="J500" s="20" t="s">
        <v>639</v>
      </c>
      <c r="K500" s="11">
        <f t="shared" si="30"/>
        <v>2012</v>
      </c>
      <c r="L500" t="s">
        <v>640</v>
      </c>
      <c r="M500" s="35" t="s">
        <v>640</v>
      </c>
      <c r="N500" s="35">
        <f t="shared" si="29"/>
        <v>41481</v>
      </c>
      <c r="R500">
        <v>488.56</v>
      </c>
      <c r="S500">
        <v>600</v>
      </c>
      <c r="T500" t="s">
        <v>120</v>
      </c>
      <c r="U500" t="s">
        <v>55</v>
      </c>
      <c r="V500" s="1" t="s">
        <v>509</v>
      </c>
      <c r="W500" t="s">
        <v>641</v>
      </c>
      <c r="X500" t="s">
        <v>1146</v>
      </c>
      <c r="Y500">
        <v>91</v>
      </c>
      <c r="Z500">
        <v>30</v>
      </c>
      <c r="AA500">
        <v>16.29</v>
      </c>
      <c r="AB500" t="s">
        <v>642</v>
      </c>
      <c r="AC500">
        <v>0</v>
      </c>
      <c r="AD500">
        <v>0.03</v>
      </c>
      <c r="AF500">
        <v>0</v>
      </c>
      <c r="AG500">
        <v>0.01</v>
      </c>
      <c r="AI500">
        <v>0</v>
      </c>
      <c r="AJ500">
        <v>0</v>
      </c>
      <c r="AL500">
        <v>0</v>
      </c>
      <c r="AM500">
        <v>0</v>
      </c>
      <c r="AO500">
        <v>0</v>
      </c>
      <c r="AP500">
        <v>0</v>
      </c>
      <c r="BA500">
        <v>0</v>
      </c>
      <c r="BB500">
        <v>0.81427000000000005</v>
      </c>
    </row>
    <row r="501" spans="1:54" ht="15" customHeight="1" x14ac:dyDescent="0.2">
      <c r="A501" t="s">
        <v>115</v>
      </c>
      <c r="B501" t="s">
        <v>172</v>
      </c>
      <c r="C501" t="s">
        <v>77</v>
      </c>
      <c r="D501" t="s">
        <v>1135</v>
      </c>
      <c r="E501" t="s">
        <v>196</v>
      </c>
      <c r="F501" t="s">
        <v>456</v>
      </c>
      <c r="G501" t="s">
        <v>196</v>
      </c>
      <c r="H501" s="4" t="s">
        <v>1139</v>
      </c>
      <c r="I501" s="20" t="s">
        <v>184</v>
      </c>
      <c r="J501" s="20" t="s">
        <v>639</v>
      </c>
      <c r="K501" s="11">
        <f t="shared" si="30"/>
        <v>2012</v>
      </c>
      <c r="L501" t="s">
        <v>640</v>
      </c>
      <c r="M501" s="35" t="s">
        <v>640</v>
      </c>
      <c r="N501" s="35">
        <f t="shared" si="29"/>
        <v>41481</v>
      </c>
      <c r="R501">
        <v>488.56</v>
      </c>
      <c r="S501">
        <v>600</v>
      </c>
      <c r="T501" t="s">
        <v>120</v>
      </c>
      <c r="U501" t="s">
        <v>55</v>
      </c>
      <c r="V501" s="1" t="s">
        <v>509</v>
      </c>
      <c r="W501" t="s">
        <v>641</v>
      </c>
      <c r="X501" t="s">
        <v>1146</v>
      </c>
      <c r="Y501">
        <v>91</v>
      </c>
      <c r="Z501">
        <v>30</v>
      </c>
      <c r="AA501">
        <v>16.29</v>
      </c>
      <c r="AB501" t="s">
        <v>642</v>
      </c>
      <c r="AC501">
        <v>0</v>
      </c>
      <c r="AD501">
        <v>0.03</v>
      </c>
      <c r="AF501">
        <v>0</v>
      </c>
      <c r="AG501">
        <v>0.01</v>
      </c>
      <c r="AI501">
        <v>0</v>
      </c>
      <c r="AJ501">
        <v>0</v>
      </c>
      <c r="AL501">
        <v>0</v>
      </c>
      <c r="AM501">
        <v>0</v>
      </c>
      <c r="AO501">
        <v>0</v>
      </c>
      <c r="AP501">
        <v>0</v>
      </c>
      <c r="BA501">
        <v>0</v>
      </c>
      <c r="BB501">
        <v>0.81427000000000005</v>
      </c>
    </row>
    <row r="502" spans="1:54" ht="15" customHeight="1" x14ac:dyDescent="0.2">
      <c r="A502" t="s">
        <v>115</v>
      </c>
      <c r="B502" t="s">
        <v>218</v>
      </c>
      <c r="C502" t="s">
        <v>85</v>
      </c>
      <c r="D502" t="s">
        <v>1133</v>
      </c>
      <c r="E502" t="s">
        <v>196</v>
      </c>
      <c r="F502" t="s">
        <v>456</v>
      </c>
      <c r="G502" t="s">
        <v>196</v>
      </c>
      <c r="H502" s="4" t="s">
        <v>1139</v>
      </c>
      <c r="I502" s="20" t="s">
        <v>184</v>
      </c>
      <c r="J502" s="20" t="s">
        <v>639</v>
      </c>
      <c r="K502" s="11">
        <f t="shared" si="30"/>
        <v>2012</v>
      </c>
      <c r="L502" t="s">
        <v>640</v>
      </c>
      <c r="M502" s="35" t="s">
        <v>640</v>
      </c>
      <c r="N502" s="35">
        <f t="shared" si="29"/>
        <v>41481</v>
      </c>
      <c r="R502">
        <v>488.56</v>
      </c>
      <c r="S502">
        <v>600</v>
      </c>
      <c r="T502" t="s">
        <v>120</v>
      </c>
      <c r="U502" t="s">
        <v>55</v>
      </c>
      <c r="V502" s="1" t="s">
        <v>509</v>
      </c>
      <c r="W502" t="s">
        <v>641</v>
      </c>
      <c r="X502" t="s">
        <v>1146</v>
      </c>
      <c r="Y502">
        <v>91</v>
      </c>
      <c r="Z502">
        <v>30</v>
      </c>
      <c r="AA502">
        <v>16.29</v>
      </c>
      <c r="AB502" t="s">
        <v>642</v>
      </c>
      <c r="AC502">
        <v>0</v>
      </c>
      <c r="AD502">
        <v>0.03</v>
      </c>
      <c r="AF502">
        <v>0</v>
      </c>
      <c r="AG502">
        <v>0.01</v>
      </c>
      <c r="AI502">
        <v>0</v>
      </c>
      <c r="AJ502">
        <v>0</v>
      </c>
      <c r="AL502">
        <v>0</v>
      </c>
      <c r="AM502">
        <v>0</v>
      </c>
      <c r="AO502">
        <v>0</v>
      </c>
      <c r="AP502">
        <v>0</v>
      </c>
      <c r="BA502">
        <v>0</v>
      </c>
      <c r="BB502">
        <v>0.81427000000000005</v>
      </c>
    </row>
    <row r="503" spans="1:54" ht="15" customHeight="1" x14ac:dyDescent="0.2">
      <c r="A503" t="s">
        <v>115</v>
      </c>
      <c r="B503" t="s">
        <v>302</v>
      </c>
      <c r="C503" t="s">
        <v>302</v>
      </c>
      <c r="D503" t="s">
        <v>1137</v>
      </c>
      <c r="E503" t="s">
        <v>196</v>
      </c>
      <c r="F503" t="s">
        <v>456</v>
      </c>
      <c r="G503" t="s">
        <v>196</v>
      </c>
      <c r="H503" s="4" t="s">
        <v>1139</v>
      </c>
      <c r="I503" s="20" t="s">
        <v>184</v>
      </c>
      <c r="J503" s="20" t="s">
        <v>639</v>
      </c>
      <c r="K503" s="11">
        <f t="shared" si="30"/>
        <v>2012</v>
      </c>
      <c r="L503" t="s">
        <v>640</v>
      </c>
      <c r="M503" s="35" t="s">
        <v>640</v>
      </c>
      <c r="N503" s="35">
        <f t="shared" si="29"/>
        <v>41481</v>
      </c>
      <c r="R503">
        <v>488.56</v>
      </c>
      <c r="S503">
        <v>600</v>
      </c>
      <c r="T503" t="s">
        <v>120</v>
      </c>
      <c r="U503" t="s">
        <v>55</v>
      </c>
      <c r="V503" s="1" t="s">
        <v>509</v>
      </c>
      <c r="W503" t="s">
        <v>641</v>
      </c>
      <c r="X503" t="s">
        <v>1146</v>
      </c>
      <c r="Y503">
        <v>91</v>
      </c>
      <c r="Z503">
        <v>30</v>
      </c>
      <c r="AA503">
        <v>16.29</v>
      </c>
      <c r="AB503" t="s">
        <v>642</v>
      </c>
      <c r="AC503">
        <v>0</v>
      </c>
      <c r="AD503">
        <v>0.03</v>
      </c>
      <c r="AF503">
        <v>0</v>
      </c>
      <c r="AG503">
        <v>0.01</v>
      </c>
      <c r="AI503">
        <v>0</v>
      </c>
      <c r="AJ503">
        <v>0</v>
      </c>
      <c r="AL503">
        <v>0</v>
      </c>
      <c r="AM503">
        <v>0</v>
      </c>
      <c r="AO503">
        <v>0</v>
      </c>
      <c r="AP503">
        <v>0</v>
      </c>
      <c r="BA503">
        <v>0</v>
      </c>
      <c r="BB503">
        <v>0.81427000000000005</v>
      </c>
    </row>
    <row r="504" spans="1:54" ht="15" customHeight="1" x14ac:dyDescent="0.2">
      <c r="A504" t="s">
        <v>115</v>
      </c>
      <c r="B504" t="s">
        <v>434</v>
      </c>
      <c r="C504" t="s">
        <v>435</v>
      </c>
      <c r="D504" t="s">
        <v>1137</v>
      </c>
      <c r="E504" t="s">
        <v>196</v>
      </c>
      <c r="F504" t="s">
        <v>456</v>
      </c>
      <c r="G504" t="s">
        <v>196</v>
      </c>
      <c r="H504" s="4" t="s">
        <v>1139</v>
      </c>
      <c r="I504" s="20" t="s">
        <v>184</v>
      </c>
      <c r="J504" s="20" t="s">
        <v>639</v>
      </c>
      <c r="K504" s="11">
        <f t="shared" si="30"/>
        <v>2012</v>
      </c>
      <c r="L504" t="s">
        <v>640</v>
      </c>
      <c r="M504" s="35" t="s">
        <v>640</v>
      </c>
      <c r="N504" s="35">
        <f t="shared" si="29"/>
        <v>41481</v>
      </c>
      <c r="R504">
        <v>488.56</v>
      </c>
      <c r="S504">
        <v>600</v>
      </c>
      <c r="T504" t="s">
        <v>120</v>
      </c>
      <c r="U504" t="s">
        <v>55</v>
      </c>
      <c r="V504" s="1" t="s">
        <v>509</v>
      </c>
      <c r="W504" t="s">
        <v>641</v>
      </c>
      <c r="X504" t="s">
        <v>1146</v>
      </c>
      <c r="Y504">
        <v>91</v>
      </c>
      <c r="Z504">
        <v>30</v>
      </c>
      <c r="AA504">
        <v>16.29</v>
      </c>
      <c r="AB504" t="s">
        <v>642</v>
      </c>
      <c r="AC504">
        <v>0</v>
      </c>
      <c r="AD504">
        <v>0.03</v>
      </c>
      <c r="AF504">
        <v>0</v>
      </c>
      <c r="AG504">
        <v>0.01</v>
      </c>
      <c r="AI504">
        <v>0</v>
      </c>
      <c r="AJ504">
        <v>0</v>
      </c>
      <c r="AL504">
        <v>0</v>
      </c>
      <c r="AM504">
        <v>0</v>
      </c>
      <c r="AO504">
        <v>0</v>
      </c>
      <c r="AP504">
        <v>0</v>
      </c>
      <c r="BA504">
        <v>0</v>
      </c>
      <c r="BB504">
        <v>0.81427000000000005</v>
      </c>
    </row>
    <row r="505" spans="1:54" ht="15" customHeight="1" x14ac:dyDescent="0.2">
      <c r="A505" t="s">
        <v>115</v>
      </c>
      <c r="B505" t="s">
        <v>393</v>
      </c>
      <c r="C505" t="s">
        <v>393</v>
      </c>
      <c r="D505" t="s">
        <v>1136</v>
      </c>
      <c r="E505" t="s">
        <v>196</v>
      </c>
      <c r="F505" t="s">
        <v>456</v>
      </c>
      <c r="G505" t="s">
        <v>196</v>
      </c>
      <c r="H505" s="4" t="s">
        <v>1139</v>
      </c>
      <c r="I505" s="20" t="s">
        <v>184</v>
      </c>
      <c r="J505" s="20" t="s">
        <v>639</v>
      </c>
      <c r="K505" s="11">
        <f t="shared" si="30"/>
        <v>2012</v>
      </c>
      <c r="L505" t="s">
        <v>640</v>
      </c>
      <c r="M505" s="35" t="s">
        <v>640</v>
      </c>
      <c r="N505" s="35">
        <f t="shared" si="29"/>
        <v>41481</v>
      </c>
      <c r="R505">
        <v>488.56</v>
      </c>
      <c r="S505">
        <v>600</v>
      </c>
      <c r="T505" t="s">
        <v>120</v>
      </c>
      <c r="U505" t="s">
        <v>55</v>
      </c>
      <c r="V505" s="1" t="s">
        <v>509</v>
      </c>
      <c r="W505" t="s">
        <v>641</v>
      </c>
      <c r="X505" t="s">
        <v>1146</v>
      </c>
      <c r="Y505">
        <v>91</v>
      </c>
      <c r="Z505">
        <v>30</v>
      </c>
      <c r="AA505">
        <v>16.29</v>
      </c>
      <c r="AB505" t="s">
        <v>642</v>
      </c>
      <c r="AC505">
        <v>0</v>
      </c>
      <c r="AD505">
        <v>0.02</v>
      </c>
      <c r="AF505">
        <v>0</v>
      </c>
      <c r="AG505">
        <v>0</v>
      </c>
      <c r="AI505">
        <v>0</v>
      </c>
      <c r="AJ505">
        <v>0</v>
      </c>
      <c r="AL505">
        <v>0</v>
      </c>
      <c r="AM505">
        <v>0</v>
      </c>
      <c r="AO505">
        <v>0</v>
      </c>
      <c r="AP505">
        <v>0</v>
      </c>
      <c r="BA505">
        <v>0</v>
      </c>
      <c r="BB505">
        <v>0.81427000000000005</v>
      </c>
    </row>
    <row r="506" spans="1:54" ht="15" customHeight="1" x14ac:dyDescent="0.2">
      <c r="A506" t="s">
        <v>115</v>
      </c>
      <c r="B506" t="s">
        <v>217</v>
      </c>
      <c r="C506" t="s">
        <v>217</v>
      </c>
      <c r="D506" t="s">
        <v>1134</v>
      </c>
      <c r="E506" t="s">
        <v>196</v>
      </c>
      <c r="F506" t="s">
        <v>456</v>
      </c>
      <c r="G506" t="s">
        <v>196</v>
      </c>
      <c r="H506" s="4" t="s">
        <v>1139</v>
      </c>
      <c r="I506" s="20" t="s">
        <v>184</v>
      </c>
      <c r="J506" s="20" t="s">
        <v>639</v>
      </c>
      <c r="K506" s="11">
        <f t="shared" si="30"/>
        <v>2012</v>
      </c>
      <c r="L506" t="s">
        <v>640</v>
      </c>
      <c r="M506" s="35" t="s">
        <v>640</v>
      </c>
      <c r="N506" s="35">
        <f t="shared" si="29"/>
        <v>41481</v>
      </c>
      <c r="R506">
        <v>488.56</v>
      </c>
      <c r="S506">
        <v>600</v>
      </c>
      <c r="T506" t="s">
        <v>120</v>
      </c>
      <c r="U506" t="s">
        <v>55</v>
      </c>
      <c r="V506" s="1" t="s">
        <v>509</v>
      </c>
      <c r="W506" t="s">
        <v>641</v>
      </c>
      <c r="X506" t="s">
        <v>1146</v>
      </c>
      <c r="Y506">
        <v>91</v>
      </c>
      <c r="Z506">
        <v>30</v>
      </c>
      <c r="AA506">
        <v>16.29</v>
      </c>
      <c r="AB506" t="s">
        <v>642</v>
      </c>
      <c r="AC506">
        <v>0</v>
      </c>
      <c r="AD506">
        <v>0.03</v>
      </c>
      <c r="AF506">
        <v>0</v>
      </c>
      <c r="AG506">
        <v>0.01</v>
      </c>
      <c r="AI506">
        <v>0</v>
      </c>
      <c r="AJ506">
        <v>0</v>
      </c>
      <c r="AL506">
        <v>0</v>
      </c>
      <c r="AM506">
        <v>0</v>
      </c>
      <c r="AO506">
        <v>0</v>
      </c>
      <c r="AP506">
        <v>0</v>
      </c>
      <c r="BA506">
        <v>0</v>
      </c>
      <c r="BB506">
        <v>0.81427000000000005</v>
      </c>
    </row>
    <row r="507" spans="1:54" ht="15" customHeight="1" x14ac:dyDescent="0.2">
      <c r="A507" t="s">
        <v>115</v>
      </c>
      <c r="B507" t="s">
        <v>68</v>
      </c>
      <c r="C507" t="s">
        <v>69</v>
      </c>
      <c r="D507" t="s">
        <v>1135</v>
      </c>
      <c r="E507" t="s">
        <v>196</v>
      </c>
      <c r="F507" t="s">
        <v>456</v>
      </c>
      <c r="G507" t="s">
        <v>196</v>
      </c>
      <c r="H507" s="4" t="s">
        <v>1139</v>
      </c>
      <c r="I507" s="20" t="s">
        <v>102</v>
      </c>
      <c r="J507" s="20" t="s">
        <v>457</v>
      </c>
      <c r="K507" s="11">
        <f t="shared" si="30"/>
        <v>2012</v>
      </c>
      <c r="L507" t="s">
        <v>458</v>
      </c>
      <c r="M507" s="35" t="s">
        <v>458</v>
      </c>
      <c r="N507" s="35">
        <f t="shared" si="29"/>
        <v>41543</v>
      </c>
      <c r="R507">
        <v>116.3</v>
      </c>
      <c r="S507">
        <v>150</v>
      </c>
      <c r="T507" t="s">
        <v>459</v>
      </c>
      <c r="U507" t="s">
        <v>55</v>
      </c>
      <c r="V507" t="s">
        <v>460</v>
      </c>
      <c r="W507" t="s">
        <v>461</v>
      </c>
      <c r="X507" t="s">
        <v>1146</v>
      </c>
      <c r="Y507">
        <v>93</v>
      </c>
      <c r="Z507">
        <v>7</v>
      </c>
      <c r="AA507" s="3">
        <v>19.382750000000001</v>
      </c>
      <c r="AB507" t="s">
        <v>462</v>
      </c>
      <c r="AC507">
        <v>25000</v>
      </c>
      <c r="AD507">
        <v>0.16</v>
      </c>
      <c r="AF507">
        <v>0</v>
      </c>
      <c r="AG507">
        <v>0</v>
      </c>
      <c r="AI507">
        <v>0</v>
      </c>
      <c r="AJ507">
        <v>0</v>
      </c>
      <c r="AL507">
        <v>0</v>
      </c>
      <c r="AM507">
        <v>0</v>
      </c>
      <c r="AO507">
        <v>0</v>
      </c>
      <c r="AP507">
        <v>0</v>
      </c>
      <c r="BA507">
        <v>19382.75</v>
      </c>
      <c r="BB507">
        <v>0.77531000000000005</v>
      </c>
    </row>
    <row r="508" spans="1:54" ht="15" customHeight="1" x14ac:dyDescent="0.2">
      <c r="A508" t="s">
        <v>115</v>
      </c>
      <c r="B508" t="s">
        <v>218</v>
      </c>
      <c r="C508" t="s">
        <v>85</v>
      </c>
      <c r="D508" t="s">
        <v>1133</v>
      </c>
      <c r="E508" t="s">
        <v>196</v>
      </c>
      <c r="F508" t="s">
        <v>456</v>
      </c>
      <c r="G508" t="s">
        <v>196</v>
      </c>
      <c r="H508" s="4" t="s">
        <v>1139</v>
      </c>
      <c r="I508" s="20" t="s">
        <v>102</v>
      </c>
      <c r="J508" s="20" t="s">
        <v>457</v>
      </c>
      <c r="K508" s="11">
        <f t="shared" si="30"/>
        <v>2012</v>
      </c>
      <c r="L508" t="s">
        <v>458</v>
      </c>
      <c r="M508" s="35" t="s">
        <v>458</v>
      </c>
      <c r="N508" s="35">
        <f t="shared" si="29"/>
        <v>41543</v>
      </c>
      <c r="R508">
        <v>116.3</v>
      </c>
      <c r="S508">
        <v>150</v>
      </c>
      <c r="T508" t="s">
        <v>459</v>
      </c>
      <c r="U508" t="s">
        <v>55</v>
      </c>
      <c r="V508" t="s">
        <v>460</v>
      </c>
      <c r="W508" t="s">
        <v>461</v>
      </c>
      <c r="X508" t="s">
        <v>1146</v>
      </c>
      <c r="Y508">
        <v>93</v>
      </c>
      <c r="Z508">
        <v>7</v>
      </c>
      <c r="AA508" s="3">
        <v>15.5062</v>
      </c>
      <c r="AB508" t="s">
        <v>462</v>
      </c>
      <c r="AC508">
        <v>20000</v>
      </c>
      <c r="AD508">
        <v>0</v>
      </c>
      <c r="AF508">
        <v>0</v>
      </c>
      <c r="AG508">
        <v>0</v>
      </c>
      <c r="AI508">
        <v>0</v>
      </c>
      <c r="AJ508">
        <v>0</v>
      </c>
      <c r="AL508">
        <v>0</v>
      </c>
      <c r="AM508">
        <v>0</v>
      </c>
      <c r="AO508">
        <v>0</v>
      </c>
      <c r="AP508">
        <v>0</v>
      </c>
      <c r="BA508">
        <v>15506.2</v>
      </c>
      <c r="BB508">
        <v>0.77531000000000005</v>
      </c>
    </row>
    <row r="509" spans="1:54" ht="15" customHeight="1" x14ac:dyDescent="0.2">
      <c r="A509" t="s">
        <v>115</v>
      </c>
      <c r="B509" t="s">
        <v>434</v>
      </c>
      <c r="C509" t="s">
        <v>435</v>
      </c>
      <c r="D509" t="s">
        <v>1137</v>
      </c>
      <c r="E509" t="s">
        <v>196</v>
      </c>
      <c r="F509" t="s">
        <v>456</v>
      </c>
      <c r="G509" t="s">
        <v>196</v>
      </c>
      <c r="H509" s="4" t="s">
        <v>1139</v>
      </c>
      <c r="I509" s="20" t="s">
        <v>102</v>
      </c>
      <c r="J509" s="20" t="s">
        <v>457</v>
      </c>
      <c r="K509" s="11">
        <f t="shared" si="30"/>
        <v>2012</v>
      </c>
      <c r="L509" t="s">
        <v>458</v>
      </c>
      <c r="M509" s="35" t="s">
        <v>458</v>
      </c>
      <c r="N509" s="35">
        <f t="shared" si="29"/>
        <v>41543</v>
      </c>
      <c r="R509">
        <v>116.3</v>
      </c>
      <c r="S509">
        <v>150</v>
      </c>
      <c r="T509" t="s">
        <v>459</v>
      </c>
      <c r="U509" t="s">
        <v>55</v>
      </c>
      <c r="V509" t="s">
        <v>460</v>
      </c>
      <c r="W509" t="s">
        <v>461</v>
      </c>
      <c r="X509" t="s">
        <v>1146</v>
      </c>
      <c r="Y509">
        <v>93</v>
      </c>
      <c r="Z509">
        <v>7</v>
      </c>
      <c r="AA509" s="3">
        <v>19.382750000000001</v>
      </c>
      <c r="AB509" t="s">
        <v>462</v>
      </c>
      <c r="AC509">
        <v>25000</v>
      </c>
      <c r="AD509">
        <v>0.05</v>
      </c>
      <c r="AF509">
        <v>0</v>
      </c>
      <c r="AG509">
        <v>0</v>
      </c>
      <c r="AI509">
        <v>0</v>
      </c>
      <c r="AJ509">
        <v>0</v>
      </c>
      <c r="AL509">
        <v>0</v>
      </c>
      <c r="AM509">
        <v>0</v>
      </c>
      <c r="AO509">
        <v>0</v>
      </c>
      <c r="AP509">
        <v>0</v>
      </c>
      <c r="BA509">
        <v>19382.75</v>
      </c>
      <c r="BB509">
        <v>0.77531000000000005</v>
      </c>
    </row>
    <row r="510" spans="1:54" ht="15" customHeight="1" x14ac:dyDescent="0.2">
      <c r="A510" t="s">
        <v>1126</v>
      </c>
      <c r="B510" t="s">
        <v>68</v>
      </c>
      <c r="C510" t="s">
        <v>69</v>
      </c>
      <c r="D510" t="s">
        <v>1135</v>
      </c>
      <c r="E510" t="s">
        <v>111</v>
      </c>
      <c r="F510" t="s">
        <v>79</v>
      </c>
      <c r="G510" s="4" t="s">
        <v>80</v>
      </c>
      <c r="H510" s="4" t="s">
        <v>1141</v>
      </c>
      <c r="I510" s="20" t="s">
        <v>173</v>
      </c>
      <c r="K510" s="11">
        <f t="shared" si="30"/>
        <v>2012</v>
      </c>
      <c r="M510" s="35" t="s">
        <v>174</v>
      </c>
      <c r="N510" s="35">
        <f t="shared" si="29"/>
        <v>45441</v>
      </c>
      <c r="R510">
        <v>1984.95</v>
      </c>
      <c r="S510">
        <v>2000</v>
      </c>
      <c r="U510" t="s">
        <v>74</v>
      </c>
      <c r="V510" t="s">
        <v>56</v>
      </c>
      <c r="Y510">
        <v>49</v>
      </c>
      <c r="Z510">
        <v>14</v>
      </c>
      <c r="AA510">
        <v>142.86000000000001</v>
      </c>
      <c r="AB510" t="s">
        <v>175</v>
      </c>
      <c r="AC510">
        <v>0</v>
      </c>
      <c r="AD510">
        <v>0</v>
      </c>
      <c r="AE510">
        <v>0.22</v>
      </c>
      <c r="AF510">
        <v>0</v>
      </c>
      <c r="AG510">
        <v>0</v>
      </c>
      <c r="AH510">
        <v>0.28000000000000003</v>
      </c>
      <c r="AI510">
        <v>0</v>
      </c>
      <c r="AJ510">
        <v>0</v>
      </c>
      <c r="AK510">
        <v>0</v>
      </c>
      <c r="AL510">
        <v>0</v>
      </c>
      <c r="AM510">
        <v>0</v>
      </c>
      <c r="AN510">
        <v>0</v>
      </c>
      <c r="AO510">
        <v>0</v>
      </c>
      <c r="AP510">
        <v>0</v>
      </c>
      <c r="AQ510">
        <v>0</v>
      </c>
      <c r="AR510">
        <v>0</v>
      </c>
      <c r="AS510">
        <v>0</v>
      </c>
      <c r="AT510">
        <v>0</v>
      </c>
      <c r="AU510">
        <v>0</v>
      </c>
      <c r="AV510">
        <v>0</v>
      </c>
      <c r="AW510">
        <v>0</v>
      </c>
      <c r="AX510">
        <v>0</v>
      </c>
      <c r="AY510">
        <v>0</v>
      </c>
      <c r="AZ510">
        <v>0</v>
      </c>
      <c r="BA510">
        <v>0</v>
      </c>
    </row>
    <row r="511" spans="1:54" ht="15" customHeight="1" x14ac:dyDescent="0.2">
      <c r="A511" t="s">
        <v>1126</v>
      </c>
      <c r="B511" t="s">
        <v>251</v>
      </c>
      <c r="C511" t="s">
        <v>77</v>
      </c>
      <c r="D511" t="s">
        <v>1135</v>
      </c>
      <c r="E511" t="s">
        <v>111</v>
      </c>
      <c r="F511" t="s">
        <v>79</v>
      </c>
      <c r="G511" s="4" t="s">
        <v>80</v>
      </c>
      <c r="H511" s="4" t="s">
        <v>1141</v>
      </c>
      <c r="I511" s="20" t="s">
        <v>173</v>
      </c>
      <c r="K511" s="11">
        <f t="shared" si="30"/>
        <v>2012</v>
      </c>
      <c r="M511" s="35" t="s">
        <v>174</v>
      </c>
      <c r="N511" s="35">
        <f t="shared" si="29"/>
        <v>45441</v>
      </c>
      <c r="R511">
        <v>1984.95</v>
      </c>
      <c r="S511">
        <v>2000</v>
      </c>
      <c r="U511" t="s">
        <v>74</v>
      </c>
      <c r="V511" t="s">
        <v>56</v>
      </c>
      <c r="Y511">
        <v>49</v>
      </c>
      <c r="Z511">
        <v>14</v>
      </c>
      <c r="AA511">
        <v>142.86000000000001</v>
      </c>
      <c r="AB511" t="s">
        <v>175</v>
      </c>
      <c r="AC511">
        <v>0</v>
      </c>
      <c r="AD511">
        <v>0</v>
      </c>
      <c r="AE511">
        <v>0.19</v>
      </c>
      <c r="AF511">
        <v>0</v>
      </c>
      <c r="AG511">
        <v>0</v>
      </c>
      <c r="AH511">
        <v>0.25</v>
      </c>
      <c r="AI511">
        <v>0</v>
      </c>
      <c r="AJ511">
        <v>0</v>
      </c>
      <c r="AK511">
        <v>0</v>
      </c>
      <c r="AL511">
        <v>0</v>
      </c>
      <c r="AM511">
        <v>0</v>
      </c>
      <c r="AN511">
        <v>0</v>
      </c>
      <c r="AO511">
        <v>0</v>
      </c>
      <c r="AP511">
        <v>0</v>
      </c>
      <c r="AQ511">
        <v>0</v>
      </c>
      <c r="AR511">
        <v>0</v>
      </c>
      <c r="AS511">
        <v>0</v>
      </c>
      <c r="AT511">
        <v>0</v>
      </c>
      <c r="AU511">
        <v>0</v>
      </c>
      <c r="AV511">
        <v>0</v>
      </c>
      <c r="AW511">
        <v>0</v>
      </c>
      <c r="AX511">
        <v>0</v>
      </c>
      <c r="AY511">
        <v>0</v>
      </c>
      <c r="AZ511">
        <v>0</v>
      </c>
      <c r="BA511">
        <v>0</v>
      </c>
    </row>
    <row r="512" spans="1:54" ht="15" customHeight="1" x14ac:dyDescent="0.2">
      <c r="A512" t="s">
        <v>115</v>
      </c>
      <c r="B512" t="s">
        <v>116</v>
      </c>
      <c r="C512" t="s">
        <v>49</v>
      </c>
      <c r="D512" t="s">
        <v>1133</v>
      </c>
      <c r="E512" t="s">
        <v>196</v>
      </c>
      <c r="F512" t="s">
        <v>456</v>
      </c>
      <c r="G512" t="s">
        <v>196</v>
      </c>
      <c r="H512" s="4" t="s">
        <v>1139</v>
      </c>
      <c r="I512" s="20" t="s">
        <v>416</v>
      </c>
      <c r="J512" s="20" t="s">
        <v>416</v>
      </c>
      <c r="K512" s="11">
        <f t="shared" si="30"/>
        <v>2012</v>
      </c>
      <c r="L512" t="s">
        <v>643</v>
      </c>
      <c r="M512" s="35" t="s">
        <v>643</v>
      </c>
      <c r="N512" s="35">
        <f t="shared" si="29"/>
        <v>41573</v>
      </c>
      <c r="R512">
        <v>173.98</v>
      </c>
      <c r="S512">
        <v>225</v>
      </c>
      <c r="T512" t="s">
        <v>459</v>
      </c>
      <c r="U512" t="s">
        <v>55</v>
      </c>
      <c r="V512" s="1" t="s">
        <v>592</v>
      </c>
      <c r="W512" t="s">
        <v>644</v>
      </c>
      <c r="X512" t="s">
        <v>1146</v>
      </c>
      <c r="Y512">
        <v>95</v>
      </c>
      <c r="Z512">
        <v>6</v>
      </c>
      <c r="AA512">
        <v>29</v>
      </c>
      <c r="AB512" t="s">
        <v>645</v>
      </c>
      <c r="AC512">
        <v>0</v>
      </c>
      <c r="AD512">
        <v>0.02</v>
      </c>
      <c r="AF512">
        <v>0</v>
      </c>
      <c r="AG512">
        <v>0</v>
      </c>
      <c r="AI512">
        <v>0</v>
      </c>
      <c r="AJ512">
        <v>0</v>
      </c>
      <c r="AL512">
        <v>0</v>
      </c>
      <c r="AM512">
        <v>0</v>
      </c>
      <c r="AO512">
        <v>0</v>
      </c>
      <c r="AP512">
        <v>0</v>
      </c>
      <c r="BA512">
        <v>0</v>
      </c>
      <c r="BB512">
        <v>0.77322000000000002</v>
      </c>
    </row>
    <row r="513" spans="1:54" ht="15" customHeight="1" x14ac:dyDescent="0.2">
      <c r="A513" t="s">
        <v>115</v>
      </c>
      <c r="B513" t="s">
        <v>68</v>
      </c>
      <c r="C513" t="s">
        <v>69</v>
      </c>
      <c r="D513" t="s">
        <v>1135</v>
      </c>
      <c r="E513" t="s">
        <v>196</v>
      </c>
      <c r="F513" t="s">
        <v>456</v>
      </c>
      <c r="G513" t="s">
        <v>196</v>
      </c>
      <c r="H513" s="4" t="s">
        <v>1139</v>
      </c>
      <c r="I513" s="20" t="s">
        <v>416</v>
      </c>
      <c r="J513" s="20" t="s">
        <v>416</v>
      </c>
      <c r="K513" s="11">
        <f t="shared" si="30"/>
        <v>2012</v>
      </c>
      <c r="L513" t="s">
        <v>643</v>
      </c>
      <c r="M513" s="35" t="s">
        <v>643</v>
      </c>
      <c r="N513" s="35">
        <f t="shared" si="29"/>
        <v>41573</v>
      </c>
      <c r="R513">
        <v>173.98</v>
      </c>
      <c r="S513">
        <v>225</v>
      </c>
      <c r="T513" t="s">
        <v>459</v>
      </c>
      <c r="U513" t="s">
        <v>55</v>
      </c>
      <c r="V513" s="1" t="s">
        <v>592</v>
      </c>
      <c r="W513" t="s">
        <v>644</v>
      </c>
      <c r="X513" t="s">
        <v>1146</v>
      </c>
      <c r="Y513">
        <v>95</v>
      </c>
      <c r="Z513">
        <v>6</v>
      </c>
      <c r="AA513">
        <v>29</v>
      </c>
      <c r="AB513" t="s">
        <v>645</v>
      </c>
      <c r="AC513">
        <v>0</v>
      </c>
      <c r="AD513">
        <v>0.02</v>
      </c>
      <c r="AF513">
        <v>0</v>
      </c>
      <c r="AG513">
        <v>0</v>
      </c>
      <c r="AI513">
        <v>0</v>
      </c>
      <c r="AJ513">
        <v>0</v>
      </c>
      <c r="AL513">
        <v>0</v>
      </c>
      <c r="AM513">
        <v>0</v>
      </c>
      <c r="AO513">
        <v>0</v>
      </c>
      <c r="AP513">
        <v>0</v>
      </c>
      <c r="BA513">
        <v>0</v>
      </c>
      <c r="BB513">
        <v>0.77322000000000002</v>
      </c>
    </row>
    <row r="514" spans="1:54" ht="15" customHeight="1" x14ac:dyDescent="0.2">
      <c r="A514" t="s">
        <v>115</v>
      </c>
      <c r="B514" t="s">
        <v>218</v>
      </c>
      <c r="C514" t="s">
        <v>85</v>
      </c>
      <c r="D514" t="s">
        <v>1133</v>
      </c>
      <c r="E514" t="s">
        <v>196</v>
      </c>
      <c r="F514" t="s">
        <v>456</v>
      </c>
      <c r="G514" t="s">
        <v>196</v>
      </c>
      <c r="H514" s="4" t="s">
        <v>1139</v>
      </c>
      <c r="I514" s="20" t="s">
        <v>416</v>
      </c>
      <c r="J514" s="20" t="s">
        <v>416</v>
      </c>
      <c r="K514" s="11">
        <f t="shared" si="30"/>
        <v>2012</v>
      </c>
      <c r="L514" t="s">
        <v>643</v>
      </c>
      <c r="M514" s="35" t="s">
        <v>643</v>
      </c>
      <c r="N514" s="35">
        <f t="shared" si="29"/>
        <v>41573</v>
      </c>
      <c r="R514">
        <v>173.98</v>
      </c>
      <c r="S514">
        <v>225</v>
      </c>
      <c r="T514" t="s">
        <v>459</v>
      </c>
      <c r="U514" t="s">
        <v>55</v>
      </c>
      <c r="V514" s="1" t="s">
        <v>592</v>
      </c>
      <c r="W514" t="s">
        <v>644</v>
      </c>
      <c r="X514" t="s">
        <v>1146</v>
      </c>
      <c r="Y514">
        <v>95</v>
      </c>
      <c r="Z514">
        <v>6</v>
      </c>
      <c r="AA514">
        <v>29</v>
      </c>
      <c r="AB514" t="s">
        <v>645</v>
      </c>
      <c r="AC514">
        <v>0</v>
      </c>
      <c r="AD514">
        <v>0.02</v>
      </c>
      <c r="AF514">
        <v>0</v>
      </c>
      <c r="AG514">
        <v>0</v>
      </c>
      <c r="AI514">
        <v>0</v>
      </c>
      <c r="AJ514">
        <v>0</v>
      </c>
      <c r="AL514">
        <v>0</v>
      </c>
      <c r="AM514">
        <v>0</v>
      </c>
      <c r="AO514">
        <v>0</v>
      </c>
      <c r="AP514">
        <v>0</v>
      </c>
      <c r="BA514">
        <v>0</v>
      </c>
      <c r="BB514">
        <v>0.77322000000000002</v>
      </c>
    </row>
    <row r="515" spans="1:54" ht="15" customHeight="1" x14ac:dyDescent="0.2">
      <c r="A515" t="s">
        <v>115</v>
      </c>
      <c r="B515" t="s">
        <v>302</v>
      </c>
      <c r="C515" t="s">
        <v>302</v>
      </c>
      <c r="D515" t="s">
        <v>1137</v>
      </c>
      <c r="E515" t="s">
        <v>196</v>
      </c>
      <c r="F515" t="s">
        <v>456</v>
      </c>
      <c r="G515" t="s">
        <v>196</v>
      </c>
      <c r="H515" s="4" t="s">
        <v>1139</v>
      </c>
      <c r="I515" s="20" t="s">
        <v>416</v>
      </c>
      <c r="J515" s="20" t="s">
        <v>416</v>
      </c>
      <c r="K515" s="11">
        <f t="shared" si="30"/>
        <v>2012</v>
      </c>
      <c r="L515" t="s">
        <v>643</v>
      </c>
      <c r="M515" s="35" t="s">
        <v>643</v>
      </c>
      <c r="N515" s="35">
        <f t="shared" si="29"/>
        <v>41573</v>
      </c>
      <c r="R515">
        <v>173.98</v>
      </c>
      <c r="S515">
        <v>225</v>
      </c>
      <c r="T515" t="s">
        <v>459</v>
      </c>
      <c r="U515" t="s">
        <v>55</v>
      </c>
      <c r="V515" s="1" t="s">
        <v>592</v>
      </c>
      <c r="W515" t="s">
        <v>644</v>
      </c>
      <c r="X515" t="s">
        <v>1146</v>
      </c>
      <c r="Y515">
        <v>95</v>
      </c>
      <c r="Z515">
        <v>6</v>
      </c>
      <c r="AA515">
        <v>29</v>
      </c>
      <c r="AB515" t="s">
        <v>645</v>
      </c>
      <c r="AC515">
        <v>0</v>
      </c>
      <c r="AD515">
        <v>0.02</v>
      </c>
      <c r="AF515">
        <v>0</v>
      </c>
      <c r="AG515">
        <v>0</v>
      </c>
      <c r="AI515">
        <v>0</v>
      </c>
      <c r="AJ515">
        <v>0</v>
      </c>
      <c r="AL515">
        <v>0</v>
      </c>
      <c r="AM515">
        <v>0</v>
      </c>
      <c r="AO515">
        <v>0</v>
      </c>
      <c r="AP515">
        <v>0</v>
      </c>
      <c r="BA515">
        <v>0</v>
      </c>
      <c r="BB515">
        <v>0.77322000000000002</v>
      </c>
    </row>
    <row r="516" spans="1:54" ht="15" customHeight="1" x14ac:dyDescent="0.2">
      <c r="A516" t="s">
        <v>1126</v>
      </c>
      <c r="B516" t="s">
        <v>302</v>
      </c>
      <c r="C516" t="s">
        <v>302</v>
      </c>
      <c r="D516" t="s">
        <v>1137</v>
      </c>
      <c r="E516" t="s">
        <v>111</v>
      </c>
      <c r="F516" t="s">
        <v>79</v>
      </c>
      <c r="G516" s="4" t="s">
        <v>80</v>
      </c>
      <c r="H516" s="4" t="s">
        <v>1141</v>
      </c>
      <c r="I516" s="20" t="s">
        <v>173</v>
      </c>
      <c r="K516" s="11">
        <f t="shared" si="30"/>
        <v>2012</v>
      </c>
      <c r="M516" s="35" t="s">
        <v>174</v>
      </c>
      <c r="N516" s="35">
        <f t="shared" si="29"/>
        <v>45441</v>
      </c>
      <c r="R516">
        <v>1984.95</v>
      </c>
      <c r="S516">
        <v>2000</v>
      </c>
      <c r="U516" t="s">
        <v>74</v>
      </c>
      <c r="V516" t="s">
        <v>56</v>
      </c>
      <c r="Y516">
        <v>49</v>
      </c>
      <c r="Z516">
        <v>14</v>
      </c>
      <c r="AA516">
        <v>142.86000000000001</v>
      </c>
      <c r="AB516" t="s">
        <v>175</v>
      </c>
      <c r="AC516">
        <v>0</v>
      </c>
      <c r="AD516">
        <v>0</v>
      </c>
      <c r="AE516">
        <v>0.19</v>
      </c>
      <c r="AF516">
        <v>0</v>
      </c>
      <c r="AG516">
        <v>0</v>
      </c>
      <c r="AH516">
        <v>0.25</v>
      </c>
      <c r="AI516">
        <v>0</v>
      </c>
      <c r="AJ516">
        <v>0</v>
      </c>
      <c r="AK516">
        <v>0</v>
      </c>
      <c r="AL516">
        <v>0</v>
      </c>
      <c r="AM516">
        <v>0</v>
      </c>
      <c r="AN516">
        <v>0</v>
      </c>
      <c r="AO516">
        <v>0</v>
      </c>
      <c r="AP516">
        <v>0</v>
      </c>
      <c r="AQ516">
        <v>0</v>
      </c>
      <c r="AR516">
        <v>0</v>
      </c>
      <c r="AS516">
        <v>0</v>
      </c>
      <c r="AT516">
        <v>0</v>
      </c>
      <c r="AU516">
        <v>0</v>
      </c>
      <c r="AV516">
        <v>0</v>
      </c>
      <c r="AW516">
        <v>0</v>
      </c>
      <c r="AX516">
        <v>0</v>
      </c>
      <c r="AY516">
        <v>0</v>
      </c>
      <c r="AZ516">
        <v>0</v>
      </c>
      <c r="BA516">
        <v>0</v>
      </c>
    </row>
    <row r="517" spans="1:54" ht="15" customHeight="1" x14ac:dyDescent="0.2">
      <c r="A517" t="s">
        <v>1126</v>
      </c>
      <c r="B517" t="s">
        <v>392</v>
      </c>
      <c r="C517" t="s">
        <v>393</v>
      </c>
      <c r="D517" t="s">
        <v>1136</v>
      </c>
      <c r="E517" t="s">
        <v>111</v>
      </c>
      <c r="F517" t="s">
        <v>79</v>
      </c>
      <c r="G517" s="4" t="s">
        <v>80</v>
      </c>
      <c r="H517" s="4" t="s">
        <v>1141</v>
      </c>
      <c r="I517" s="20" t="s">
        <v>173</v>
      </c>
      <c r="K517" s="11">
        <f t="shared" si="30"/>
        <v>2012</v>
      </c>
      <c r="M517" s="35" t="s">
        <v>174</v>
      </c>
      <c r="N517" s="35">
        <f t="shared" si="29"/>
        <v>45441</v>
      </c>
      <c r="R517">
        <v>1984.95</v>
      </c>
      <c r="S517">
        <v>2000</v>
      </c>
      <c r="U517" t="s">
        <v>74</v>
      </c>
      <c r="V517" t="s">
        <v>56</v>
      </c>
      <c r="Y517">
        <v>49</v>
      </c>
      <c r="Z517">
        <v>14</v>
      </c>
      <c r="AA517">
        <v>142.86000000000001</v>
      </c>
      <c r="AB517" t="s">
        <v>175</v>
      </c>
      <c r="AC517">
        <v>0</v>
      </c>
      <c r="AD517">
        <v>0</v>
      </c>
      <c r="AE517">
        <v>0.19</v>
      </c>
      <c r="AF517">
        <v>0</v>
      </c>
      <c r="AG517">
        <v>0</v>
      </c>
      <c r="AH517">
        <v>0.25</v>
      </c>
      <c r="AI517">
        <v>0</v>
      </c>
      <c r="AJ517">
        <v>0</v>
      </c>
      <c r="AK517">
        <v>0</v>
      </c>
      <c r="AL517">
        <v>0</v>
      </c>
      <c r="AM517">
        <v>0</v>
      </c>
      <c r="AN517">
        <v>0</v>
      </c>
      <c r="AO517">
        <v>0</v>
      </c>
      <c r="AP517">
        <v>0</v>
      </c>
      <c r="AQ517">
        <v>0</v>
      </c>
      <c r="AR517">
        <v>0</v>
      </c>
      <c r="AS517">
        <v>0</v>
      </c>
      <c r="AT517">
        <v>0</v>
      </c>
      <c r="AU517">
        <v>0</v>
      </c>
      <c r="AV517">
        <v>0</v>
      </c>
      <c r="AW517">
        <v>0</v>
      </c>
      <c r="AX517">
        <v>0</v>
      </c>
      <c r="AY517">
        <v>0</v>
      </c>
      <c r="AZ517">
        <v>0</v>
      </c>
      <c r="BA517">
        <v>0</v>
      </c>
    </row>
    <row r="518" spans="1:54" ht="15" customHeight="1" x14ac:dyDescent="0.2">
      <c r="A518" t="s">
        <v>1126</v>
      </c>
      <c r="B518" t="s">
        <v>68</v>
      </c>
      <c r="C518" t="s">
        <v>69</v>
      </c>
      <c r="D518" t="s">
        <v>1135</v>
      </c>
      <c r="E518" t="s">
        <v>123</v>
      </c>
      <c r="F518" t="s">
        <v>123</v>
      </c>
      <c r="G518" s="4" t="s">
        <v>124</v>
      </c>
      <c r="H518" s="4" t="s">
        <v>1139</v>
      </c>
      <c r="I518" s="20" t="s">
        <v>193</v>
      </c>
      <c r="K518" s="11">
        <f t="shared" si="30"/>
        <v>2016</v>
      </c>
      <c r="M518" s="35" t="s">
        <v>194</v>
      </c>
      <c r="N518" s="35">
        <f t="shared" si="29"/>
        <v>45554</v>
      </c>
      <c r="R518">
        <v>1497.33</v>
      </c>
      <c r="S518">
        <v>1500</v>
      </c>
      <c r="U518" t="s">
        <v>74</v>
      </c>
      <c r="V518" t="s">
        <v>56</v>
      </c>
      <c r="Y518">
        <v>83</v>
      </c>
      <c r="Z518">
        <v>6</v>
      </c>
      <c r="AA518">
        <v>250</v>
      </c>
      <c r="AB518" t="s">
        <v>195</v>
      </c>
      <c r="AC518">
        <v>0</v>
      </c>
      <c r="AD518">
        <v>0</v>
      </c>
      <c r="AE518">
        <v>0.18</v>
      </c>
      <c r="AF518">
        <v>0</v>
      </c>
      <c r="AG518">
        <v>0</v>
      </c>
      <c r="AH518">
        <v>0.15</v>
      </c>
      <c r="AI518">
        <v>0</v>
      </c>
      <c r="AJ518">
        <v>0</v>
      </c>
      <c r="AK518">
        <v>0</v>
      </c>
      <c r="AL518">
        <v>0</v>
      </c>
      <c r="AM518">
        <v>0</v>
      </c>
      <c r="AN518">
        <v>0</v>
      </c>
      <c r="AO518">
        <v>0</v>
      </c>
      <c r="AP518">
        <v>0</v>
      </c>
      <c r="AQ518">
        <v>0</v>
      </c>
      <c r="AR518">
        <v>0</v>
      </c>
      <c r="AS518">
        <v>0</v>
      </c>
      <c r="AT518">
        <v>0</v>
      </c>
      <c r="AU518">
        <v>0</v>
      </c>
      <c r="AV518">
        <v>0</v>
      </c>
      <c r="AW518">
        <v>0</v>
      </c>
      <c r="AX518">
        <v>0</v>
      </c>
      <c r="AY518">
        <v>0</v>
      </c>
      <c r="AZ518">
        <v>0</v>
      </c>
      <c r="BA518">
        <v>0</v>
      </c>
    </row>
    <row r="519" spans="1:54" ht="15" customHeight="1" x14ac:dyDescent="0.2">
      <c r="A519" t="s">
        <v>1126</v>
      </c>
      <c r="B519" t="s">
        <v>179</v>
      </c>
      <c r="C519" t="s">
        <v>179</v>
      </c>
      <c r="D519" t="s">
        <v>1134</v>
      </c>
      <c r="E519" t="s">
        <v>123</v>
      </c>
      <c r="F519" t="s">
        <v>123</v>
      </c>
      <c r="G519" s="4" t="s">
        <v>124</v>
      </c>
      <c r="H519" s="4" t="s">
        <v>1139</v>
      </c>
      <c r="I519" s="20" t="s">
        <v>193</v>
      </c>
      <c r="K519" s="11">
        <f t="shared" si="30"/>
        <v>2016</v>
      </c>
      <c r="M519" s="35" t="s">
        <v>194</v>
      </c>
      <c r="N519" s="35">
        <f t="shared" si="29"/>
        <v>45554</v>
      </c>
      <c r="R519">
        <v>1497.33</v>
      </c>
      <c r="S519">
        <v>1500</v>
      </c>
      <c r="U519" t="s">
        <v>74</v>
      </c>
      <c r="V519" t="s">
        <v>56</v>
      </c>
      <c r="Y519">
        <v>83</v>
      </c>
      <c r="Z519">
        <v>6</v>
      </c>
      <c r="AA519">
        <v>250</v>
      </c>
      <c r="AB519" t="s">
        <v>195</v>
      </c>
      <c r="AC519">
        <v>0</v>
      </c>
      <c r="AD519">
        <v>0</v>
      </c>
      <c r="AE519">
        <v>0.18</v>
      </c>
      <c r="AF519">
        <v>0</v>
      </c>
      <c r="AG519">
        <v>0</v>
      </c>
      <c r="AH519">
        <v>0.15</v>
      </c>
      <c r="AI519">
        <v>0</v>
      </c>
      <c r="AJ519">
        <v>0</v>
      </c>
      <c r="AK519">
        <v>0</v>
      </c>
      <c r="AL519">
        <v>0</v>
      </c>
      <c r="AM519">
        <v>0</v>
      </c>
      <c r="AN519">
        <v>0</v>
      </c>
      <c r="AO519">
        <v>0</v>
      </c>
      <c r="AP519">
        <v>0</v>
      </c>
      <c r="AQ519">
        <v>0</v>
      </c>
      <c r="AR519">
        <v>0</v>
      </c>
      <c r="AS519">
        <v>0</v>
      </c>
      <c r="AT519">
        <v>0</v>
      </c>
      <c r="AU519">
        <v>0</v>
      </c>
      <c r="AV519">
        <v>0</v>
      </c>
      <c r="AW519">
        <v>0</v>
      </c>
      <c r="AX519">
        <v>0</v>
      </c>
      <c r="AY519">
        <v>0</v>
      </c>
      <c r="AZ519">
        <v>0</v>
      </c>
      <c r="BA519">
        <v>0</v>
      </c>
    </row>
    <row r="520" spans="1:54" ht="15" customHeight="1" x14ac:dyDescent="0.2">
      <c r="A520" t="s">
        <v>1126</v>
      </c>
      <c r="B520" t="s">
        <v>392</v>
      </c>
      <c r="C520" t="s">
        <v>393</v>
      </c>
      <c r="D520" t="s">
        <v>1136</v>
      </c>
      <c r="E520" t="s">
        <v>111</v>
      </c>
      <c r="F520" t="s">
        <v>79</v>
      </c>
      <c r="G520" s="4" t="s">
        <v>80</v>
      </c>
      <c r="H520" s="4" t="s">
        <v>1141</v>
      </c>
      <c r="I520" s="20" t="s">
        <v>255</v>
      </c>
      <c r="K520" s="11">
        <f t="shared" ref="K520:K529" si="31">YEAR(I520)</f>
        <v>2012</v>
      </c>
      <c r="M520" s="35" t="s">
        <v>443</v>
      </c>
      <c r="N520" s="35">
        <f t="shared" si="29"/>
        <v>45560</v>
      </c>
      <c r="R520">
        <v>2175.5</v>
      </c>
      <c r="S520">
        <v>1750</v>
      </c>
      <c r="U520" t="s">
        <v>372</v>
      </c>
      <c r="V520" t="s">
        <v>56</v>
      </c>
      <c r="Y520">
        <v>51</v>
      </c>
      <c r="Z520">
        <v>3</v>
      </c>
      <c r="AA520">
        <v>725.17</v>
      </c>
      <c r="AB520" t="s">
        <v>444</v>
      </c>
      <c r="AC520">
        <v>0</v>
      </c>
      <c r="AD520">
        <v>0</v>
      </c>
      <c r="AE520">
        <v>1.17</v>
      </c>
      <c r="AF520">
        <v>0</v>
      </c>
      <c r="AG520">
        <v>0</v>
      </c>
      <c r="AH520">
        <v>2.72</v>
      </c>
      <c r="AI520">
        <v>0</v>
      </c>
      <c r="AJ520">
        <v>0</v>
      </c>
      <c r="AK520">
        <v>0</v>
      </c>
      <c r="AL520">
        <v>0</v>
      </c>
      <c r="AM520">
        <v>0</v>
      </c>
      <c r="AN520">
        <v>0</v>
      </c>
      <c r="AO520">
        <v>0</v>
      </c>
      <c r="AP520">
        <v>0</v>
      </c>
      <c r="AQ520">
        <v>0</v>
      </c>
      <c r="AR520">
        <v>0</v>
      </c>
      <c r="AS520">
        <v>0</v>
      </c>
      <c r="AT520">
        <v>0</v>
      </c>
      <c r="AU520">
        <v>0</v>
      </c>
      <c r="AV520">
        <v>0</v>
      </c>
      <c r="AW520">
        <v>0</v>
      </c>
      <c r="AX520">
        <v>0</v>
      </c>
      <c r="AY520">
        <v>0</v>
      </c>
      <c r="AZ520">
        <v>0</v>
      </c>
      <c r="BA520">
        <v>0</v>
      </c>
    </row>
    <row r="521" spans="1:54" ht="15" customHeight="1" x14ac:dyDescent="0.2">
      <c r="A521" t="s">
        <v>1126</v>
      </c>
      <c r="B521" t="s">
        <v>68</v>
      </c>
      <c r="C521" t="s">
        <v>69</v>
      </c>
      <c r="D521" t="s">
        <v>1135</v>
      </c>
      <c r="E521" t="s">
        <v>228</v>
      </c>
      <c r="F521" t="s">
        <v>80</v>
      </c>
      <c r="G521" t="s">
        <v>80</v>
      </c>
      <c r="H521" s="4" t="s">
        <v>1141</v>
      </c>
      <c r="I521" s="20" t="s">
        <v>229</v>
      </c>
      <c r="K521" s="11">
        <f t="shared" si="31"/>
        <v>2014</v>
      </c>
      <c r="M521" s="35" t="s">
        <v>230</v>
      </c>
      <c r="N521" s="35">
        <f t="shared" si="29"/>
        <v>45561</v>
      </c>
      <c r="R521">
        <v>194.57</v>
      </c>
      <c r="S521">
        <v>500</v>
      </c>
      <c r="U521" t="s">
        <v>55</v>
      </c>
      <c r="V521" t="s">
        <v>56</v>
      </c>
      <c r="Y521">
        <v>15</v>
      </c>
      <c r="Z521">
        <v>6</v>
      </c>
      <c r="AA521">
        <v>32.43</v>
      </c>
      <c r="AB521" t="s">
        <v>231</v>
      </c>
      <c r="AC521">
        <v>0</v>
      </c>
      <c r="AD521">
        <v>0</v>
      </c>
      <c r="AE521">
        <v>3.5000000000000003E-2</v>
      </c>
      <c r="AF521">
        <v>0</v>
      </c>
      <c r="AG521">
        <v>0</v>
      </c>
      <c r="AH521">
        <v>0</v>
      </c>
      <c r="AI521">
        <v>0</v>
      </c>
      <c r="AJ521">
        <v>0</v>
      </c>
      <c r="AK521">
        <v>0</v>
      </c>
      <c r="AL521">
        <v>0</v>
      </c>
      <c r="AM521">
        <v>0</v>
      </c>
      <c r="AN521">
        <v>0</v>
      </c>
      <c r="AO521">
        <v>0</v>
      </c>
      <c r="AP521">
        <v>0</v>
      </c>
      <c r="AQ521">
        <v>0</v>
      </c>
      <c r="AR521">
        <v>0</v>
      </c>
      <c r="AS521">
        <v>0</v>
      </c>
      <c r="AT521">
        <v>0</v>
      </c>
      <c r="AU521">
        <v>0</v>
      </c>
      <c r="AV521">
        <v>0</v>
      </c>
      <c r="AW521">
        <v>0</v>
      </c>
      <c r="AX521">
        <v>0</v>
      </c>
      <c r="AY521">
        <v>0</v>
      </c>
      <c r="AZ521">
        <v>0</v>
      </c>
      <c r="BA521">
        <v>0</v>
      </c>
    </row>
    <row r="522" spans="1:54" ht="15" customHeight="1" x14ac:dyDescent="0.2">
      <c r="A522" t="s">
        <v>1126</v>
      </c>
      <c r="B522" t="s">
        <v>68</v>
      </c>
      <c r="C522" t="s">
        <v>69</v>
      </c>
      <c r="D522" t="s">
        <v>1135</v>
      </c>
      <c r="E522" t="s">
        <v>228</v>
      </c>
      <c r="F522" t="s">
        <v>70</v>
      </c>
      <c r="G522" t="s">
        <v>71</v>
      </c>
      <c r="H522" t="s">
        <v>1140</v>
      </c>
      <c r="I522" s="20" t="s">
        <v>229</v>
      </c>
      <c r="K522" s="11">
        <f t="shared" si="31"/>
        <v>2014</v>
      </c>
      <c r="M522" s="35" t="s">
        <v>230</v>
      </c>
      <c r="N522" s="35">
        <f t="shared" si="29"/>
        <v>45561</v>
      </c>
      <c r="R522">
        <v>194.57</v>
      </c>
      <c r="S522">
        <v>500</v>
      </c>
      <c r="U522" t="s">
        <v>55</v>
      </c>
      <c r="V522" t="s">
        <v>56</v>
      </c>
      <c r="Y522">
        <v>15</v>
      </c>
      <c r="Z522">
        <v>6</v>
      </c>
      <c r="AA522">
        <v>32.43</v>
      </c>
      <c r="AB522" t="s">
        <v>231</v>
      </c>
      <c r="AC522">
        <v>0</v>
      </c>
      <c r="AD522">
        <v>0</v>
      </c>
      <c r="AE522">
        <v>3.5000000000000003E-2</v>
      </c>
      <c r="AF522">
        <v>0</v>
      </c>
      <c r="AG522">
        <v>0</v>
      </c>
      <c r="AH522">
        <v>0</v>
      </c>
      <c r="AI522">
        <v>0</v>
      </c>
      <c r="AJ522">
        <v>0</v>
      </c>
      <c r="AK522">
        <v>0</v>
      </c>
      <c r="AL522">
        <v>0</v>
      </c>
      <c r="AM522">
        <v>0</v>
      </c>
      <c r="AN522">
        <v>0</v>
      </c>
      <c r="AO522">
        <v>0</v>
      </c>
      <c r="AP522">
        <v>0</v>
      </c>
      <c r="AQ522">
        <v>0</v>
      </c>
      <c r="AR522">
        <v>0</v>
      </c>
      <c r="AS522">
        <v>0</v>
      </c>
      <c r="AT522">
        <v>0</v>
      </c>
      <c r="AU522">
        <v>0</v>
      </c>
      <c r="AV522">
        <v>0</v>
      </c>
      <c r="AW522">
        <v>0</v>
      </c>
      <c r="AX522">
        <v>0</v>
      </c>
      <c r="AY522">
        <v>0</v>
      </c>
      <c r="AZ522">
        <v>0</v>
      </c>
      <c r="BA522">
        <v>0</v>
      </c>
    </row>
    <row r="523" spans="1:54" ht="15" customHeight="1" x14ac:dyDescent="0.2">
      <c r="A523" t="s">
        <v>1126</v>
      </c>
      <c r="B523" t="s">
        <v>251</v>
      </c>
      <c r="C523" t="s">
        <v>77</v>
      </c>
      <c r="D523" t="s">
        <v>1135</v>
      </c>
      <c r="E523" t="s">
        <v>123</v>
      </c>
      <c r="F523" t="s">
        <v>123</v>
      </c>
      <c r="G523" s="4" t="s">
        <v>124</v>
      </c>
      <c r="H523" s="4" t="s">
        <v>1139</v>
      </c>
      <c r="I523" s="20" t="s">
        <v>271</v>
      </c>
      <c r="K523" s="11">
        <f t="shared" si="31"/>
        <v>2017</v>
      </c>
      <c r="M523" s="35" t="s">
        <v>272</v>
      </c>
      <c r="N523" s="35">
        <f t="shared" si="29"/>
        <v>45730</v>
      </c>
      <c r="R523">
        <v>650.85</v>
      </c>
      <c r="S523">
        <v>650</v>
      </c>
      <c r="U523" t="s">
        <v>74</v>
      </c>
      <c r="V523" t="s">
        <v>56</v>
      </c>
      <c r="Y523">
        <v>85</v>
      </c>
      <c r="Z523">
        <v>5</v>
      </c>
      <c r="AA523">
        <v>130</v>
      </c>
      <c r="AB523" t="s">
        <v>273</v>
      </c>
      <c r="AC523">
        <v>0</v>
      </c>
      <c r="AD523">
        <v>0</v>
      </c>
      <c r="AE523">
        <v>0.3</v>
      </c>
      <c r="AF523">
        <v>0</v>
      </c>
      <c r="AG523">
        <v>0</v>
      </c>
      <c r="AH523">
        <v>0</v>
      </c>
      <c r="AI523">
        <v>0</v>
      </c>
      <c r="AJ523">
        <v>0</v>
      </c>
      <c r="AK523">
        <v>0</v>
      </c>
      <c r="AL523">
        <v>0</v>
      </c>
      <c r="AM523">
        <v>0</v>
      </c>
      <c r="AN523">
        <v>0</v>
      </c>
      <c r="AO523">
        <v>0</v>
      </c>
      <c r="AP523">
        <v>0</v>
      </c>
      <c r="AQ523">
        <v>0</v>
      </c>
      <c r="AR523">
        <v>0</v>
      </c>
      <c r="AS523">
        <v>0</v>
      </c>
      <c r="AT523">
        <v>0</v>
      </c>
      <c r="AU523">
        <v>0</v>
      </c>
      <c r="AV523">
        <v>0</v>
      </c>
      <c r="AW523">
        <v>0</v>
      </c>
      <c r="AX523">
        <v>0</v>
      </c>
      <c r="AY523">
        <v>0</v>
      </c>
      <c r="AZ523">
        <v>0</v>
      </c>
      <c r="BA523">
        <v>0</v>
      </c>
    </row>
    <row r="524" spans="1:54" ht="15" customHeight="1" x14ac:dyDescent="0.2">
      <c r="A524" t="s">
        <v>1126</v>
      </c>
      <c r="B524" t="s">
        <v>179</v>
      </c>
      <c r="C524" t="s">
        <v>179</v>
      </c>
      <c r="D524" t="s">
        <v>1134</v>
      </c>
      <c r="E524" t="s">
        <v>123</v>
      </c>
      <c r="F524" t="s">
        <v>123</v>
      </c>
      <c r="G524" s="4" t="s">
        <v>124</v>
      </c>
      <c r="H524" s="4" t="s">
        <v>1139</v>
      </c>
      <c r="I524" s="20" t="s">
        <v>271</v>
      </c>
      <c r="K524" s="11">
        <f t="shared" si="31"/>
        <v>2017</v>
      </c>
      <c r="M524" s="35" t="s">
        <v>272</v>
      </c>
      <c r="N524" s="35">
        <f t="shared" si="29"/>
        <v>45730</v>
      </c>
      <c r="R524">
        <v>650.85</v>
      </c>
      <c r="S524">
        <v>650</v>
      </c>
      <c r="U524" t="s">
        <v>74</v>
      </c>
      <c r="V524" t="s">
        <v>56</v>
      </c>
      <c r="Y524">
        <v>85</v>
      </c>
      <c r="Z524">
        <v>5</v>
      </c>
      <c r="AA524">
        <v>130</v>
      </c>
      <c r="AB524" t="s">
        <v>273</v>
      </c>
      <c r="AC524">
        <v>0</v>
      </c>
      <c r="AD524">
        <v>0</v>
      </c>
      <c r="AE524">
        <v>0.3</v>
      </c>
      <c r="AF524">
        <v>0</v>
      </c>
      <c r="AG524">
        <v>0</v>
      </c>
      <c r="AH524">
        <v>0</v>
      </c>
      <c r="AI524">
        <v>0</v>
      </c>
      <c r="AJ524">
        <v>0</v>
      </c>
      <c r="AK524">
        <v>0</v>
      </c>
      <c r="AL524">
        <v>0</v>
      </c>
      <c r="AM524">
        <v>0</v>
      </c>
      <c r="AN524">
        <v>0</v>
      </c>
      <c r="AO524">
        <v>0</v>
      </c>
      <c r="AP524">
        <v>0</v>
      </c>
      <c r="AQ524">
        <v>0</v>
      </c>
      <c r="AR524">
        <v>0</v>
      </c>
      <c r="AS524">
        <v>0</v>
      </c>
      <c r="AT524">
        <v>0</v>
      </c>
      <c r="AU524">
        <v>0</v>
      </c>
      <c r="AV524">
        <v>0</v>
      </c>
      <c r="AW524">
        <v>0</v>
      </c>
      <c r="AX524">
        <v>0</v>
      </c>
      <c r="AY524">
        <v>0</v>
      </c>
      <c r="AZ524">
        <v>0</v>
      </c>
      <c r="BA524">
        <v>0</v>
      </c>
    </row>
    <row r="525" spans="1:54" ht="15" customHeight="1" x14ac:dyDescent="0.2">
      <c r="A525" t="s">
        <v>1126</v>
      </c>
      <c r="B525" t="s">
        <v>49</v>
      </c>
      <c r="C525" t="s">
        <v>49</v>
      </c>
      <c r="D525" t="s">
        <v>1133</v>
      </c>
      <c r="E525" t="s">
        <v>50</v>
      </c>
      <c r="F525" t="s">
        <v>51</v>
      </c>
      <c r="G525" t="s">
        <v>52</v>
      </c>
      <c r="H525" t="s">
        <v>1140</v>
      </c>
      <c r="I525" s="20" t="s">
        <v>53</v>
      </c>
      <c r="K525" s="11">
        <f t="shared" si="31"/>
        <v>2010</v>
      </c>
      <c r="M525" s="35" t="s">
        <v>54</v>
      </c>
      <c r="N525" s="35">
        <f t="shared" si="29"/>
        <v>41544</v>
      </c>
      <c r="R525">
        <v>958.23</v>
      </c>
      <c r="S525">
        <v>1250</v>
      </c>
      <c r="U525" t="s">
        <v>55</v>
      </c>
      <c r="V525" t="s">
        <v>56</v>
      </c>
      <c r="Y525">
        <v>25</v>
      </c>
      <c r="Z525">
        <v>4</v>
      </c>
      <c r="AA525">
        <v>239.56</v>
      </c>
      <c r="AB525" t="s">
        <v>57</v>
      </c>
      <c r="AC525">
        <v>0</v>
      </c>
      <c r="AD525">
        <v>0</v>
      </c>
      <c r="AE525">
        <v>0.36</v>
      </c>
      <c r="AF525">
        <v>0</v>
      </c>
      <c r="AG525">
        <v>0</v>
      </c>
      <c r="AH525">
        <v>0.47</v>
      </c>
      <c r="AI525">
        <v>0</v>
      </c>
      <c r="AJ525">
        <v>0</v>
      </c>
      <c r="AK525">
        <v>0</v>
      </c>
      <c r="AL525">
        <v>0</v>
      </c>
      <c r="AM525">
        <v>0</v>
      </c>
      <c r="AN525">
        <v>0</v>
      </c>
      <c r="AO525">
        <v>0</v>
      </c>
      <c r="AP525">
        <v>0</v>
      </c>
      <c r="AQ525">
        <v>0</v>
      </c>
      <c r="AR525">
        <v>0</v>
      </c>
      <c r="AS525">
        <v>0</v>
      </c>
      <c r="AT525">
        <v>0</v>
      </c>
      <c r="AU525">
        <v>0</v>
      </c>
      <c r="AV525">
        <v>0</v>
      </c>
      <c r="AW525">
        <v>0</v>
      </c>
      <c r="AX525">
        <v>0</v>
      </c>
      <c r="AY525">
        <v>0</v>
      </c>
      <c r="AZ525">
        <v>0</v>
      </c>
      <c r="BA525">
        <v>0</v>
      </c>
    </row>
    <row r="526" spans="1:54" ht="15" customHeight="1" x14ac:dyDescent="0.2">
      <c r="A526" t="s">
        <v>1126</v>
      </c>
      <c r="B526" t="s">
        <v>98</v>
      </c>
      <c r="C526" t="s">
        <v>49</v>
      </c>
      <c r="D526" t="s">
        <v>1133</v>
      </c>
      <c r="E526" t="s">
        <v>50</v>
      </c>
      <c r="F526" t="s">
        <v>51</v>
      </c>
      <c r="G526" t="s">
        <v>52</v>
      </c>
      <c r="H526" t="s">
        <v>1140</v>
      </c>
      <c r="I526" s="20" t="s">
        <v>102</v>
      </c>
      <c r="K526" s="11">
        <f t="shared" si="31"/>
        <v>2012</v>
      </c>
      <c r="M526" s="35" t="s">
        <v>103</v>
      </c>
      <c r="N526" s="35">
        <f t="shared" si="29"/>
        <v>43005</v>
      </c>
      <c r="R526">
        <v>1034.72</v>
      </c>
      <c r="S526">
        <v>1350</v>
      </c>
      <c r="U526" t="s">
        <v>55</v>
      </c>
      <c r="V526" s="1" t="s">
        <v>104</v>
      </c>
      <c r="W526" s="1"/>
      <c r="X526" s="1"/>
      <c r="Y526">
        <v>30</v>
      </c>
      <c r="Z526">
        <v>6</v>
      </c>
      <c r="AA526">
        <v>172.45</v>
      </c>
      <c r="AB526" t="s">
        <v>105</v>
      </c>
      <c r="AC526">
        <v>0</v>
      </c>
      <c r="AD526">
        <v>0</v>
      </c>
      <c r="AE526">
        <v>0.33</v>
      </c>
      <c r="AF526">
        <v>0</v>
      </c>
      <c r="AG526">
        <v>0</v>
      </c>
      <c r="AH526">
        <v>0.28999999999999998</v>
      </c>
      <c r="AI526">
        <v>0</v>
      </c>
      <c r="AJ526">
        <v>0</v>
      </c>
      <c r="AK526">
        <v>0</v>
      </c>
      <c r="AL526">
        <v>0</v>
      </c>
      <c r="AM526">
        <v>0</v>
      </c>
      <c r="AN526">
        <v>0</v>
      </c>
      <c r="AO526">
        <v>0</v>
      </c>
      <c r="AP526">
        <v>0</v>
      </c>
      <c r="AQ526">
        <v>0</v>
      </c>
      <c r="AR526">
        <v>0</v>
      </c>
      <c r="AS526">
        <v>0</v>
      </c>
      <c r="AT526">
        <v>0</v>
      </c>
      <c r="AU526">
        <v>0</v>
      </c>
      <c r="AV526">
        <v>0</v>
      </c>
      <c r="AW526">
        <v>0</v>
      </c>
      <c r="AX526">
        <v>0</v>
      </c>
      <c r="AY526">
        <v>0</v>
      </c>
      <c r="AZ526">
        <v>0</v>
      </c>
      <c r="BA526">
        <v>0</v>
      </c>
    </row>
    <row r="527" spans="1:54" ht="15" customHeight="1" x14ac:dyDescent="0.2">
      <c r="A527" t="s">
        <v>1126</v>
      </c>
      <c r="B527" t="s">
        <v>392</v>
      </c>
      <c r="C527" t="s">
        <v>393</v>
      </c>
      <c r="D527" t="s">
        <v>1136</v>
      </c>
      <c r="E527" t="s">
        <v>50</v>
      </c>
      <c r="F527" t="s">
        <v>51</v>
      </c>
      <c r="G527" t="s">
        <v>52</v>
      </c>
      <c r="H527" t="s">
        <v>1140</v>
      </c>
      <c r="I527" s="20" t="s">
        <v>102</v>
      </c>
      <c r="K527" s="11">
        <f t="shared" si="31"/>
        <v>2012</v>
      </c>
      <c r="M527" s="35" t="s">
        <v>103</v>
      </c>
      <c r="N527" s="35">
        <f t="shared" si="29"/>
        <v>43005</v>
      </c>
      <c r="R527">
        <v>1034.72</v>
      </c>
      <c r="S527">
        <v>1350</v>
      </c>
      <c r="U527" t="s">
        <v>55</v>
      </c>
      <c r="V527" s="1" t="s">
        <v>104</v>
      </c>
      <c r="W527" s="1"/>
      <c r="X527" s="1"/>
      <c r="Y527">
        <v>30</v>
      </c>
      <c r="Z527">
        <v>6</v>
      </c>
      <c r="AA527">
        <v>172.45</v>
      </c>
      <c r="AB527" t="s">
        <v>105</v>
      </c>
      <c r="AC527">
        <v>0</v>
      </c>
      <c r="AD527">
        <v>0</v>
      </c>
      <c r="AE527">
        <v>0.33</v>
      </c>
      <c r="AF527">
        <v>0</v>
      </c>
      <c r="AG527">
        <v>0</v>
      </c>
      <c r="AH527">
        <v>0.28999999999999998</v>
      </c>
      <c r="AI527">
        <v>0</v>
      </c>
      <c r="AJ527">
        <v>0</v>
      </c>
      <c r="AK527">
        <v>0</v>
      </c>
      <c r="AL527">
        <v>0</v>
      </c>
      <c r="AM527">
        <v>0</v>
      </c>
      <c r="AN527">
        <v>0</v>
      </c>
      <c r="AO527">
        <v>0</v>
      </c>
      <c r="AP527">
        <v>0</v>
      </c>
      <c r="AQ527">
        <v>0</v>
      </c>
      <c r="AR527">
        <v>0</v>
      </c>
      <c r="AS527">
        <v>0</v>
      </c>
      <c r="AT527">
        <v>0</v>
      </c>
      <c r="AU527">
        <v>0</v>
      </c>
      <c r="AV527">
        <v>0</v>
      </c>
      <c r="AW527">
        <v>0</v>
      </c>
      <c r="AX527">
        <v>0</v>
      </c>
      <c r="AY527">
        <v>0</v>
      </c>
      <c r="AZ527">
        <v>0</v>
      </c>
      <c r="BA527">
        <v>0</v>
      </c>
    </row>
    <row r="528" spans="1:54" ht="15" customHeight="1" x14ac:dyDescent="0.2">
      <c r="A528" t="s">
        <v>115</v>
      </c>
      <c r="B528" t="s">
        <v>218</v>
      </c>
      <c r="C528" t="s">
        <v>85</v>
      </c>
      <c r="D528" t="s">
        <v>1133</v>
      </c>
      <c r="E528" t="s">
        <v>196</v>
      </c>
      <c r="F528" t="s">
        <v>204</v>
      </c>
      <c r="G528" t="s">
        <v>196</v>
      </c>
      <c r="H528" s="4" t="s">
        <v>1139</v>
      </c>
      <c r="I528" s="20" t="s">
        <v>924</v>
      </c>
      <c r="J528" s="20" t="s">
        <v>924</v>
      </c>
      <c r="K528" s="11">
        <f t="shared" si="31"/>
        <v>2011</v>
      </c>
      <c r="L528" t="s">
        <v>925</v>
      </c>
      <c r="M528" s="35" t="s">
        <v>925</v>
      </c>
      <c r="N528" s="35">
        <f t="shared" si="29"/>
        <v>42670</v>
      </c>
      <c r="R528">
        <v>194.24</v>
      </c>
      <c r="S528">
        <v>270</v>
      </c>
      <c r="T528" t="s">
        <v>307</v>
      </c>
      <c r="U528" t="s">
        <v>55</v>
      </c>
      <c r="V528" t="s">
        <v>648</v>
      </c>
      <c r="W528" t="s">
        <v>926</v>
      </c>
      <c r="X528" t="s">
        <v>1146</v>
      </c>
      <c r="Y528">
        <v>84</v>
      </c>
      <c r="Z528">
        <v>7</v>
      </c>
      <c r="AA528">
        <v>27.75</v>
      </c>
      <c r="AB528" t="s">
        <v>927</v>
      </c>
      <c r="AC528">
        <v>0</v>
      </c>
      <c r="AD528">
        <v>0.05</v>
      </c>
      <c r="AF528">
        <v>0</v>
      </c>
      <c r="AG528">
        <v>0</v>
      </c>
      <c r="AI528">
        <v>0</v>
      </c>
      <c r="AJ528">
        <v>0</v>
      </c>
      <c r="AL528">
        <v>0</v>
      </c>
      <c r="AM528">
        <v>0</v>
      </c>
      <c r="AO528">
        <v>0</v>
      </c>
      <c r="AP528">
        <v>0</v>
      </c>
      <c r="BA528">
        <v>0</v>
      </c>
      <c r="BB528">
        <v>0.71941999999999995</v>
      </c>
    </row>
    <row r="529" spans="1:54" ht="15" customHeight="1" x14ac:dyDescent="0.2">
      <c r="A529" t="s">
        <v>115</v>
      </c>
      <c r="B529" t="s">
        <v>302</v>
      </c>
      <c r="C529" t="s">
        <v>302</v>
      </c>
      <c r="D529" t="s">
        <v>1137</v>
      </c>
      <c r="E529" t="s">
        <v>196</v>
      </c>
      <c r="F529" t="s">
        <v>204</v>
      </c>
      <c r="G529" t="s">
        <v>196</v>
      </c>
      <c r="H529" s="4" t="s">
        <v>1139</v>
      </c>
      <c r="I529" s="20" t="s">
        <v>924</v>
      </c>
      <c r="J529" s="20" t="s">
        <v>924</v>
      </c>
      <c r="K529" s="11">
        <f t="shared" si="31"/>
        <v>2011</v>
      </c>
      <c r="L529" t="s">
        <v>925</v>
      </c>
      <c r="M529" s="35" t="s">
        <v>925</v>
      </c>
      <c r="N529" s="35">
        <f t="shared" si="29"/>
        <v>42670</v>
      </c>
      <c r="R529">
        <v>194.24</v>
      </c>
      <c r="S529">
        <v>270</v>
      </c>
      <c r="T529" t="s">
        <v>307</v>
      </c>
      <c r="U529" t="s">
        <v>55</v>
      </c>
      <c r="V529" t="s">
        <v>648</v>
      </c>
      <c r="W529" t="s">
        <v>926</v>
      </c>
      <c r="X529" t="s">
        <v>1146</v>
      </c>
      <c r="Y529">
        <v>84</v>
      </c>
      <c r="Z529">
        <v>7</v>
      </c>
      <c r="AA529">
        <v>27.75</v>
      </c>
      <c r="AB529" t="s">
        <v>927</v>
      </c>
      <c r="AC529">
        <v>0</v>
      </c>
      <c r="AD529">
        <v>0.05</v>
      </c>
      <c r="AF529">
        <v>0</v>
      </c>
      <c r="AG529">
        <v>0</v>
      </c>
      <c r="AI529">
        <v>0</v>
      </c>
      <c r="AJ529">
        <v>0</v>
      </c>
      <c r="AL529">
        <v>0</v>
      </c>
      <c r="AM529">
        <v>0</v>
      </c>
      <c r="AO529">
        <v>0</v>
      </c>
      <c r="AP529">
        <v>0</v>
      </c>
      <c r="BA529">
        <v>0</v>
      </c>
      <c r="BB529">
        <v>0.71941999999999995</v>
      </c>
    </row>
    <row r="530" spans="1:54" ht="15" customHeight="1" x14ac:dyDescent="0.2">
      <c r="A530" t="s">
        <v>115</v>
      </c>
      <c r="B530" t="s">
        <v>68</v>
      </c>
      <c r="C530" t="s">
        <v>69</v>
      </c>
      <c r="D530" t="s">
        <v>1135</v>
      </c>
      <c r="E530" t="s">
        <v>395</v>
      </c>
      <c r="F530" t="s">
        <v>396</v>
      </c>
      <c r="G530" t="s">
        <v>124</v>
      </c>
      <c r="H530" s="4" t="s">
        <v>1139</v>
      </c>
      <c r="I530" s="20" t="s">
        <v>750</v>
      </c>
      <c r="J530" s="20" t="s">
        <v>398</v>
      </c>
      <c r="K530" s="23">
        <f>YEAR(J530)</f>
        <v>2013</v>
      </c>
      <c r="L530" t="s">
        <v>751</v>
      </c>
      <c r="M530" s="35" t="s">
        <v>751</v>
      </c>
      <c r="N530" s="35">
        <f t="shared" si="29"/>
        <v>45742</v>
      </c>
      <c r="R530">
        <v>855.97</v>
      </c>
      <c r="S530">
        <v>1100</v>
      </c>
      <c r="T530" t="s">
        <v>307</v>
      </c>
      <c r="U530" t="s">
        <v>55</v>
      </c>
      <c r="V530" s="1" t="s">
        <v>752</v>
      </c>
      <c r="W530" t="s">
        <v>753</v>
      </c>
      <c r="X530" t="s">
        <v>1145</v>
      </c>
      <c r="Y530">
        <v>57</v>
      </c>
      <c r="Z530">
        <v>9</v>
      </c>
      <c r="AA530" s="13">
        <v>50.579749999999997</v>
      </c>
      <c r="AB530" t="s">
        <v>754</v>
      </c>
      <c r="AC530">
        <v>0</v>
      </c>
      <c r="AD530">
        <v>0</v>
      </c>
      <c r="AF530">
        <v>0</v>
      </c>
      <c r="AG530">
        <v>0</v>
      </c>
      <c r="AI530">
        <v>65000</v>
      </c>
      <c r="AJ530">
        <v>0.73</v>
      </c>
      <c r="AL530">
        <v>0</v>
      </c>
      <c r="AM530">
        <v>0</v>
      </c>
      <c r="AO530">
        <v>0</v>
      </c>
      <c r="AP530">
        <v>0</v>
      </c>
      <c r="BA530">
        <v>50579.75</v>
      </c>
      <c r="BB530">
        <v>0.77815000000000001</v>
      </c>
    </row>
    <row r="531" spans="1:54" ht="15" customHeight="1" x14ac:dyDescent="0.2">
      <c r="A531" t="s">
        <v>115</v>
      </c>
      <c r="B531" t="s">
        <v>302</v>
      </c>
      <c r="C531" t="s">
        <v>302</v>
      </c>
      <c r="D531" t="s">
        <v>1137</v>
      </c>
      <c r="E531" t="s">
        <v>395</v>
      </c>
      <c r="F531" t="s">
        <v>396</v>
      </c>
      <c r="G531" t="s">
        <v>124</v>
      </c>
      <c r="H531" s="4" t="s">
        <v>1139</v>
      </c>
      <c r="I531" s="20" t="s">
        <v>750</v>
      </c>
      <c r="J531" s="20" t="s">
        <v>398</v>
      </c>
      <c r="K531" s="23">
        <f>YEAR(J531)</f>
        <v>2013</v>
      </c>
      <c r="L531" t="s">
        <v>751</v>
      </c>
      <c r="M531" s="35" t="s">
        <v>751</v>
      </c>
      <c r="N531" s="35">
        <f t="shared" si="29"/>
        <v>45742</v>
      </c>
      <c r="R531">
        <v>855.97</v>
      </c>
      <c r="S531">
        <v>1100</v>
      </c>
      <c r="T531" t="s">
        <v>307</v>
      </c>
      <c r="U531" t="s">
        <v>55</v>
      </c>
      <c r="V531" s="1" t="s">
        <v>752</v>
      </c>
      <c r="W531" t="s">
        <v>753</v>
      </c>
      <c r="X531" t="s">
        <v>1145</v>
      </c>
      <c r="Y531">
        <v>57</v>
      </c>
      <c r="Z531">
        <v>9</v>
      </c>
      <c r="AA531" s="13">
        <v>54.470500000000001</v>
      </c>
      <c r="AB531" t="s">
        <v>754</v>
      </c>
      <c r="AC531">
        <v>0</v>
      </c>
      <c r="AD531">
        <v>0</v>
      </c>
      <c r="AF531">
        <v>30000</v>
      </c>
      <c r="AG531">
        <v>0.27</v>
      </c>
      <c r="AI531">
        <v>40000</v>
      </c>
      <c r="AJ531">
        <v>0.45</v>
      </c>
      <c r="AL531">
        <v>0</v>
      </c>
      <c r="AM531">
        <v>0</v>
      </c>
      <c r="AO531">
        <v>0</v>
      </c>
      <c r="AP531">
        <v>0</v>
      </c>
      <c r="BA531">
        <v>54470.5</v>
      </c>
      <c r="BB531">
        <v>0.77815000000000001</v>
      </c>
    </row>
    <row r="532" spans="1:54" ht="15" customHeight="1" x14ac:dyDescent="0.2">
      <c r="A532" t="s">
        <v>1126</v>
      </c>
      <c r="B532" t="s">
        <v>356</v>
      </c>
      <c r="C532" t="s">
        <v>86</v>
      </c>
      <c r="D532" t="s">
        <v>1136</v>
      </c>
      <c r="E532" t="s">
        <v>338</v>
      </c>
      <c r="F532" t="s">
        <v>327</v>
      </c>
      <c r="G532" s="4" t="s">
        <v>328</v>
      </c>
      <c r="H532" s="4" t="s">
        <v>1139</v>
      </c>
      <c r="I532" s="20" t="s">
        <v>981</v>
      </c>
      <c r="K532" s="11">
        <f t="shared" ref="K532:K567" si="32">YEAR(I532)</f>
        <v>2015</v>
      </c>
      <c r="M532" s="35" t="s">
        <v>982</v>
      </c>
      <c r="N532" s="35">
        <f t="shared" si="29"/>
        <v>45770</v>
      </c>
      <c r="R532">
        <v>1851</v>
      </c>
      <c r="S532">
        <v>2000</v>
      </c>
      <c r="U532" t="s">
        <v>55</v>
      </c>
      <c r="V532" s="1" t="s">
        <v>983</v>
      </c>
      <c r="W532" s="1"/>
      <c r="X532" s="1"/>
      <c r="Y532">
        <v>182</v>
      </c>
      <c r="Z532">
        <v>5</v>
      </c>
      <c r="AA532" s="3">
        <v>610.83100000000002</v>
      </c>
      <c r="AB532" t="s">
        <v>984</v>
      </c>
      <c r="AC532">
        <v>152708</v>
      </c>
      <c r="AD532">
        <v>165000</v>
      </c>
      <c r="AE532">
        <v>0.46</v>
      </c>
      <c r="AF532">
        <v>458123</v>
      </c>
      <c r="AG532">
        <v>495000</v>
      </c>
      <c r="AH532">
        <v>1.81</v>
      </c>
      <c r="AI532">
        <v>0</v>
      </c>
      <c r="AJ532">
        <v>0</v>
      </c>
      <c r="AK532">
        <v>0</v>
      </c>
      <c r="AL532">
        <v>0</v>
      </c>
      <c r="AM532">
        <v>0</v>
      </c>
      <c r="AN532">
        <v>0</v>
      </c>
      <c r="AO532">
        <v>0</v>
      </c>
      <c r="AP532">
        <v>0</v>
      </c>
      <c r="AQ532">
        <v>0</v>
      </c>
      <c r="AR532">
        <v>0</v>
      </c>
      <c r="AS532">
        <v>0</v>
      </c>
      <c r="AT532">
        <v>0</v>
      </c>
      <c r="AU532">
        <v>0</v>
      </c>
      <c r="AV532">
        <v>0</v>
      </c>
      <c r="AW532">
        <v>0</v>
      </c>
      <c r="AX532">
        <v>0</v>
      </c>
      <c r="AY532">
        <v>0</v>
      </c>
      <c r="AZ532">
        <v>0</v>
      </c>
      <c r="BA532">
        <v>610831</v>
      </c>
    </row>
    <row r="533" spans="1:54" ht="15" customHeight="1" x14ac:dyDescent="0.2">
      <c r="A533" t="s">
        <v>1126</v>
      </c>
      <c r="B533" t="s">
        <v>421</v>
      </c>
      <c r="C533" t="s">
        <v>85</v>
      </c>
      <c r="D533" t="s">
        <v>1133</v>
      </c>
      <c r="E533" t="s">
        <v>338</v>
      </c>
      <c r="F533" t="s">
        <v>327</v>
      </c>
      <c r="G533" s="4" t="s">
        <v>328</v>
      </c>
      <c r="H533" s="4" t="s">
        <v>1139</v>
      </c>
      <c r="I533" s="20" t="s">
        <v>981</v>
      </c>
      <c r="K533" s="11">
        <f t="shared" si="32"/>
        <v>2015</v>
      </c>
      <c r="M533" s="35" t="s">
        <v>982</v>
      </c>
      <c r="N533" s="35">
        <f t="shared" ref="N533:N582" si="33">VALUE(M533)</f>
        <v>45770</v>
      </c>
      <c r="R533">
        <v>1851</v>
      </c>
      <c r="S533">
        <v>2000</v>
      </c>
      <c r="U533" t="s">
        <v>55</v>
      </c>
      <c r="V533" s="1" t="s">
        <v>983</v>
      </c>
      <c r="W533" s="1"/>
      <c r="X533" s="1"/>
      <c r="Y533">
        <v>182</v>
      </c>
      <c r="Z533">
        <v>5</v>
      </c>
      <c r="AA533" s="3">
        <v>209.779</v>
      </c>
      <c r="AB533" t="s">
        <v>984</v>
      </c>
      <c r="AC533">
        <v>52444</v>
      </c>
      <c r="AD533">
        <v>56666</v>
      </c>
      <c r="AE533">
        <v>0.16</v>
      </c>
      <c r="AF533">
        <v>157335</v>
      </c>
      <c r="AG533">
        <v>170000</v>
      </c>
      <c r="AH533">
        <v>0.62</v>
      </c>
      <c r="AI533">
        <v>0</v>
      </c>
      <c r="AJ533">
        <v>0</v>
      </c>
      <c r="AK533">
        <v>0</v>
      </c>
      <c r="AL533">
        <v>0</v>
      </c>
      <c r="AM533">
        <v>0</v>
      </c>
      <c r="AN533">
        <v>0</v>
      </c>
      <c r="AO533">
        <v>0</v>
      </c>
      <c r="AP533">
        <v>0</v>
      </c>
      <c r="AQ533">
        <v>0</v>
      </c>
      <c r="AR533">
        <v>0</v>
      </c>
      <c r="AS533">
        <v>0</v>
      </c>
      <c r="AT533">
        <v>0</v>
      </c>
      <c r="AU533">
        <v>0</v>
      </c>
      <c r="AV533">
        <v>0</v>
      </c>
      <c r="AW533">
        <v>0</v>
      </c>
      <c r="AX533">
        <v>0</v>
      </c>
      <c r="AY533">
        <v>0</v>
      </c>
      <c r="AZ533">
        <v>0</v>
      </c>
      <c r="BA533">
        <v>209779</v>
      </c>
    </row>
    <row r="534" spans="1:54" ht="15" customHeight="1" x14ac:dyDescent="0.2">
      <c r="A534" t="s">
        <v>1126</v>
      </c>
      <c r="B534" t="s">
        <v>448</v>
      </c>
      <c r="C534" t="s">
        <v>393</v>
      </c>
      <c r="D534" t="s">
        <v>1136</v>
      </c>
      <c r="E534" t="s">
        <v>338</v>
      </c>
      <c r="F534" t="s">
        <v>327</v>
      </c>
      <c r="G534" s="4" t="s">
        <v>328</v>
      </c>
      <c r="H534" s="4" t="s">
        <v>1139</v>
      </c>
      <c r="I534" s="20" t="s">
        <v>981</v>
      </c>
      <c r="K534" s="11">
        <f t="shared" si="32"/>
        <v>2015</v>
      </c>
      <c r="M534" s="35" t="s">
        <v>982</v>
      </c>
      <c r="N534" s="35">
        <f t="shared" si="33"/>
        <v>45770</v>
      </c>
      <c r="R534">
        <v>1851</v>
      </c>
      <c r="S534">
        <v>2000</v>
      </c>
      <c r="U534" t="s">
        <v>55</v>
      </c>
      <c r="V534" s="1" t="s">
        <v>983</v>
      </c>
      <c r="W534" s="1"/>
      <c r="X534" s="1"/>
      <c r="Y534">
        <v>182</v>
      </c>
      <c r="Z534">
        <v>5</v>
      </c>
      <c r="AA534" s="3">
        <v>209.78</v>
      </c>
      <c r="AB534" t="s">
        <v>984</v>
      </c>
      <c r="AC534">
        <v>52445</v>
      </c>
      <c r="AD534">
        <v>56667</v>
      </c>
      <c r="AE534">
        <v>0.16</v>
      </c>
      <c r="AF534">
        <v>157335</v>
      </c>
      <c r="AG534">
        <v>170000</v>
      </c>
      <c r="AH534">
        <v>0.62</v>
      </c>
      <c r="AI534">
        <v>0</v>
      </c>
      <c r="AJ534">
        <v>0</v>
      </c>
      <c r="AK534">
        <v>0</v>
      </c>
      <c r="AL534">
        <v>0</v>
      </c>
      <c r="AM534">
        <v>0</v>
      </c>
      <c r="AN534">
        <v>0</v>
      </c>
      <c r="AO534">
        <v>0</v>
      </c>
      <c r="AP534">
        <v>0</v>
      </c>
      <c r="AQ534">
        <v>0</v>
      </c>
      <c r="AR534">
        <v>0</v>
      </c>
      <c r="AS534">
        <v>0</v>
      </c>
      <c r="AT534">
        <v>0</v>
      </c>
      <c r="AU534">
        <v>0</v>
      </c>
      <c r="AV534">
        <v>0</v>
      </c>
      <c r="AW534">
        <v>0</v>
      </c>
      <c r="AX534">
        <v>0</v>
      </c>
      <c r="AY534">
        <v>0</v>
      </c>
      <c r="AZ534">
        <v>0</v>
      </c>
      <c r="BA534">
        <v>209780</v>
      </c>
    </row>
    <row r="535" spans="1:54" ht="15" customHeight="1" x14ac:dyDescent="0.2">
      <c r="A535" t="s">
        <v>1126</v>
      </c>
      <c r="B535" t="s">
        <v>179</v>
      </c>
      <c r="C535" t="s">
        <v>179</v>
      </c>
      <c r="D535" t="s">
        <v>1134</v>
      </c>
      <c r="E535" t="s">
        <v>985</v>
      </c>
      <c r="F535" t="s">
        <v>151</v>
      </c>
      <c r="G535" t="s">
        <v>152</v>
      </c>
      <c r="H535" t="s">
        <v>1140</v>
      </c>
      <c r="I535" s="20" t="s">
        <v>1005</v>
      </c>
      <c r="K535" s="11">
        <f t="shared" si="32"/>
        <v>2015</v>
      </c>
      <c r="M535" s="35" t="s">
        <v>1006</v>
      </c>
      <c r="N535" s="35">
        <f t="shared" si="33"/>
        <v>45823</v>
      </c>
      <c r="R535">
        <v>1059.7</v>
      </c>
      <c r="S535">
        <v>1200</v>
      </c>
      <c r="U535" t="s">
        <v>55</v>
      </c>
      <c r="V535" t="s">
        <v>56</v>
      </c>
      <c r="Y535">
        <v>196</v>
      </c>
      <c r="Z535">
        <v>10</v>
      </c>
      <c r="AA535" s="3">
        <v>264.92399999999998</v>
      </c>
      <c r="AB535" t="s">
        <v>1007</v>
      </c>
      <c r="AC535">
        <v>264924</v>
      </c>
      <c r="AD535">
        <v>300000</v>
      </c>
      <c r="AE535">
        <v>1.19</v>
      </c>
      <c r="AF535">
        <v>0</v>
      </c>
      <c r="AG535">
        <v>0</v>
      </c>
      <c r="AH535">
        <v>0</v>
      </c>
      <c r="AI535">
        <v>0</v>
      </c>
      <c r="AJ535">
        <v>0</v>
      </c>
      <c r="AK535">
        <v>0</v>
      </c>
      <c r="AL535">
        <v>0</v>
      </c>
      <c r="AM535">
        <v>0</v>
      </c>
      <c r="AN535">
        <v>0</v>
      </c>
      <c r="AO535">
        <v>0</v>
      </c>
      <c r="AP535">
        <v>0</v>
      </c>
      <c r="AQ535">
        <v>0</v>
      </c>
      <c r="AR535">
        <v>0</v>
      </c>
      <c r="AS535">
        <v>0</v>
      </c>
      <c r="AT535">
        <v>0</v>
      </c>
      <c r="AU535">
        <v>0</v>
      </c>
      <c r="AV535">
        <v>0</v>
      </c>
      <c r="AW535">
        <v>0</v>
      </c>
      <c r="AX535">
        <v>0</v>
      </c>
      <c r="AY535">
        <v>0</v>
      </c>
      <c r="AZ535">
        <v>0</v>
      </c>
      <c r="BA535">
        <v>264924</v>
      </c>
    </row>
    <row r="536" spans="1:54" ht="15" customHeight="1" x14ac:dyDescent="0.2">
      <c r="A536" t="s">
        <v>1126</v>
      </c>
      <c r="B536" t="s">
        <v>261</v>
      </c>
      <c r="C536" t="s">
        <v>85</v>
      </c>
      <c r="D536" t="s">
        <v>1133</v>
      </c>
      <c r="E536" t="s">
        <v>985</v>
      </c>
      <c r="F536" t="s">
        <v>151</v>
      </c>
      <c r="G536" t="s">
        <v>152</v>
      </c>
      <c r="H536" t="s">
        <v>1140</v>
      </c>
      <c r="I536" s="20" t="s">
        <v>1005</v>
      </c>
      <c r="K536" s="11">
        <f t="shared" si="32"/>
        <v>2015</v>
      </c>
      <c r="M536" s="35" t="s">
        <v>1006</v>
      </c>
      <c r="N536" s="35">
        <f t="shared" si="33"/>
        <v>45823</v>
      </c>
      <c r="R536">
        <v>1059.7</v>
      </c>
      <c r="S536">
        <v>1200</v>
      </c>
      <c r="U536" t="s">
        <v>55</v>
      </c>
      <c r="V536" t="s">
        <v>56</v>
      </c>
      <c r="Y536">
        <v>196</v>
      </c>
      <c r="Z536">
        <v>10</v>
      </c>
      <c r="AA536" s="3">
        <v>63.582000000000001</v>
      </c>
      <c r="AB536" t="s">
        <v>1007</v>
      </c>
      <c r="AC536">
        <v>63582</v>
      </c>
      <c r="AD536">
        <v>72000</v>
      </c>
      <c r="AE536">
        <v>0.28999999999999998</v>
      </c>
      <c r="AF536">
        <v>0</v>
      </c>
      <c r="AG536">
        <v>0</v>
      </c>
      <c r="AH536">
        <v>0</v>
      </c>
      <c r="AI536">
        <v>0</v>
      </c>
      <c r="AJ536">
        <v>0</v>
      </c>
      <c r="AK536">
        <v>0</v>
      </c>
      <c r="AL536">
        <v>0</v>
      </c>
      <c r="AM536">
        <v>0</v>
      </c>
      <c r="AN536">
        <v>0</v>
      </c>
      <c r="AO536">
        <v>0</v>
      </c>
      <c r="AP536">
        <v>0</v>
      </c>
      <c r="AQ536">
        <v>0</v>
      </c>
      <c r="AR536">
        <v>0</v>
      </c>
      <c r="AS536">
        <v>0</v>
      </c>
      <c r="AT536">
        <v>0</v>
      </c>
      <c r="AU536">
        <v>0</v>
      </c>
      <c r="AV536">
        <v>0</v>
      </c>
      <c r="AW536">
        <v>0</v>
      </c>
      <c r="AX536">
        <v>0</v>
      </c>
      <c r="AY536">
        <v>0</v>
      </c>
      <c r="AZ536">
        <v>0</v>
      </c>
      <c r="BA536">
        <v>63582</v>
      </c>
    </row>
    <row r="537" spans="1:54" ht="15" customHeight="1" x14ac:dyDescent="0.2">
      <c r="A537" t="s">
        <v>115</v>
      </c>
      <c r="B537" t="s">
        <v>179</v>
      </c>
      <c r="C537" t="s">
        <v>179</v>
      </c>
      <c r="D537" t="s">
        <v>1134</v>
      </c>
      <c r="E537" t="s">
        <v>146</v>
      </c>
      <c r="F537" t="s">
        <v>146</v>
      </c>
      <c r="G537" t="s">
        <v>142</v>
      </c>
      <c r="H537" t="s">
        <v>1140</v>
      </c>
      <c r="I537" s="20" t="s">
        <v>563</v>
      </c>
      <c r="J537" s="20" t="s">
        <v>563</v>
      </c>
      <c r="K537" s="11">
        <f t="shared" si="32"/>
        <v>2015</v>
      </c>
      <c r="L537" t="s">
        <v>564</v>
      </c>
      <c r="M537" s="35" t="s">
        <v>565</v>
      </c>
      <c r="N537" s="35">
        <f t="shared" si="33"/>
        <v>42883</v>
      </c>
      <c r="R537" s="13">
        <v>13987</v>
      </c>
      <c r="S537" s="13">
        <v>15250</v>
      </c>
      <c r="T537" t="s">
        <v>120</v>
      </c>
      <c r="U537" t="s">
        <v>55</v>
      </c>
      <c r="V537" t="s">
        <v>56</v>
      </c>
      <c r="W537" t="s">
        <v>566</v>
      </c>
      <c r="X537" t="s">
        <v>1146</v>
      </c>
      <c r="Y537">
        <v>140</v>
      </c>
      <c r="Z537">
        <v>60</v>
      </c>
      <c r="AA537" s="13">
        <v>233.12</v>
      </c>
      <c r="AB537" t="s">
        <v>567</v>
      </c>
      <c r="AC537">
        <v>0</v>
      </c>
      <c r="AD537">
        <v>0.11</v>
      </c>
      <c r="AF537">
        <v>0</v>
      </c>
      <c r="AG537">
        <v>0.01</v>
      </c>
      <c r="AI537">
        <v>0</v>
      </c>
      <c r="AJ537">
        <v>0.15</v>
      </c>
      <c r="AL537">
        <v>0</v>
      </c>
      <c r="AM537">
        <v>0</v>
      </c>
      <c r="AO537">
        <v>0</v>
      </c>
      <c r="AP537">
        <v>0</v>
      </c>
      <c r="BA537">
        <v>0</v>
      </c>
      <c r="BB537">
        <v>0.91718</v>
      </c>
    </row>
    <row r="538" spans="1:54" ht="15" customHeight="1" x14ac:dyDescent="0.2">
      <c r="A538" t="s">
        <v>115</v>
      </c>
      <c r="B538" t="s">
        <v>317</v>
      </c>
      <c r="C538" t="s">
        <v>49</v>
      </c>
      <c r="D538" t="s">
        <v>1133</v>
      </c>
      <c r="E538" t="s">
        <v>146</v>
      </c>
      <c r="F538" t="s">
        <v>146</v>
      </c>
      <c r="G538" t="s">
        <v>142</v>
      </c>
      <c r="H538" t="s">
        <v>1140</v>
      </c>
      <c r="I538" s="20" t="s">
        <v>563</v>
      </c>
      <c r="J538" s="20" t="s">
        <v>563</v>
      </c>
      <c r="K538" s="11">
        <f t="shared" si="32"/>
        <v>2015</v>
      </c>
      <c r="L538" t="s">
        <v>564</v>
      </c>
      <c r="M538" s="35" t="s">
        <v>565</v>
      </c>
      <c r="N538" s="35">
        <f t="shared" si="33"/>
        <v>42883</v>
      </c>
      <c r="R538" s="13">
        <v>13987</v>
      </c>
      <c r="S538" s="13">
        <v>15250</v>
      </c>
      <c r="T538" t="s">
        <v>120</v>
      </c>
      <c r="U538" t="s">
        <v>55</v>
      </c>
      <c r="V538" t="s">
        <v>56</v>
      </c>
      <c r="W538" t="s">
        <v>566</v>
      </c>
      <c r="X538" t="s">
        <v>1146</v>
      </c>
      <c r="Y538">
        <v>140</v>
      </c>
      <c r="Z538">
        <v>60</v>
      </c>
      <c r="AA538" s="13">
        <v>233.12</v>
      </c>
      <c r="AB538" t="s">
        <v>567</v>
      </c>
      <c r="AC538">
        <v>0</v>
      </c>
      <c r="AD538">
        <v>0.11</v>
      </c>
      <c r="AF538">
        <v>0</v>
      </c>
      <c r="AG538">
        <v>0.01</v>
      </c>
      <c r="AI538">
        <v>0</v>
      </c>
      <c r="AJ538">
        <v>0.15</v>
      </c>
      <c r="AL538">
        <v>0</v>
      </c>
      <c r="AM538">
        <v>0</v>
      </c>
      <c r="AO538">
        <v>0</v>
      </c>
      <c r="AP538">
        <v>0</v>
      </c>
      <c r="BA538">
        <v>0</v>
      </c>
      <c r="BB538">
        <v>0.91718</v>
      </c>
    </row>
    <row r="539" spans="1:54" ht="15" customHeight="1" x14ac:dyDescent="0.2">
      <c r="A539" t="s">
        <v>115</v>
      </c>
      <c r="B539" t="s">
        <v>68</v>
      </c>
      <c r="C539" t="s">
        <v>69</v>
      </c>
      <c r="D539" t="s">
        <v>1135</v>
      </c>
      <c r="E539" t="s">
        <v>146</v>
      </c>
      <c r="F539" t="s">
        <v>146</v>
      </c>
      <c r="G539" t="s">
        <v>142</v>
      </c>
      <c r="H539" t="s">
        <v>1140</v>
      </c>
      <c r="I539" s="20" t="s">
        <v>563</v>
      </c>
      <c r="J539" s="20" t="s">
        <v>563</v>
      </c>
      <c r="K539" s="11">
        <f t="shared" si="32"/>
        <v>2015</v>
      </c>
      <c r="L539" t="s">
        <v>564</v>
      </c>
      <c r="M539" s="35" t="s">
        <v>565</v>
      </c>
      <c r="N539" s="35">
        <f t="shared" si="33"/>
        <v>42883</v>
      </c>
      <c r="R539" s="13">
        <v>13987</v>
      </c>
      <c r="S539" s="13">
        <v>15250</v>
      </c>
      <c r="T539" t="s">
        <v>120</v>
      </c>
      <c r="U539" t="s">
        <v>55</v>
      </c>
      <c r="V539" t="s">
        <v>56</v>
      </c>
      <c r="W539" t="s">
        <v>566</v>
      </c>
      <c r="X539" t="s">
        <v>1146</v>
      </c>
      <c r="Y539">
        <v>140</v>
      </c>
      <c r="Z539">
        <v>60</v>
      </c>
      <c r="AA539" s="13">
        <v>233.12</v>
      </c>
      <c r="AB539" t="s">
        <v>567</v>
      </c>
      <c r="AC539">
        <v>0</v>
      </c>
      <c r="AD539">
        <v>0.11</v>
      </c>
      <c r="AF539">
        <v>0</v>
      </c>
      <c r="AG539">
        <v>0.01</v>
      </c>
      <c r="AI539">
        <v>0</v>
      </c>
      <c r="AJ539">
        <v>0.15</v>
      </c>
      <c r="AL539">
        <v>0</v>
      </c>
      <c r="AM539">
        <v>0</v>
      </c>
      <c r="AO539">
        <v>0</v>
      </c>
      <c r="AP539">
        <v>0</v>
      </c>
      <c r="BA539">
        <v>0</v>
      </c>
      <c r="BB539">
        <v>0.91718</v>
      </c>
    </row>
    <row r="540" spans="1:54" ht="15" customHeight="1" x14ac:dyDescent="0.2">
      <c r="A540" t="s">
        <v>115</v>
      </c>
      <c r="B540" t="s">
        <v>227</v>
      </c>
      <c r="C540" t="s">
        <v>77</v>
      </c>
      <c r="D540" t="s">
        <v>1135</v>
      </c>
      <c r="E540" t="s">
        <v>146</v>
      </c>
      <c r="F540" t="s">
        <v>146</v>
      </c>
      <c r="G540" t="s">
        <v>142</v>
      </c>
      <c r="H540" t="s">
        <v>1140</v>
      </c>
      <c r="I540" s="20" t="s">
        <v>563</v>
      </c>
      <c r="J540" s="20" t="s">
        <v>563</v>
      </c>
      <c r="K540" s="11">
        <f t="shared" si="32"/>
        <v>2015</v>
      </c>
      <c r="L540" t="s">
        <v>564</v>
      </c>
      <c r="M540" s="35" t="s">
        <v>565</v>
      </c>
      <c r="N540" s="35">
        <f t="shared" si="33"/>
        <v>42883</v>
      </c>
      <c r="R540" s="13">
        <v>13987</v>
      </c>
      <c r="S540" s="13">
        <v>15250</v>
      </c>
      <c r="T540" t="s">
        <v>120</v>
      </c>
      <c r="U540" t="s">
        <v>55</v>
      </c>
      <c r="V540" t="s">
        <v>56</v>
      </c>
      <c r="W540" t="s">
        <v>566</v>
      </c>
      <c r="X540" t="s">
        <v>1146</v>
      </c>
      <c r="Y540">
        <v>140</v>
      </c>
      <c r="Z540">
        <v>60</v>
      </c>
      <c r="AA540" s="13">
        <v>233.12</v>
      </c>
      <c r="AB540" t="s">
        <v>567</v>
      </c>
      <c r="AC540">
        <v>0</v>
      </c>
      <c r="AD540">
        <v>0.11</v>
      </c>
      <c r="AF540">
        <v>0</v>
      </c>
      <c r="AG540">
        <v>0.01</v>
      </c>
      <c r="AI540">
        <v>0</v>
      </c>
      <c r="AJ540">
        <v>0.15</v>
      </c>
      <c r="AL540">
        <v>0</v>
      </c>
      <c r="AM540">
        <v>0</v>
      </c>
      <c r="AO540">
        <v>0</v>
      </c>
      <c r="AP540">
        <v>0</v>
      </c>
      <c r="BA540">
        <v>0</v>
      </c>
      <c r="BB540">
        <v>0.91718</v>
      </c>
    </row>
    <row r="541" spans="1:54" ht="15" customHeight="1" x14ac:dyDescent="0.2">
      <c r="A541" t="s">
        <v>115</v>
      </c>
      <c r="B541" t="s">
        <v>885</v>
      </c>
      <c r="C541" t="s">
        <v>86</v>
      </c>
      <c r="D541" t="s">
        <v>1136</v>
      </c>
      <c r="E541" t="s">
        <v>146</v>
      </c>
      <c r="F541" t="s">
        <v>146</v>
      </c>
      <c r="G541" t="s">
        <v>142</v>
      </c>
      <c r="H541" t="s">
        <v>1140</v>
      </c>
      <c r="I541" s="20" t="s">
        <v>563</v>
      </c>
      <c r="J541" s="20" t="s">
        <v>563</v>
      </c>
      <c r="K541" s="11">
        <f t="shared" si="32"/>
        <v>2015</v>
      </c>
      <c r="L541" t="s">
        <v>564</v>
      </c>
      <c r="M541" s="35" t="s">
        <v>565</v>
      </c>
      <c r="N541" s="35">
        <f t="shared" si="33"/>
        <v>42883</v>
      </c>
      <c r="R541" s="13">
        <v>13987</v>
      </c>
      <c r="S541" s="13">
        <v>15250</v>
      </c>
      <c r="T541" t="s">
        <v>120</v>
      </c>
      <c r="U541" t="s">
        <v>55</v>
      </c>
      <c r="V541" t="s">
        <v>56</v>
      </c>
      <c r="W541" t="s">
        <v>566</v>
      </c>
      <c r="X541" t="s">
        <v>1146</v>
      </c>
      <c r="Y541">
        <v>140</v>
      </c>
      <c r="Z541">
        <v>60</v>
      </c>
      <c r="AA541" s="13">
        <v>233.12</v>
      </c>
      <c r="AB541" t="s">
        <v>567</v>
      </c>
      <c r="AC541">
        <v>0</v>
      </c>
      <c r="AD541">
        <v>0.11</v>
      </c>
      <c r="AF541">
        <v>0</v>
      </c>
      <c r="AG541">
        <v>0.01</v>
      </c>
      <c r="AI541">
        <v>0</v>
      </c>
      <c r="AJ541">
        <v>0.15</v>
      </c>
      <c r="AL541">
        <v>0</v>
      </c>
      <c r="AM541">
        <v>0</v>
      </c>
      <c r="AO541">
        <v>0</v>
      </c>
      <c r="AP541">
        <v>0</v>
      </c>
      <c r="BA541">
        <v>0</v>
      </c>
      <c r="BB541">
        <v>0.91718</v>
      </c>
    </row>
    <row r="542" spans="1:54" ht="15" customHeight="1" x14ac:dyDescent="0.2">
      <c r="A542" t="s">
        <v>115</v>
      </c>
      <c r="B542" t="s">
        <v>217</v>
      </c>
      <c r="C542" t="s">
        <v>217</v>
      </c>
      <c r="D542" t="s">
        <v>1134</v>
      </c>
      <c r="E542" t="s">
        <v>146</v>
      </c>
      <c r="F542" t="s">
        <v>146</v>
      </c>
      <c r="G542" t="s">
        <v>142</v>
      </c>
      <c r="H542" t="s">
        <v>1140</v>
      </c>
      <c r="I542" s="20" t="s">
        <v>563</v>
      </c>
      <c r="J542" s="20" t="s">
        <v>563</v>
      </c>
      <c r="K542" s="11">
        <f t="shared" si="32"/>
        <v>2015</v>
      </c>
      <c r="L542" t="s">
        <v>564</v>
      </c>
      <c r="M542" s="35" t="s">
        <v>565</v>
      </c>
      <c r="N542" s="35">
        <f t="shared" si="33"/>
        <v>42883</v>
      </c>
      <c r="R542" s="13">
        <v>13987</v>
      </c>
      <c r="S542" s="13">
        <v>15250</v>
      </c>
      <c r="T542" t="s">
        <v>120</v>
      </c>
      <c r="U542" t="s">
        <v>55</v>
      </c>
      <c r="V542" t="s">
        <v>56</v>
      </c>
      <c r="W542" t="s">
        <v>566</v>
      </c>
      <c r="X542" t="s">
        <v>1146</v>
      </c>
      <c r="Y542">
        <v>140</v>
      </c>
      <c r="Z542">
        <v>60</v>
      </c>
      <c r="AA542" s="13">
        <v>233.12</v>
      </c>
      <c r="AB542" t="s">
        <v>567</v>
      </c>
      <c r="AC542">
        <v>0</v>
      </c>
      <c r="AD542">
        <v>0</v>
      </c>
      <c r="AF542">
        <v>0</v>
      </c>
      <c r="AG542">
        <v>0</v>
      </c>
      <c r="AI542">
        <v>0</v>
      </c>
      <c r="AJ542">
        <v>0</v>
      </c>
      <c r="AL542">
        <v>0</v>
      </c>
      <c r="AM542">
        <v>0</v>
      </c>
      <c r="AO542">
        <v>0</v>
      </c>
      <c r="AP542">
        <v>0</v>
      </c>
      <c r="BA542">
        <v>0</v>
      </c>
      <c r="BB542">
        <v>0.91718</v>
      </c>
    </row>
    <row r="543" spans="1:54" ht="15" customHeight="1" x14ac:dyDescent="0.2">
      <c r="A543" t="s">
        <v>115</v>
      </c>
      <c r="B543" t="s">
        <v>403</v>
      </c>
      <c r="C543" t="s">
        <v>85</v>
      </c>
      <c r="D543" t="s">
        <v>1133</v>
      </c>
      <c r="E543" t="s">
        <v>146</v>
      </c>
      <c r="F543" t="s">
        <v>146</v>
      </c>
      <c r="G543" t="s">
        <v>142</v>
      </c>
      <c r="H543" t="s">
        <v>1140</v>
      </c>
      <c r="I543" s="20" t="s">
        <v>563</v>
      </c>
      <c r="J543" s="20" t="s">
        <v>563</v>
      </c>
      <c r="K543" s="11">
        <f t="shared" si="32"/>
        <v>2015</v>
      </c>
      <c r="L543" t="s">
        <v>564</v>
      </c>
      <c r="M543" s="35" t="s">
        <v>565</v>
      </c>
      <c r="N543" s="35">
        <f t="shared" si="33"/>
        <v>42883</v>
      </c>
      <c r="R543" s="13">
        <v>13987</v>
      </c>
      <c r="S543" s="13">
        <v>15250</v>
      </c>
      <c r="T543" t="s">
        <v>120</v>
      </c>
      <c r="U543" t="s">
        <v>55</v>
      </c>
      <c r="V543" t="s">
        <v>56</v>
      </c>
      <c r="W543" t="s">
        <v>566</v>
      </c>
      <c r="X543" t="s">
        <v>1146</v>
      </c>
      <c r="Y543">
        <v>140</v>
      </c>
      <c r="Z543">
        <v>60</v>
      </c>
      <c r="AA543" s="13">
        <v>233.12</v>
      </c>
      <c r="AB543" t="s">
        <v>567</v>
      </c>
      <c r="AC543">
        <v>0</v>
      </c>
      <c r="AD543">
        <v>0.11</v>
      </c>
      <c r="AF543">
        <v>0</v>
      </c>
      <c r="AG543">
        <v>0.01</v>
      </c>
      <c r="AI543">
        <v>0</v>
      </c>
      <c r="AJ543">
        <v>0.15</v>
      </c>
      <c r="AL543">
        <v>0</v>
      </c>
      <c r="AM543">
        <v>0</v>
      </c>
      <c r="AO543">
        <v>0</v>
      </c>
      <c r="AP543">
        <v>0</v>
      </c>
      <c r="BA543">
        <v>0</v>
      </c>
      <c r="BB543">
        <v>0.91718</v>
      </c>
    </row>
    <row r="544" spans="1:54" ht="15" customHeight="1" x14ac:dyDescent="0.2">
      <c r="A544" t="s">
        <v>115</v>
      </c>
      <c r="B544" t="s">
        <v>433</v>
      </c>
      <c r="C544" t="s">
        <v>302</v>
      </c>
      <c r="D544" t="s">
        <v>1137</v>
      </c>
      <c r="E544" t="s">
        <v>146</v>
      </c>
      <c r="F544" t="s">
        <v>146</v>
      </c>
      <c r="G544" t="s">
        <v>142</v>
      </c>
      <c r="H544" t="s">
        <v>1140</v>
      </c>
      <c r="I544" s="20" t="s">
        <v>563</v>
      </c>
      <c r="J544" s="20" t="s">
        <v>563</v>
      </c>
      <c r="K544" s="11">
        <f t="shared" si="32"/>
        <v>2015</v>
      </c>
      <c r="L544" t="s">
        <v>564</v>
      </c>
      <c r="M544" s="35" t="s">
        <v>565</v>
      </c>
      <c r="N544" s="35">
        <f t="shared" si="33"/>
        <v>42883</v>
      </c>
      <c r="R544" s="13">
        <v>13987</v>
      </c>
      <c r="S544" s="13">
        <v>15250</v>
      </c>
      <c r="T544" t="s">
        <v>120</v>
      </c>
      <c r="U544" t="s">
        <v>55</v>
      </c>
      <c r="V544" t="s">
        <v>56</v>
      </c>
      <c r="W544" t="s">
        <v>566</v>
      </c>
      <c r="X544" t="s">
        <v>1146</v>
      </c>
      <c r="Y544">
        <v>140</v>
      </c>
      <c r="Z544">
        <v>60</v>
      </c>
      <c r="AA544" s="13">
        <v>233.12</v>
      </c>
      <c r="AB544" t="s">
        <v>567</v>
      </c>
      <c r="AC544">
        <v>0</v>
      </c>
      <c r="AD544">
        <v>0.11</v>
      </c>
      <c r="AF544">
        <v>0</v>
      </c>
      <c r="AG544">
        <v>0.01</v>
      </c>
      <c r="AI544">
        <v>0</v>
      </c>
      <c r="AJ544">
        <v>0.15</v>
      </c>
      <c r="AL544">
        <v>0</v>
      </c>
      <c r="AM544">
        <v>0</v>
      </c>
      <c r="AO544">
        <v>0</v>
      </c>
      <c r="AP544">
        <v>0</v>
      </c>
      <c r="BA544">
        <v>0</v>
      </c>
      <c r="BB544">
        <v>0.91718</v>
      </c>
    </row>
    <row r="545" spans="1:54" ht="15" customHeight="1" x14ac:dyDescent="0.2">
      <c r="A545" t="s">
        <v>115</v>
      </c>
      <c r="B545" t="s">
        <v>435</v>
      </c>
      <c r="C545" t="s">
        <v>435</v>
      </c>
      <c r="D545" t="s">
        <v>1137</v>
      </c>
      <c r="E545" t="s">
        <v>146</v>
      </c>
      <c r="F545" t="s">
        <v>146</v>
      </c>
      <c r="G545" t="s">
        <v>142</v>
      </c>
      <c r="H545" t="s">
        <v>1140</v>
      </c>
      <c r="I545" s="20" t="s">
        <v>563</v>
      </c>
      <c r="J545" s="20" t="s">
        <v>563</v>
      </c>
      <c r="K545" s="11">
        <f t="shared" si="32"/>
        <v>2015</v>
      </c>
      <c r="L545" t="s">
        <v>564</v>
      </c>
      <c r="M545" s="35" t="s">
        <v>565</v>
      </c>
      <c r="N545" s="35">
        <f t="shared" si="33"/>
        <v>42883</v>
      </c>
      <c r="R545" s="13">
        <v>13987</v>
      </c>
      <c r="S545" s="13">
        <v>15250</v>
      </c>
      <c r="T545" t="s">
        <v>120</v>
      </c>
      <c r="U545" t="s">
        <v>55</v>
      </c>
      <c r="V545" t="s">
        <v>56</v>
      </c>
      <c r="W545" t="s">
        <v>566</v>
      </c>
      <c r="X545" t="s">
        <v>1146</v>
      </c>
      <c r="Y545">
        <v>140</v>
      </c>
      <c r="Z545">
        <v>60</v>
      </c>
      <c r="AA545" s="13">
        <v>233.12</v>
      </c>
      <c r="AB545" t="s">
        <v>567</v>
      </c>
      <c r="AC545">
        <v>0</v>
      </c>
      <c r="AD545">
        <v>0.11</v>
      </c>
      <c r="AF545">
        <v>0</v>
      </c>
      <c r="AG545">
        <v>0.01</v>
      </c>
      <c r="AI545">
        <v>0</v>
      </c>
      <c r="AJ545">
        <v>0.15</v>
      </c>
      <c r="AL545">
        <v>0</v>
      </c>
      <c r="AM545">
        <v>0</v>
      </c>
      <c r="AO545">
        <v>0</v>
      </c>
      <c r="AP545">
        <v>0</v>
      </c>
      <c r="BA545">
        <v>0</v>
      </c>
      <c r="BB545">
        <v>0.91718</v>
      </c>
    </row>
    <row r="546" spans="1:54" ht="15" customHeight="1" x14ac:dyDescent="0.2">
      <c r="A546" t="s">
        <v>115</v>
      </c>
      <c r="B546" t="s">
        <v>790</v>
      </c>
      <c r="C546" t="s">
        <v>393</v>
      </c>
      <c r="D546" t="s">
        <v>1136</v>
      </c>
      <c r="E546" t="s">
        <v>146</v>
      </c>
      <c r="F546" t="s">
        <v>146</v>
      </c>
      <c r="G546" t="s">
        <v>142</v>
      </c>
      <c r="H546" t="s">
        <v>1140</v>
      </c>
      <c r="I546" s="20" t="s">
        <v>563</v>
      </c>
      <c r="J546" s="20" t="s">
        <v>563</v>
      </c>
      <c r="K546" s="11">
        <f t="shared" si="32"/>
        <v>2015</v>
      </c>
      <c r="L546" t="s">
        <v>564</v>
      </c>
      <c r="M546" s="35" t="s">
        <v>565</v>
      </c>
      <c r="N546" s="35">
        <f t="shared" si="33"/>
        <v>42883</v>
      </c>
      <c r="R546" s="13">
        <v>13987</v>
      </c>
      <c r="S546" s="13">
        <v>15250</v>
      </c>
      <c r="T546" t="s">
        <v>120</v>
      </c>
      <c r="U546" t="s">
        <v>55</v>
      </c>
      <c r="V546" t="s">
        <v>56</v>
      </c>
      <c r="W546" t="s">
        <v>566</v>
      </c>
      <c r="X546" t="s">
        <v>1146</v>
      </c>
      <c r="Y546">
        <v>140</v>
      </c>
      <c r="Z546">
        <v>60</v>
      </c>
      <c r="AA546" s="13">
        <v>233.12</v>
      </c>
      <c r="AB546" t="s">
        <v>567</v>
      </c>
      <c r="AC546">
        <v>0</v>
      </c>
      <c r="AD546">
        <v>0.11</v>
      </c>
      <c r="AF546">
        <v>0</v>
      </c>
      <c r="AG546">
        <v>0.01</v>
      </c>
      <c r="AI546">
        <v>0</v>
      </c>
      <c r="AJ546">
        <v>0.15</v>
      </c>
      <c r="AL546">
        <v>0</v>
      </c>
      <c r="AM546">
        <v>0</v>
      </c>
      <c r="AO546">
        <v>0</v>
      </c>
      <c r="AP546">
        <v>0</v>
      </c>
      <c r="BA546">
        <v>0</v>
      </c>
      <c r="BB546">
        <v>0.91718</v>
      </c>
    </row>
    <row r="547" spans="1:54" ht="15" customHeight="1" x14ac:dyDescent="0.2">
      <c r="A547" t="s">
        <v>1126</v>
      </c>
      <c r="B547" t="s">
        <v>251</v>
      </c>
      <c r="C547" t="s">
        <v>77</v>
      </c>
      <c r="D547" t="s">
        <v>1135</v>
      </c>
      <c r="E547" t="s">
        <v>123</v>
      </c>
      <c r="F547" t="s">
        <v>123</v>
      </c>
      <c r="G547" s="4" t="s">
        <v>124</v>
      </c>
      <c r="H547" s="4" t="s">
        <v>1139</v>
      </c>
      <c r="I547" s="20" t="s">
        <v>268</v>
      </c>
      <c r="K547" s="11">
        <f t="shared" si="32"/>
        <v>2013</v>
      </c>
      <c r="M547" s="35" t="s">
        <v>269</v>
      </c>
      <c r="N547" s="35">
        <f t="shared" si="33"/>
        <v>45912</v>
      </c>
      <c r="R547">
        <v>893.94</v>
      </c>
      <c r="S547">
        <v>900</v>
      </c>
      <c r="U547" t="s">
        <v>74</v>
      </c>
      <c r="V547" t="s">
        <v>56</v>
      </c>
      <c r="Y547">
        <v>77</v>
      </c>
      <c r="Z547">
        <v>5</v>
      </c>
      <c r="AA547">
        <v>180</v>
      </c>
      <c r="AB547" t="s">
        <v>270</v>
      </c>
      <c r="AC547">
        <v>0</v>
      </c>
      <c r="AD547">
        <v>0</v>
      </c>
      <c r="AE547">
        <v>0.28999999999999998</v>
      </c>
      <c r="AF547">
        <v>0</v>
      </c>
      <c r="AG547">
        <v>0</v>
      </c>
      <c r="AH547">
        <v>0</v>
      </c>
      <c r="AI547">
        <v>0</v>
      </c>
      <c r="AJ547">
        <v>0</v>
      </c>
      <c r="AK547">
        <v>0</v>
      </c>
      <c r="AL547">
        <v>0</v>
      </c>
      <c r="AM547">
        <v>0</v>
      </c>
      <c r="AN547">
        <v>0</v>
      </c>
      <c r="AO547">
        <v>0</v>
      </c>
      <c r="AP547">
        <v>0</v>
      </c>
      <c r="AQ547">
        <v>0</v>
      </c>
      <c r="AR547">
        <v>0</v>
      </c>
      <c r="AS547">
        <v>0</v>
      </c>
      <c r="AT547">
        <v>0</v>
      </c>
      <c r="AU547">
        <v>0</v>
      </c>
      <c r="AV547">
        <v>0</v>
      </c>
      <c r="AW547">
        <v>0</v>
      </c>
      <c r="AX547">
        <v>0</v>
      </c>
      <c r="AY547">
        <v>0</v>
      </c>
      <c r="AZ547">
        <v>0</v>
      </c>
      <c r="BA547">
        <v>0</v>
      </c>
    </row>
    <row r="548" spans="1:54" ht="15" customHeight="1" x14ac:dyDescent="0.2">
      <c r="A548" t="s">
        <v>1126</v>
      </c>
      <c r="B548" t="s">
        <v>179</v>
      </c>
      <c r="C548" t="s">
        <v>179</v>
      </c>
      <c r="D548" t="s">
        <v>1134</v>
      </c>
      <c r="E548" t="s">
        <v>123</v>
      </c>
      <c r="F548" t="s">
        <v>123</v>
      </c>
      <c r="G548" s="4" t="s">
        <v>124</v>
      </c>
      <c r="H548" s="4" t="s">
        <v>1139</v>
      </c>
      <c r="I548" s="20" t="s">
        <v>268</v>
      </c>
      <c r="K548" s="11">
        <f t="shared" si="32"/>
        <v>2013</v>
      </c>
      <c r="M548" s="35" t="s">
        <v>269</v>
      </c>
      <c r="N548" s="35">
        <f t="shared" si="33"/>
        <v>45912</v>
      </c>
      <c r="R548">
        <v>893.94</v>
      </c>
      <c r="S548">
        <v>900</v>
      </c>
      <c r="U548" t="s">
        <v>74</v>
      </c>
      <c r="V548" t="s">
        <v>56</v>
      </c>
      <c r="Y548">
        <v>77</v>
      </c>
      <c r="Z548">
        <v>5</v>
      </c>
      <c r="AA548">
        <v>180</v>
      </c>
      <c r="AB548" t="s">
        <v>270</v>
      </c>
      <c r="AC548">
        <v>0</v>
      </c>
      <c r="AD548">
        <v>0</v>
      </c>
      <c r="AE548">
        <v>0.28999999999999998</v>
      </c>
      <c r="AF548">
        <v>0</v>
      </c>
      <c r="AG548">
        <v>0</v>
      </c>
      <c r="AH548">
        <v>0</v>
      </c>
      <c r="AI548">
        <v>0</v>
      </c>
      <c r="AJ548">
        <v>0</v>
      </c>
      <c r="AK548">
        <v>0</v>
      </c>
      <c r="AL548">
        <v>0</v>
      </c>
      <c r="AM548">
        <v>0</v>
      </c>
      <c r="AN548">
        <v>0</v>
      </c>
      <c r="AO548">
        <v>0</v>
      </c>
      <c r="AP548">
        <v>0</v>
      </c>
      <c r="AQ548">
        <v>0</v>
      </c>
      <c r="AR548">
        <v>0</v>
      </c>
      <c r="AS548">
        <v>0</v>
      </c>
      <c r="AT548">
        <v>0</v>
      </c>
      <c r="AU548">
        <v>0</v>
      </c>
      <c r="AV548">
        <v>0</v>
      </c>
      <c r="AW548">
        <v>0</v>
      </c>
      <c r="AX548">
        <v>0</v>
      </c>
      <c r="AY548">
        <v>0</v>
      </c>
      <c r="AZ548">
        <v>0</v>
      </c>
      <c r="BA548">
        <v>0</v>
      </c>
    </row>
    <row r="549" spans="1:54" ht="15" customHeight="1" x14ac:dyDescent="0.2">
      <c r="A549" t="s">
        <v>1126</v>
      </c>
      <c r="B549" t="s">
        <v>302</v>
      </c>
      <c r="C549" t="s">
        <v>302</v>
      </c>
      <c r="D549" t="s">
        <v>1137</v>
      </c>
      <c r="E549" t="s">
        <v>123</v>
      </c>
      <c r="F549" t="s">
        <v>123</v>
      </c>
      <c r="G549" s="4" t="s">
        <v>124</v>
      </c>
      <c r="H549" s="4" t="s">
        <v>1139</v>
      </c>
      <c r="I549" s="20" t="s">
        <v>268</v>
      </c>
      <c r="K549" s="11">
        <f t="shared" si="32"/>
        <v>2013</v>
      </c>
      <c r="M549" s="35" t="s">
        <v>269</v>
      </c>
      <c r="N549" s="35">
        <f t="shared" si="33"/>
        <v>45912</v>
      </c>
      <c r="R549">
        <v>893.94</v>
      </c>
      <c r="S549">
        <v>900</v>
      </c>
      <c r="U549" t="s">
        <v>74</v>
      </c>
      <c r="V549" t="s">
        <v>56</v>
      </c>
      <c r="Y549">
        <v>77</v>
      </c>
      <c r="Z549">
        <v>5</v>
      </c>
      <c r="AA549">
        <v>180</v>
      </c>
      <c r="AB549" t="s">
        <v>270</v>
      </c>
      <c r="AC549">
        <v>0</v>
      </c>
      <c r="AD549">
        <v>0</v>
      </c>
      <c r="AE549">
        <v>0.28999999999999998</v>
      </c>
      <c r="AF549">
        <v>0</v>
      </c>
      <c r="AG549">
        <v>0</v>
      </c>
      <c r="AH549">
        <v>0</v>
      </c>
      <c r="AI549">
        <v>0</v>
      </c>
      <c r="AJ549">
        <v>0</v>
      </c>
      <c r="AK549">
        <v>0</v>
      </c>
      <c r="AL549">
        <v>0</v>
      </c>
      <c r="AM549">
        <v>0</v>
      </c>
      <c r="AN549">
        <v>0</v>
      </c>
      <c r="AO549">
        <v>0</v>
      </c>
      <c r="AP549">
        <v>0</v>
      </c>
      <c r="AQ549">
        <v>0</v>
      </c>
      <c r="AR549">
        <v>0</v>
      </c>
      <c r="AS549">
        <v>0</v>
      </c>
      <c r="AT549">
        <v>0</v>
      </c>
      <c r="AU549">
        <v>0</v>
      </c>
      <c r="AV549">
        <v>0</v>
      </c>
      <c r="AW549">
        <v>0</v>
      </c>
      <c r="AX549">
        <v>0</v>
      </c>
      <c r="AY549">
        <v>0</v>
      </c>
      <c r="AZ549">
        <v>0</v>
      </c>
      <c r="BA549">
        <v>0</v>
      </c>
    </row>
    <row r="550" spans="1:54" ht="15" customHeight="1" x14ac:dyDescent="0.2">
      <c r="A550" t="s">
        <v>1126</v>
      </c>
      <c r="B550" t="s">
        <v>251</v>
      </c>
      <c r="C550" t="s">
        <v>77</v>
      </c>
      <c r="D550" t="s">
        <v>1135</v>
      </c>
      <c r="E550" t="s">
        <v>50</v>
      </c>
      <c r="F550" t="s">
        <v>51</v>
      </c>
      <c r="G550" t="s">
        <v>52</v>
      </c>
      <c r="H550" t="s">
        <v>1140</v>
      </c>
      <c r="I550" s="20" t="s">
        <v>236</v>
      </c>
      <c r="K550" s="11">
        <f t="shared" si="32"/>
        <v>2017</v>
      </c>
      <c r="M550" s="35" t="s">
        <v>237</v>
      </c>
      <c r="N550" s="35">
        <f t="shared" si="33"/>
        <v>45918</v>
      </c>
      <c r="R550">
        <v>596.27</v>
      </c>
      <c r="S550">
        <v>600</v>
      </c>
      <c r="U550" t="s">
        <v>74</v>
      </c>
      <c r="V550" t="s">
        <v>56</v>
      </c>
      <c r="Y550">
        <v>41</v>
      </c>
      <c r="Z550">
        <v>4</v>
      </c>
      <c r="AA550">
        <v>150</v>
      </c>
      <c r="AB550" t="s">
        <v>238</v>
      </c>
      <c r="AC550">
        <v>0</v>
      </c>
      <c r="AD550">
        <v>0</v>
      </c>
      <c r="AE550">
        <v>0.41</v>
      </c>
      <c r="AF550">
        <v>0</v>
      </c>
      <c r="AG550">
        <v>0</v>
      </c>
      <c r="AH550">
        <v>0</v>
      </c>
      <c r="AI550">
        <v>0</v>
      </c>
      <c r="AJ550">
        <v>0</v>
      </c>
      <c r="AK550">
        <v>0</v>
      </c>
      <c r="AL550">
        <v>0</v>
      </c>
      <c r="AM550">
        <v>0</v>
      </c>
      <c r="AN550">
        <v>0</v>
      </c>
      <c r="AO550">
        <v>0</v>
      </c>
      <c r="AP550">
        <v>0</v>
      </c>
      <c r="AQ550">
        <v>0</v>
      </c>
      <c r="AR550">
        <v>0</v>
      </c>
      <c r="AS550">
        <v>0</v>
      </c>
      <c r="AT550">
        <v>0</v>
      </c>
      <c r="AU550">
        <v>0</v>
      </c>
      <c r="AV550">
        <v>0</v>
      </c>
      <c r="AW550">
        <v>0</v>
      </c>
      <c r="AX550">
        <v>0</v>
      </c>
      <c r="AY550">
        <v>0</v>
      </c>
      <c r="AZ550">
        <v>0</v>
      </c>
      <c r="BA550">
        <v>0</v>
      </c>
    </row>
    <row r="551" spans="1:54" ht="15" customHeight="1" x14ac:dyDescent="0.2">
      <c r="A551" t="s">
        <v>1126</v>
      </c>
      <c r="B551" t="s">
        <v>98</v>
      </c>
      <c r="C551" t="s">
        <v>49</v>
      </c>
      <c r="D551" t="s">
        <v>1133</v>
      </c>
      <c r="E551" t="s">
        <v>123</v>
      </c>
      <c r="F551" t="s">
        <v>123</v>
      </c>
      <c r="G551" s="4" t="s">
        <v>124</v>
      </c>
      <c r="H551" s="4" t="s">
        <v>1139</v>
      </c>
      <c r="I551" s="20" t="s">
        <v>131</v>
      </c>
      <c r="K551" s="11">
        <f t="shared" si="32"/>
        <v>2015</v>
      </c>
      <c r="M551" s="35" t="s">
        <v>132</v>
      </c>
      <c r="N551" s="35">
        <f t="shared" si="33"/>
        <v>46055</v>
      </c>
      <c r="R551">
        <v>1012.42</v>
      </c>
      <c r="S551">
        <v>1000</v>
      </c>
      <c r="U551" t="s">
        <v>74</v>
      </c>
      <c r="V551" t="s">
        <v>56</v>
      </c>
      <c r="Y551">
        <v>80</v>
      </c>
      <c r="Z551">
        <v>5</v>
      </c>
      <c r="AA551">
        <v>200</v>
      </c>
      <c r="AB551" t="s">
        <v>133</v>
      </c>
      <c r="AC551">
        <v>0</v>
      </c>
      <c r="AD551">
        <v>0</v>
      </c>
      <c r="AE551">
        <v>0.3</v>
      </c>
      <c r="AF551">
        <v>0</v>
      </c>
      <c r="AG551">
        <v>0</v>
      </c>
      <c r="AH551">
        <v>0</v>
      </c>
      <c r="AI551">
        <v>0</v>
      </c>
      <c r="AJ551">
        <v>0</v>
      </c>
      <c r="AK551">
        <v>0</v>
      </c>
      <c r="AL551">
        <v>0</v>
      </c>
      <c r="AM551">
        <v>0</v>
      </c>
      <c r="AN551">
        <v>0</v>
      </c>
      <c r="AO551">
        <v>0</v>
      </c>
      <c r="AP551">
        <v>0</v>
      </c>
      <c r="AQ551">
        <v>0</v>
      </c>
      <c r="AR551">
        <v>0</v>
      </c>
      <c r="AS551">
        <v>0</v>
      </c>
      <c r="AT551">
        <v>0</v>
      </c>
      <c r="AU551">
        <v>0</v>
      </c>
      <c r="AV551">
        <v>0</v>
      </c>
      <c r="AW551">
        <v>0</v>
      </c>
      <c r="AX551">
        <v>0</v>
      </c>
      <c r="AY551">
        <v>0</v>
      </c>
      <c r="AZ551">
        <v>0</v>
      </c>
      <c r="BA551">
        <v>0</v>
      </c>
    </row>
    <row r="552" spans="1:54" ht="15" customHeight="1" x14ac:dyDescent="0.2">
      <c r="A552" t="s">
        <v>1126</v>
      </c>
      <c r="B552" t="s">
        <v>251</v>
      </c>
      <c r="C552" t="s">
        <v>77</v>
      </c>
      <c r="D552" t="s">
        <v>1135</v>
      </c>
      <c r="E552" t="s">
        <v>123</v>
      </c>
      <c r="F552" t="s">
        <v>123</v>
      </c>
      <c r="G552" s="4" t="s">
        <v>124</v>
      </c>
      <c r="H552" s="4" t="s">
        <v>1139</v>
      </c>
      <c r="I552" s="20" t="s">
        <v>131</v>
      </c>
      <c r="K552" s="11">
        <f t="shared" si="32"/>
        <v>2015</v>
      </c>
      <c r="M552" s="35" t="s">
        <v>132</v>
      </c>
      <c r="N552" s="35">
        <f t="shared" si="33"/>
        <v>46055</v>
      </c>
      <c r="R552">
        <v>1012.42</v>
      </c>
      <c r="S552">
        <v>1000</v>
      </c>
      <c r="U552" t="s">
        <v>74</v>
      </c>
      <c r="V552" t="s">
        <v>56</v>
      </c>
      <c r="Y552">
        <v>80</v>
      </c>
      <c r="Z552">
        <v>5</v>
      </c>
      <c r="AA552">
        <v>200</v>
      </c>
      <c r="AB552" t="s">
        <v>133</v>
      </c>
      <c r="AC552">
        <v>0</v>
      </c>
      <c r="AD552">
        <v>0</v>
      </c>
      <c r="AE552">
        <v>0.3</v>
      </c>
      <c r="AF552">
        <v>0</v>
      </c>
      <c r="AG552">
        <v>0</v>
      </c>
      <c r="AH552">
        <v>0</v>
      </c>
      <c r="AI552">
        <v>0</v>
      </c>
      <c r="AJ552">
        <v>0</v>
      </c>
      <c r="AK552">
        <v>0</v>
      </c>
      <c r="AL552">
        <v>0</v>
      </c>
      <c r="AM552">
        <v>0</v>
      </c>
      <c r="AN552">
        <v>0</v>
      </c>
      <c r="AO552">
        <v>0</v>
      </c>
      <c r="AP552">
        <v>0</v>
      </c>
      <c r="AQ552">
        <v>0</v>
      </c>
      <c r="AR552">
        <v>0</v>
      </c>
      <c r="AS552">
        <v>0</v>
      </c>
      <c r="AT552">
        <v>0</v>
      </c>
      <c r="AU552">
        <v>0</v>
      </c>
      <c r="AV552">
        <v>0</v>
      </c>
      <c r="AW552">
        <v>0</v>
      </c>
      <c r="AX552">
        <v>0</v>
      </c>
      <c r="AY552">
        <v>0</v>
      </c>
      <c r="AZ552">
        <v>0</v>
      </c>
      <c r="BA552">
        <v>0</v>
      </c>
    </row>
    <row r="553" spans="1:54" ht="15" customHeight="1" x14ac:dyDescent="0.2">
      <c r="A553" t="s">
        <v>115</v>
      </c>
      <c r="B553" t="s">
        <v>433</v>
      </c>
      <c r="C553" t="s">
        <v>302</v>
      </c>
      <c r="D553" t="s">
        <v>1137</v>
      </c>
      <c r="E553" t="s">
        <v>196</v>
      </c>
      <c r="F553" t="s">
        <v>463</v>
      </c>
      <c r="G553" t="s">
        <v>196</v>
      </c>
      <c r="H553" s="4" t="s">
        <v>1139</v>
      </c>
      <c r="I553" s="20" t="s">
        <v>464</v>
      </c>
      <c r="J553" s="20" t="s">
        <v>464</v>
      </c>
      <c r="K553" s="11">
        <f t="shared" si="32"/>
        <v>2014</v>
      </c>
      <c r="L553" t="s">
        <v>465</v>
      </c>
      <c r="M553" s="35" t="s">
        <v>465</v>
      </c>
      <c r="N553" s="35">
        <f t="shared" si="33"/>
        <v>46099</v>
      </c>
      <c r="R553">
        <v>100.1</v>
      </c>
      <c r="S553">
        <v>100</v>
      </c>
      <c r="T553" t="s">
        <v>307</v>
      </c>
      <c r="U553" t="s">
        <v>74</v>
      </c>
      <c r="V553" t="s">
        <v>308</v>
      </c>
      <c r="W553" t="s">
        <v>466</v>
      </c>
      <c r="X553" t="s">
        <v>1145</v>
      </c>
      <c r="Y553">
        <v>98</v>
      </c>
      <c r="Z553">
        <v>3</v>
      </c>
      <c r="AA553" s="3">
        <v>50</v>
      </c>
      <c r="AB553" t="s">
        <v>467</v>
      </c>
      <c r="AC553">
        <v>50000</v>
      </c>
      <c r="AD553">
        <v>0.38</v>
      </c>
      <c r="AF553">
        <v>0</v>
      </c>
      <c r="AG553">
        <v>0</v>
      </c>
      <c r="AI553">
        <v>0</v>
      </c>
      <c r="AJ553">
        <v>0</v>
      </c>
      <c r="AL553">
        <v>0</v>
      </c>
      <c r="AM553">
        <v>0</v>
      </c>
      <c r="AO553">
        <v>0</v>
      </c>
      <c r="AP553">
        <v>0</v>
      </c>
      <c r="BA553">
        <v>50000</v>
      </c>
      <c r="BB553">
        <v>0.71838999999999997</v>
      </c>
    </row>
    <row r="554" spans="1:54" ht="15" customHeight="1" x14ac:dyDescent="0.2">
      <c r="A554" t="s">
        <v>1126</v>
      </c>
      <c r="B554" t="s">
        <v>68</v>
      </c>
      <c r="C554" t="s">
        <v>69</v>
      </c>
      <c r="D554" t="s">
        <v>1135</v>
      </c>
      <c r="E554" t="s">
        <v>87</v>
      </c>
      <c r="F554" t="s">
        <v>70</v>
      </c>
      <c r="G554" t="s">
        <v>71</v>
      </c>
      <c r="H554" t="s">
        <v>1140</v>
      </c>
      <c r="I554" s="20" t="s">
        <v>294</v>
      </c>
      <c r="K554" s="11">
        <f t="shared" si="32"/>
        <v>2016</v>
      </c>
      <c r="M554" s="35" t="s">
        <v>295</v>
      </c>
      <c r="N554" s="35">
        <f t="shared" si="33"/>
        <v>46244</v>
      </c>
      <c r="R554">
        <v>890.87</v>
      </c>
      <c r="S554">
        <v>1000</v>
      </c>
      <c r="U554" t="s">
        <v>55</v>
      </c>
      <c r="V554" s="1" t="s">
        <v>296</v>
      </c>
      <c r="W554" s="1"/>
      <c r="X554" s="1"/>
      <c r="Y554">
        <v>19</v>
      </c>
      <c r="Z554">
        <v>12</v>
      </c>
      <c r="AA554" s="3">
        <v>139.19800000000001</v>
      </c>
      <c r="AB554" t="s">
        <v>297</v>
      </c>
      <c r="AC554">
        <v>139198</v>
      </c>
      <c r="AD554">
        <v>156250</v>
      </c>
      <c r="AE554">
        <v>0.45</v>
      </c>
      <c r="AF554">
        <v>0</v>
      </c>
      <c r="AG554">
        <v>0</v>
      </c>
      <c r="AH554">
        <v>0</v>
      </c>
      <c r="AI554">
        <v>0</v>
      </c>
      <c r="AJ554">
        <v>0</v>
      </c>
      <c r="AK554">
        <v>0</v>
      </c>
      <c r="AL554">
        <v>0</v>
      </c>
      <c r="AM554">
        <v>0</v>
      </c>
      <c r="AN554">
        <v>0</v>
      </c>
      <c r="AO554">
        <v>0</v>
      </c>
      <c r="AP554">
        <v>0</v>
      </c>
      <c r="AQ554">
        <v>0</v>
      </c>
      <c r="AR554">
        <v>0</v>
      </c>
      <c r="AS554">
        <v>0</v>
      </c>
      <c r="AT554">
        <v>0</v>
      </c>
      <c r="AU554">
        <v>0</v>
      </c>
      <c r="AV554">
        <v>0</v>
      </c>
      <c r="AW554">
        <v>0</v>
      </c>
      <c r="AX554">
        <v>0</v>
      </c>
      <c r="AY554">
        <v>0</v>
      </c>
      <c r="AZ554">
        <v>0</v>
      </c>
      <c r="BA554">
        <v>139198</v>
      </c>
    </row>
    <row r="555" spans="1:54" ht="15" customHeight="1" x14ac:dyDescent="0.2">
      <c r="A555" t="s">
        <v>115</v>
      </c>
      <c r="B555" t="s">
        <v>116</v>
      </c>
      <c r="C555" t="s">
        <v>49</v>
      </c>
      <c r="D555" t="s">
        <v>1133</v>
      </c>
      <c r="E555" t="s">
        <v>196</v>
      </c>
      <c r="F555" t="s">
        <v>456</v>
      </c>
      <c r="G555" t="s">
        <v>196</v>
      </c>
      <c r="H555" s="4" t="s">
        <v>1139</v>
      </c>
      <c r="I555" s="20" t="s">
        <v>635</v>
      </c>
      <c r="J555" s="20" t="s">
        <v>635</v>
      </c>
      <c r="K555" s="11">
        <f t="shared" si="32"/>
        <v>2011</v>
      </c>
      <c r="L555" t="s">
        <v>636</v>
      </c>
      <c r="M555" s="35" t="s">
        <v>636</v>
      </c>
      <c r="N555" s="35">
        <f t="shared" si="33"/>
        <v>41118</v>
      </c>
      <c r="R555">
        <v>348.07</v>
      </c>
      <c r="S555">
        <v>500</v>
      </c>
      <c r="T555" t="s">
        <v>120</v>
      </c>
      <c r="U555" t="s">
        <v>55</v>
      </c>
      <c r="V555" s="1" t="s">
        <v>592</v>
      </c>
      <c r="W555" t="s">
        <v>637</v>
      </c>
      <c r="X555" t="s">
        <v>1146</v>
      </c>
      <c r="Y555">
        <v>81</v>
      </c>
      <c r="Z555">
        <v>27</v>
      </c>
      <c r="AA555">
        <v>12.89</v>
      </c>
      <c r="AB555" t="s">
        <v>638</v>
      </c>
      <c r="AC555">
        <v>0</v>
      </c>
      <c r="AD555">
        <v>0.03</v>
      </c>
      <c r="AF555">
        <v>0</v>
      </c>
      <c r="AG555">
        <v>0</v>
      </c>
      <c r="AI555">
        <v>0</v>
      </c>
      <c r="AJ555">
        <v>0</v>
      </c>
      <c r="AL555">
        <v>0</v>
      </c>
      <c r="AM555">
        <v>0</v>
      </c>
      <c r="AO555">
        <v>0</v>
      </c>
      <c r="AP555">
        <v>0</v>
      </c>
      <c r="BA555">
        <v>0</v>
      </c>
      <c r="BB555">
        <v>0.69613999999999998</v>
      </c>
    </row>
    <row r="556" spans="1:54" ht="15" customHeight="1" x14ac:dyDescent="0.2">
      <c r="A556" t="s">
        <v>115</v>
      </c>
      <c r="B556" t="s">
        <v>179</v>
      </c>
      <c r="C556" t="s">
        <v>179</v>
      </c>
      <c r="D556" t="s">
        <v>1134</v>
      </c>
      <c r="E556" t="s">
        <v>196</v>
      </c>
      <c r="F556" t="s">
        <v>456</v>
      </c>
      <c r="G556" t="s">
        <v>196</v>
      </c>
      <c r="H556" s="4" t="s">
        <v>1139</v>
      </c>
      <c r="I556" s="20" t="s">
        <v>635</v>
      </c>
      <c r="J556" s="20" t="s">
        <v>635</v>
      </c>
      <c r="K556" s="11">
        <f t="shared" si="32"/>
        <v>2011</v>
      </c>
      <c r="L556" t="s">
        <v>636</v>
      </c>
      <c r="M556" s="35" t="s">
        <v>636</v>
      </c>
      <c r="N556" s="35">
        <f t="shared" si="33"/>
        <v>41118</v>
      </c>
      <c r="R556">
        <v>348.07</v>
      </c>
      <c r="S556">
        <v>500</v>
      </c>
      <c r="T556" t="s">
        <v>120</v>
      </c>
      <c r="U556" t="s">
        <v>55</v>
      </c>
      <c r="V556" s="1" t="s">
        <v>592</v>
      </c>
      <c r="W556" t="s">
        <v>637</v>
      </c>
      <c r="X556" t="s">
        <v>1146</v>
      </c>
      <c r="Y556">
        <v>81</v>
      </c>
      <c r="Z556">
        <v>27</v>
      </c>
      <c r="AA556">
        <v>12.89</v>
      </c>
      <c r="AB556" t="s">
        <v>638</v>
      </c>
      <c r="AC556">
        <v>0</v>
      </c>
      <c r="AD556">
        <v>0.03</v>
      </c>
      <c r="AF556">
        <v>0</v>
      </c>
      <c r="AG556">
        <v>0</v>
      </c>
      <c r="AI556">
        <v>0</v>
      </c>
      <c r="AJ556">
        <v>0</v>
      </c>
      <c r="AL556">
        <v>0</v>
      </c>
      <c r="AM556">
        <v>0</v>
      </c>
      <c r="AO556">
        <v>0</v>
      </c>
      <c r="AP556">
        <v>0</v>
      </c>
      <c r="BA556">
        <v>0</v>
      </c>
      <c r="BB556">
        <v>0.69613999999999998</v>
      </c>
    </row>
    <row r="557" spans="1:54" ht="15" customHeight="1" x14ac:dyDescent="0.2">
      <c r="A557" t="s">
        <v>115</v>
      </c>
      <c r="B557" t="s">
        <v>68</v>
      </c>
      <c r="C557" t="s">
        <v>69</v>
      </c>
      <c r="D557" t="s">
        <v>1135</v>
      </c>
      <c r="E557" t="s">
        <v>196</v>
      </c>
      <c r="F557" t="s">
        <v>456</v>
      </c>
      <c r="G557" t="s">
        <v>196</v>
      </c>
      <c r="H557" s="4" t="s">
        <v>1139</v>
      </c>
      <c r="I557" s="20" t="s">
        <v>635</v>
      </c>
      <c r="J557" s="20" t="s">
        <v>635</v>
      </c>
      <c r="K557" s="11">
        <f t="shared" si="32"/>
        <v>2011</v>
      </c>
      <c r="L557" t="s">
        <v>636</v>
      </c>
      <c r="M557" s="35" t="s">
        <v>636</v>
      </c>
      <c r="N557" s="35">
        <f t="shared" si="33"/>
        <v>41118</v>
      </c>
      <c r="R557">
        <v>348.07</v>
      </c>
      <c r="S557">
        <v>500</v>
      </c>
      <c r="T557" t="s">
        <v>120</v>
      </c>
      <c r="U557" t="s">
        <v>55</v>
      </c>
      <c r="V557" s="1" t="s">
        <v>592</v>
      </c>
      <c r="W557" t="s">
        <v>637</v>
      </c>
      <c r="X557" t="s">
        <v>1146</v>
      </c>
      <c r="Y557">
        <v>81</v>
      </c>
      <c r="Z557">
        <v>27</v>
      </c>
      <c r="AA557">
        <v>12.89</v>
      </c>
      <c r="AB557" t="s">
        <v>638</v>
      </c>
      <c r="AC557">
        <v>0</v>
      </c>
      <c r="AD557">
        <v>0.03</v>
      </c>
      <c r="AF557">
        <v>0</v>
      </c>
      <c r="AG557">
        <v>0</v>
      </c>
      <c r="AI557">
        <v>0</v>
      </c>
      <c r="AJ557">
        <v>0</v>
      </c>
      <c r="AL557">
        <v>0</v>
      </c>
      <c r="AM557">
        <v>0</v>
      </c>
      <c r="AO557">
        <v>0</v>
      </c>
      <c r="AP557">
        <v>0</v>
      </c>
      <c r="BA557">
        <v>0</v>
      </c>
      <c r="BB557">
        <v>0.69613999999999998</v>
      </c>
    </row>
    <row r="558" spans="1:54" ht="15" customHeight="1" x14ac:dyDescent="0.2">
      <c r="A558" t="s">
        <v>115</v>
      </c>
      <c r="B558" t="s">
        <v>172</v>
      </c>
      <c r="C558" t="s">
        <v>77</v>
      </c>
      <c r="D558" t="s">
        <v>1135</v>
      </c>
      <c r="E558" t="s">
        <v>196</v>
      </c>
      <c r="F558" t="s">
        <v>456</v>
      </c>
      <c r="G558" t="s">
        <v>196</v>
      </c>
      <c r="H558" s="4" t="s">
        <v>1139</v>
      </c>
      <c r="I558" s="20" t="s">
        <v>635</v>
      </c>
      <c r="J558" s="20" t="s">
        <v>635</v>
      </c>
      <c r="K558" s="11">
        <f t="shared" si="32"/>
        <v>2011</v>
      </c>
      <c r="L558" t="s">
        <v>636</v>
      </c>
      <c r="M558" s="35" t="s">
        <v>636</v>
      </c>
      <c r="N558" s="35">
        <f t="shared" si="33"/>
        <v>41118</v>
      </c>
      <c r="R558">
        <v>348.07</v>
      </c>
      <c r="S558">
        <v>500</v>
      </c>
      <c r="T558" t="s">
        <v>120</v>
      </c>
      <c r="U558" t="s">
        <v>55</v>
      </c>
      <c r="V558" s="1" t="s">
        <v>592</v>
      </c>
      <c r="W558" t="s">
        <v>637</v>
      </c>
      <c r="X558" t="s">
        <v>1146</v>
      </c>
      <c r="Y558">
        <v>81</v>
      </c>
      <c r="Z558">
        <v>27</v>
      </c>
      <c r="AA558">
        <v>12.89</v>
      </c>
      <c r="AB558" t="s">
        <v>638</v>
      </c>
      <c r="AC558">
        <v>0</v>
      </c>
      <c r="AD558">
        <v>0.03</v>
      </c>
      <c r="AF558">
        <v>0</v>
      </c>
      <c r="AG558">
        <v>0</v>
      </c>
      <c r="AI558">
        <v>0</v>
      </c>
      <c r="AJ558">
        <v>0</v>
      </c>
      <c r="AL558">
        <v>0</v>
      </c>
      <c r="AM558">
        <v>0</v>
      </c>
      <c r="AO558">
        <v>0</v>
      </c>
      <c r="AP558">
        <v>0</v>
      </c>
      <c r="BA558">
        <v>0</v>
      </c>
      <c r="BB558">
        <v>0.69613999999999998</v>
      </c>
    </row>
    <row r="559" spans="1:54" ht="15" customHeight="1" x14ac:dyDescent="0.2">
      <c r="A559" t="s">
        <v>115</v>
      </c>
      <c r="B559" t="s">
        <v>218</v>
      </c>
      <c r="C559" t="s">
        <v>85</v>
      </c>
      <c r="D559" t="s">
        <v>1133</v>
      </c>
      <c r="E559" t="s">
        <v>196</v>
      </c>
      <c r="F559" t="s">
        <v>456</v>
      </c>
      <c r="G559" t="s">
        <v>196</v>
      </c>
      <c r="H559" s="4" t="s">
        <v>1139</v>
      </c>
      <c r="I559" s="20" t="s">
        <v>635</v>
      </c>
      <c r="J559" s="20" t="s">
        <v>635</v>
      </c>
      <c r="K559" s="11">
        <f t="shared" si="32"/>
        <v>2011</v>
      </c>
      <c r="L559" t="s">
        <v>636</v>
      </c>
      <c r="M559" s="35" t="s">
        <v>636</v>
      </c>
      <c r="N559" s="35">
        <f t="shared" si="33"/>
        <v>41118</v>
      </c>
      <c r="R559">
        <v>348.07</v>
      </c>
      <c r="S559">
        <v>500</v>
      </c>
      <c r="T559" t="s">
        <v>120</v>
      </c>
      <c r="U559" t="s">
        <v>55</v>
      </c>
      <c r="V559" s="1" t="s">
        <v>592</v>
      </c>
      <c r="W559" t="s">
        <v>637</v>
      </c>
      <c r="X559" t="s">
        <v>1146</v>
      </c>
      <c r="Y559">
        <v>81</v>
      </c>
      <c r="Z559">
        <v>27</v>
      </c>
      <c r="AA559">
        <v>12.89</v>
      </c>
      <c r="AB559" t="s">
        <v>638</v>
      </c>
      <c r="AC559">
        <v>0</v>
      </c>
      <c r="AD559">
        <v>0.03</v>
      </c>
      <c r="AF559">
        <v>0</v>
      </c>
      <c r="AG559">
        <v>0</v>
      </c>
      <c r="AI559">
        <v>0</v>
      </c>
      <c r="AJ559">
        <v>0</v>
      </c>
      <c r="AL559">
        <v>0</v>
      </c>
      <c r="AM559">
        <v>0</v>
      </c>
      <c r="AO559">
        <v>0</v>
      </c>
      <c r="AP559">
        <v>0</v>
      </c>
      <c r="BA559">
        <v>0</v>
      </c>
      <c r="BB559">
        <v>0.69613999999999998</v>
      </c>
    </row>
    <row r="560" spans="1:54" ht="15" customHeight="1" x14ac:dyDescent="0.2">
      <c r="A560" t="s">
        <v>115</v>
      </c>
      <c r="B560" t="s">
        <v>302</v>
      </c>
      <c r="C560" t="s">
        <v>302</v>
      </c>
      <c r="D560" t="s">
        <v>1137</v>
      </c>
      <c r="E560" t="s">
        <v>196</v>
      </c>
      <c r="F560" t="s">
        <v>456</v>
      </c>
      <c r="G560" t="s">
        <v>196</v>
      </c>
      <c r="H560" s="4" t="s">
        <v>1139</v>
      </c>
      <c r="I560" s="20" t="s">
        <v>635</v>
      </c>
      <c r="J560" s="20" t="s">
        <v>635</v>
      </c>
      <c r="K560" s="11">
        <f t="shared" si="32"/>
        <v>2011</v>
      </c>
      <c r="L560" t="s">
        <v>636</v>
      </c>
      <c r="M560" s="35" t="s">
        <v>636</v>
      </c>
      <c r="N560" s="35">
        <f t="shared" si="33"/>
        <v>41118</v>
      </c>
      <c r="R560">
        <v>348.07</v>
      </c>
      <c r="S560">
        <v>500</v>
      </c>
      <c r="T560" t="s">
        <v>120</v>
      </c>
      <c r="U560" t="s">
        <v>55</v>
      </c>
      <c r="V560" s="1" t="s">
        <v>592</v>
      </c>
      <c r="W560" t="s">
        <v>637</v>
      </c>
      <c r="X560" t="s">
        <v>1146</v>
      </c>
      <c r="Y560">
        <v>81</v>
      </c>
      <c r="Z560">
        <v>27</v>
      </c>
      <c r="AA560">
        <v>12.89</v>
      </c>
      <c r="AB560" t="s">
        <v>638</v>
      </c>
      <c r="AC560">
        <v>0</v>
      </c>
      <c r="AD560">
        <v>0.03</v>
      </c>
      <c r="AF560">
        <v>0</v>
      </c>
      <c r="AG560">
        <v>0</v>
      </c>
      <c r="AI560">
        <v>0</v>
      </c>
      <c r="AJ560">
        <v>0</v>
      </c>
      <c r="AL560">
        <v>0</v>
      </c>
      <c r="AM560">
        <v>0</v>
      </c>
      <c r="AO560">
        <v>0</v>
      </c>
      <c r="AP560">
        <v>0</v>
      </c>
      <c r="BA560">
        <v>0</v>
      </c>
      <c r="BB560">
        <v>0.69613999999999998</v>
      </c>
    </row>
    <row r="561" spans="1:54" ht="15" customHeight="1" x14ac:dyDescent="0.2">
      <c r="A561" t="s">
        <v>115</v>
      </c>
      <c r="B561" t="s">
        <v>434</v>
      </c>
      <c r="C561" t="s">
        <v>435</v>
      </c>
      <c r="D561" t="s">
        <v>1137</v>
      </c>
      <c r="E561" t="s">
        <v>196</v>
      </c>
      <c r="F561" t="s">
        <v>456</v>
      </c>
      <c r="G561" t="s">
        <v>196</v>
      </c>
      <c r="H561" s="4" t="s">
        <v>1139</v>
      </c>
      <c r="I561" s="20" t="s">
        <v>635</v>
      </c>
      <c r="J561" s="20" t="s">
        <v>635</v>
      </c>
      <c r="K561" s="11">
        <f t="shared" si="32"/>
        <v>2011</v>
      </c>
      <c r="L561" t="s">
        <v>636</v>
      </c>
      <c r="M561" s="35" t="s">
        <v>636</v>
      </c>
      <c r="N561" s="35">
        <f t="shared" si="33"/>
        <v>41118</v>
      </c>
      <c r="R561">
        <v>348.07</v>
      </c>
      <c r="S561">
        <v>500</v>
      </c>
      <c r="T561" t="s">
        <v>120</v>
      </c>
      <c r="U561" t="s">
        <v>55</v>
      </c>
      <c r="V561" s="1" t="s">
        <v>592</v>
      </c>
      <c r="W561" t="s">
        <v>637</v>
      </c>
      <c r="X561" t="s">
        <v>1146</v>
      </c>
      <c r="Y561">
        <v>81</v>
      </c>
      <c r="Z561">
        <v>27</v>
      </c>
      <c r="AA561">
        <v>12.89</v>
      </c>
      <c r="AB561" t="s">
        <v>638</v>
      </c>
      <c r="AC561">
        <v>0</v>
      </c>
      <c r="AD561">
        <v>0.03</v>
      </c>
      <c r="AF561">
        <v>0</v>
      </c>
      <c r="AG561">
        <v>0</v>
      </c>
      <c r="AI561">
        <v>0</v>
      </c>
      <c r="AJ561">
        <v>0</v>
      </c>
      <c r="AL561">
        <v>0</v>
      </c>
      <c r="AM561">
        <v>0</v>
      </c>
      <c r="AO561">
        <v>0</v>
      </c>
      <c r="AP561">
        <v>0</v>
      </c>
      <c r="BA561">
        <v>0</v>
      </c>
      <c r="BB561">
        <v>0.69613999999999998</v>
      </c>
    </row>
    <row r="562" spans="1:54" ht="15" customHeight="1" x14ac:dyDescent="0.2">
      <c r="A562" t="s">
        <v>115</v>
      </c>
      <c r="B562" t="s">
        <v>393</v>
      </c>
      <c r="C562" t="s">
        <v>393</v>
      </c>
      <c r="D562" t="s">
        <v>1136</v>
      </c>
      <c r="E562" t="s">
        <v>196</v>
      </c>
      <c r="F562" t="s">
        <v>456</v>
      </c>
      <c r="G562" t="s">
        <v>196</v>
      </c>
      <c r="H562" s="4" t="s">
        <v>1139</v>
      </c>
      <c r="I562" s="20" t="s">
        <v>635</v>
      </c>
      <c r="J562" s="20" t="s">
        <v>635</v>
      </c>
      <c r="K562" s="11">
        <f t="shared" si="32"/>
        <v>2011</v>
      </c>
      <c r="L562" t="s">
        <v>636</v>
      </c>
      <c r="M562" s="35" t="s">
        <v>636</v>
      </c>
      <c r="N562" s="35">
        <f t="shared" si="33"/>
        <v>41118</v>
      </c>
      <c r="R562">
        <v>348.07</v>
      </c>
      <c r="S562">
        <v>500</v>
      </c>
      <c r="T562" t="s">
        <v>120</v>
      </c>
      <c r="U562" t="s">
        <v>55</v>
      </c>
      <c r="V562" s="1" t="s">
        <v>592</v>
      </c>
      <c r="W562" t="s">
        <v>637</v>
      </c>
      <c r="X562" t="s">
        <v>1146</v>
      </c>
      <c r="Y562">
        <v>81</v>
      </c>
      <c r="Z562">
        <v>27</v>
      </c>
      <c r="AA562">
        <v>12.89</v>
      </c>
      <c r="AB562" t="s">
        <v>638</v>
      </c>
      <c r="AC562">
        <v>0</v>
      </c>
      <c r="AD562">
        <v>0</v>
      </c>
      <c r="AF562">
        <v>0</v>
      </c>
      <c r="AG562">
        <v>0</v>
      </c>
      <c r="AI562">
        <v>0</v>
      </c>
      <c r="AJ562">
        <v>0</v>
      </c>
      <c r="AL562">
        <v>0</v>
      </c>
      <c r="AM562">
        <v>0</v>
      </c>
      <c r="AO562">
        <v>0</v>
      </c>
      <c r="AP562">
        <v>0</v>
      </c>
      <c r="BA562">
        <v>0</v>
      </c>
      <c r="BB562">
        <v>0.69613999999999998</v>
      </c>
    </row>
    <row r="563" spans="1:54" ht="15" customHeight="1" x14ac:dyDescent="0.2">
      <c r="A563" t="s">
        <v>115</v>
      </c>
      <c r="B563" t="s">
        <v>216</v>
      </c>
      <c r="C563" t="s">
        <v>217</v>
      </c>
      <c r="D563" t="s">
        <v>1134</v>
      </c>
      <c r="E563" t="s">
        <v>196</v>
      </c>
      <c r="F563" t="s">
        <v>456</v>
      </c>
      <c r="G563" t="s">
        <v>196</v>
      </c>
      <c r="H563" s="4" t="s">
        <v>1139</v>
      </c>
      <c r="I563" s="20" t="s">
        <v>635</v>
      </c>
      <c r="J563" s="20" t="s">
        <v>635</v>
      </c>
      <c r="K563" s="11">
        <f t="shared" si="32"/>
        <v>2011</v>
      </c>
      <c r="L563" t="s">
        <v>636</v>
      </c>
      <c r="M563" s="35" t="s">
        <v>636</v>
      </c>
      <c r="N563" s="35">
        <f t="shared" si="33"/>
        <v>41118</v>
      </c>
      <c r="R563">
        <v>348.07</v>
      </c>
      <c r="S563">
        <v>500</v>
      </c>
      <c r="T563" t="s">
        <v>120</v>
      </c>
      <c r="U563" t="s">
        <v>55</v>
      </c>
      <c r="V563" s="1" t="s">
        <v>592</v>
      </c>
      <c r="W563" t="s">
        <v>637</v>
      </c>
      <c r="X563" t="s">
        <v>1146</v>
      </c>
      <c r="Y563">
        <v>81</v>
      </c>
      <c r="Z563">
        <v>27</v>
      </c>
      <c r="AA563">
        <v>12.89</v>
      </c>
      <c r="AB563" t="s">
        <v>638</v>
      </c>
      <c r="AC563">
        <v>0</v>
      </c>
      <c r="AD563">
        <v>0.03</v>
      </c>
      <c r="AF563">
        <v>0</v>
      </c>
      <c r="AG563">
        <v>0</v>
      </c>
      <c r="AI563">
        <v>0</v>
      </c>
      <c r="AJ563">
        <v>0</v>
      </c>
      <c r="AL563">
        <v>0</v>
      </c>
      <c r="AM563">
        <v>0</v>
      </c>
      <c r="AO563">
        <v>0</v>
      </c>
      <c r="AP563">
        <v>0</v>
      </c>
      <c r="BA563">
        <v>0</v>
      </c>
      <c r="BB563">
        <v>0.69613999999999998</v>
      </c>
    </row>
    <row r="564" spans="1:54" ht="15" customHeight="1" x14ac:dyDescent="0.2">
      <c r="A564" t="s">
        <v>115</v>
      </c>
      <c r="B564" t="s">
        <v>68</v>
      </c>
      <c r="C564" t="s">
        <v>69</v>
      </c>
      <c r="D564" t="s">
        <v>1135</v>
      </c>
      <c r="E564" t="s">
        <v>196</v>
      </c>
      <c r="F564" t="s">
        <v>456</v>
      </c>
      <c r="G564" t="s">
        <v>196</v>
      </c>
      <c r="H564" s="4" t="s">
        <v>1139</v>
      </c>
      <c r="I564" s="20" t="s">
        <v>775</v>
      </c>
      <c r="J564" s="20" t="s">
        <v>776</v>
      </c>
      <c r="K564" s="11">
        <f t="shared" si="32"/>
        <v>2011</v>
      </c>
      <c r="L564" t="s">
        <v>777</v>
      </c>
      <c r="M564" s="35" t="s">
        <v>777</v>
      </c>
      <c r="N564" s="35">
        <f t="shared" si="33"/>
        <v>41210</v>
      </c>
      <c r="R564">
        <v>211.42</v>
      </c>
      <c r="S564">
        <v>300</v>
      </c>
      <c r="T564" t="s">
        <v>778</v>
      </c>
      <c r="U564" t="s">
        <v>55</v>
      </c>
      <c r="V564" t="s">
        <v>56</v>
      </c>
      <c r="W564" t="s">
        <v>601</v>
      </c>
      <c r="X564" t="s">
        <v>1146</v>
      </c>
      <c r="Y564">
        <v>85</v>
      </c>
      <c r="Z564">
        <v>5</v>
      </c>
      <c r="AA564">
        <v>42.28</v>
      </c>
      <c r="AB564" t="s">
        <v>779</v>
      </c>
      <c r="AC564">
        <v>0</v>
      </c>
      <c r="AD564">
        <v>0.08</v>
      </c>
      <c r="AF564">
        <v>0</v>
      </c>
      <c r="AG564">
        <v>0</v>
      </c>
      <c r="AI564">
        <v>0</v>
      </c>
      <c r="AJ564">
        <v>0</v>
      </c>
      <c r="AL564">
        <v>0</v>
      </c>
      <c r="AM564">
        <v>0</v>
      </c>
      <c r="AO564">
        <v>0</v>
      </c>
      <c r="AP564">
        <v>0</v>
      </c>
      <c r="BA564">
        <v>0</v>
      </c>
      <c r="BB564">
        <v>0.70472000000000001</v>
      </c>
    </row>
    <row r="565" spans="1:54" ht="15" customHeight="1" x14ac:dyDescent="0.2">
      <c r="A565" t="s">
        <v>115</v>
      </c>
      <c r="B565" t="s">
        <v>218</v>
      </c>
      <c r="C565" t="s">
        <v>85</v>
      </c>
      <c r="D565" t="s">
        <v>1133</v>
      </c>
      <c r="E565" t="s">
        <v>196</v>
      </c>
      <c r="F565" t="s">
        <v>456</v>
      </c>
      <c r="G565" t="s">
        <v>196</v>
      </c>
      <c r="H565" s="4" t="s">
        <v>1139</v>
      </c>
      <c r="I565" s="20" t="s">
        <v>775</v>
      </c>
      <c r="J565" s="20" t="s">
        <v>776</v>
      </c>
      <c r="K565" s="11">
        <f t="shared" si="32"/>
        <v>2011</v>
      </c>
      <c r="L565" t="s">
        <v>777</v>
      </c>
      <c r="M565" s="35" t="s">
        <v>777</v>
      </c>
      <c r="N565" s="35">
        <f t="shared" si="33"/>
        <v>41210</v>
      </c>
      <c r="R565">
        <v>211.42</v>
      </c>
      <c r="S565">
        <v>300</v>
      </c>
      <c r="T565" t="s">
        <v>778</v>
      </c>
      <c r="U565" t="s">
        <v>55</v>
      </c>
      <c r="V565" t="s">
        <v>56</v>
      </c>
      <c r="W565" t="s">
        <v>601</v>
      </c>
      <c r="X565" t="s">
        <v>1146</v>
      </c>
      <c r="Y565">
        <v>85</v>
      </c>
      <c r="Z565">
        <v>5</v>
      </c>
      <c r="AA565">
        <v>42.28</v>
      </c>
      <c r="AB565" t="s">
        <v>779</v>
      </c>
      <c r="AC565">
        <v>0</v>
      </c>
      <c r="AD565">
        <v>0.08</v>
      </c>
      <c r="AF565">
        <v>0</v>
      </c>
      <c r="AG565">
        <v>0</v>
      </c>
      <c r="AI565">
        <v>0</v>
      </c>
      <c r="AJ565">
        <v>0</v>
      </c>
      <c r="AL565">
        <v>0</v>
      </c>
      <c r="AM565">
        <v>0</v>
      </c>
      <c r="AO565">
        <v>0</v>
      </c>
      <c r="AP565">
        <v>0</v>
      </c>
      <c r="BA565">
        <v>0</v>
      </c>
      <c r="BB565">
        <v>0.70472000000000001</v>
      </c>
    </row>
    <row r="566" spans="1:54" ht="15" customHeight="1" x14ac:dyDescent="0.2">
      <c r="A566" t="s">
        <v>115</v>
      </c>
      <c r="B566" t="s">
        <v>302</v>
      </c>
      <c r="C566" t="s">
        <v>302</v>
      </c>
      <c r="D566" t="s">
        <v>1137</v>
      </c>
      <c r="E566" t="s">
        <v>196</v>
      </c>
      <c r="F566" t="s">
        <v>456</v>
      </c>
      <c r="G566" t="s">
        <v>196</v>
      </c>
      <c r="H566" s="4" t="s">
        <v>1139</v>
      </c>
      <c r="I566" s="20" t="s">
        <v>775</v>
      </c>
      <c r="J566" s="20" t="s">
        <v>776</v>
      </c>
      <c r="K566" s="11">
        <f t="shared" si="32"/>
        <v>2011</v>
      </c>
      <c r="L566" t="s">
        <v>777</v>
      </c>
      <c r="M566" s="35" t="s">
        <v>777</v>
      </c>
      <c r="N566" s="35">
        <f t="shared" si="33"/>
        <v>41210</v>
      </c>
      <c r="R566">
        <v>211.42</v>
      </c>
      <c r="S566">
        <v>300</v>
      </c>
      <c r="T566" t="s">
        <v>778</v>
      </c>
      <c r="U566" t="s">
        <v>55</v>
      </c>
      <c r="V566" t="s">
        <v>56</v>
      </c>
      <c r="W566" t="s">
        <v>601</v>
      </c>
      <c r="X566" t="s">
        <v>1146</v>
      </c>
      <c r="Y566">
        <v>85</v>
      </c>
      <c r="Z566">
        <v>5</v>
      </c>
      <c r="AA566">
        <v>42.28</v>
      </c>
      <c r="AB566" t="s">
        <v>779</v>
      </c>
      <c r="AC566">
        <v>0</v>
      </c>
      <c r="AD566">
        <v>0.08</v>
      </c>
      <c r="AF566">
        <v>0</v>
      </c>
      <c r="AG566">
        <v>0</v>
      </c>
      <c r="AI566">
        <v>0</v>
      </c>
      <c r="AJ566">
        <v>0</v>
      </c>
      <c r="AL566">
        <v>0</v>
      </c>
      <c r="AM566">
        <v>0</v>
      </c>
      <c r="AO566">
        <v>0</v>
      </c>
      <c r="AP566">
        <v>0</v>
      </c>
      <c r="BA566">
        <v>0</v>
      </c>
      <c r="BB566">
        <v>0.70472000000000001</v>
      </c>
    </row>
    <row r="567" spans="1:54" ht="15" customHeight="1" x14ac:dyDescent="0.2">
      <c r="A567" t="s">
        <v>1126</v>
      </c>
      <c r="B567" t="s">
        <v>251</v>
      </c>
      <c r="C567" t="s">
        <v>77</v>
      </c>
      <c r="D567" t="s">
        <v>1135</v>
      </c>
      <c r="E567" t="s">
        <v>87</v>
      </c>
      <c r="F567" t="s">
        <v>70</v>
      </c>
      <c r="G567" t="s">
        <v>71</v>
      </c>
      <c r="H567" t="s">
        <v>1140</v>
      </c>
      <c r="I567" s="20" t="s">
        <v>294</v>
      </c>
      <c r="K567" s="11">
        <f t="shared" si="32"/>
        <v>2016</v>
      </c>
      <c r="M567" s="35" t="s">
        <v>295</v>
      </c>
      <c r="N567" s="35">
        <f t="shared" si="33"/>
        <v>46244</v>
      </c>
      <c r="R567">
        <v>890.87</v>
      </c>
      <c r="S567">
        <v>1000</v>
      </c>
      <c r="U567" t="s">
        <v>55</v>
      </c>
      <c r="V567" s="1" t="s">
        <v>296</v>
      </c>
      <c r="W567" s="1"/>
      <c r="X567" s="1"/>
      <c r="Y567">
        <v>19</v>
      </c>
      <c r="Z567">
        <v>12</v>
      </c>
      <c r="AA567" s="3">
        <v>27.84</v>
      </c>
      <c r="AB567" t="s">
        <v>297</v>
      </c>
      <c r="AC567">
        <v>27840</v>
      </c>
      <c r="AD567">
        <v>31250</v>
      </c>
      <c r="AE567">
        <v>0.09</v>
      </c>
      <c r="AF567">
        <v>0</v>
      </c>
      <c r="AG567">
        <v>0</v>
      </c>
      <c r="AH567">
        <v>0</v>
      </c>
      <c r="AI567">
        <v>0</v>
      </c>
      <c r="AJ567">
        <v>0</v>
      </c>
      <c r="AK567">
        <v>0</v>
      </c>
      <c r="AL567">
        <v>0</v>
      </c>
      <c r="AM567">
        <v>0</v>
      </c>
      <c r="AN567">
        <v>0</v>
      </c>
      <c r="AO567">
        <v>0</v>
      </c>
      <c r="AP567">
        <v>0</v>
      </c>
      <c r="AQ567">
        <v>0</v>
      </c>
      <c r="AR567">
        <v>0</v>
      </c>
      <c r="AS567">
        <v>0</v>
      </c>
      <c r="AT567">
        <v>0</v>
      </c>
      <c r="AU567">
        <v>0</v>
      </c>
      <c r="AV567">
        <v>0</v>
      </c>
      <c r="AW567">
        <v>0</v>
      </c>
      <c r="AX567">
        <v>0</v>
      </c>
      <c r="AY567">
        <v>0</v>
      </c>
      <c r="AZ567">
        <v>0</v>
      </c>
      <c r="BA567">
        <v>27840</v>
      </c>
    </row>
    <row r="568" spans="1:54" ht="15" customHeight="1" x14ac:dyDescent="0.2">
      <c r="A568" t="s">
        <v>115</v>
      </c>
      <c r="B568" t="s">
        <v>218</v>
      </c>
      <c r="C568" t="s">
        <v>85</v>
      </c>
      <c r="D568" t="s">
        <v>1133</v>
      </c>
      <c r="E568" t="s">
        <v>123</v>
      </c>
      <c r="F568" t="s">
        <v>916</v>
      </c>
      <c r="G568" t="s">
        <v>124</v>
      </c>
      <c r="H568" s="4" t="s">
        <v>1139</v>
      </c>
      <c r="I568" s="20" t="s">
        <v>453</v>
      </c>
      <c r="J568" s="20" t="s">
        <v>917</v>
      </c>
      <c r="K568" s="23">
        <f>YEAR(J568)</f>
        <v>2016</v>
      </c>
      <c r="L568" t="s">
        <v>918</v>
      </c>
      <c r="M568" s="35" t="s">
        <v>918</v>
      </c>
      <c r="N568" s="35">
        <f t="shared" si="33"/>
        <v>46370</v>
      </c>
      <c r="P568" s="4"/>
      <c r="R568">
        <v>1270.5899999999999</v>
      </c>
      <c r="S568">
        <v>1350</v>
      </c>
      <c r="T568" t="s">
        <v>307</v>
      </c>
      <c r="U568" t="s">
        <v>55</v>
      </c>
      <c r="V568" t="s">
        <v>308</v>
      </c>
      <c r="W568" t="s">
        <v>919</v>
      </c>
      <c r="X568" t="s">
        <v>1145</v>
      </c>
      <c r="Y568">
        <v>59</v>
      </c>
      <c r="Z568">
        <v>10</v>
      </c>
      <c r="AA568" s="13">
        <v>127.06</v>
      </c>
      <c r="AB568" t="s">
        <v>920</v>
      </c>
      <c r="AC568">
        <v>0</v>
      </c>
      <c r="AD568">
        <v>0.64</v>
      </c>
      <c r="AF568">
        <v>0</v>
      </c>
      <c r="AG568">
        <v>0</v>
      </c>
      <c r="AI568">
        <v>0</v>
      </c>
      <c r="AJ568">
        <v>0</v>
      </c>
      <c r="AL568">
        <v>0</v>
      </c>
      <c r="AM568">
        <v>0.33</v>
      </c>
      <c r="AO568">
        <v>0</v>
      </c>
      <c r="AP568">
        <v>0.28000000000000003</v>
      </c>
      <c r="BA568">
        <v>0</v>
      </c>
      <c r="BB568">
        <v>0.94118000000000002</v>
      </c>
    </row>
    <row r="569" spans="1:54" ht="15" customHeight="1" x14ac:dyDescent="0.2">
      <c r="A569" t="s">
        <v>115</v>
      </c>
      <c r="B569" t="s">
        <v>302</v>
      </c>
      <c r="C569" t="s">
        <v>302</v>
      </c>
      <c r="D569" t="s">
        <v>1137</v>
      </c>
      <c r="E569" t="s">
        <v>123</v>
      </c>
      <c r="F569" t="s">
        <v>916</v>
      </c>
      <c r="G569" t="s">
        <v>124</v>
      </c>
      <c r="H569" s="4" t="s">
        <v>1139</v>
      </c>
      <c r="I569" s="20" t="s">
        <v>453</v>
      </c>
      <c r="J569" s="20" t="s">
        <v>917</v>
      </c>
      <c r="K569" s="23">
        <f>YEAR(J569)</f>
        <v>2016</v>
      </c>
      <c r="L569" t="s">
        <v>918</v>
      </c>
      <c r="M569" s="35" t="s">
        <v>918</v>
      </c>
      <c r="N569" s="35">
        <f t="shared" si="33"/>
        <v>46370</v>
      </c>
      <c r="P569" s="4"/>
      <c r="R569">
        <v>1270.5899999999999</v>
      </c>
      <c r="S569">
        <v>1350</v>
      </c>
      <c r="T569" t="s">
        <v>307</v>
      </c>
      <c r="U569" t="s">
        <v>55</v>
      </c>
      <c r="V569" t="s">
        <v>308</v>
      </c>
      <c r="W569" t="s">
        <v>919</v>
      </c>
      <c r="X569" t="s">
        <v>1145</v>
      </c>
      <c r="Y569">
        <v>59</v>
      </c>
      <c r="Z569">
        <v>10</v>
      </c>
      <c r="AA569" s="13">
        <v>127.06</v>
      </c>
      <c r="AB569" t="s">
        <v>920</v>
      </c>
      <c r="AC569">
        <v>0</v>
      </c>
      <c r="AD569">
        <v>0.64</v>
      </c>
      <c r="AF569">
        <v>0</v>
      </c>
      <c r="AG569">
        <v>0</v>
      </c>
      <c r="AI569">
        <v>0</v>
      </c>
      <c r="AJ569">
        <v>0</v>
      </c>
      <c r="AL569">
        <v>0</v>
      </c>
      <c r="AM569">
        <v>0</v>
      </c>
      <c r="AO569">
        <v>0</v>
      </c>
      <c r="AP569">
        <v>0.28000000000000003</v>
      </c>
      <c r="BA569">
        <v>0</v>
      </c>
      <c r="BB569">
        <v>0.94118000000000002</v>
      </c>
    </row>
    <row r="570" spans="1:54" ht="15" customHeight="1" x14ac:dyDescent="0.2">
      <c r="A570" t="s">
        <v>1126</v>
      </c>
      <c r="B570" t="s">
        <v>98</v>
      </c>
      <c r="C570" t="s">
        <v>49</v>
      </c>
      <c r="D570" t="s">
        <v>1133</v>
      </c>
      <c r="E570" t="s">
        <v>123</v>
      </c>
      <c r="F570" t="s">
        <v>123</v>
      </c>
      <c r="G570" s="4" t="s">
        <v>124</v>
      </c>
      <c r="H570" s="4" t="s">
        <v>1139</v>
      </c>
      <c r="I570" s="20" t="s">
        <v>137</v>
      </c>
      <c r="K570" s="11">
        <f t="shared" ref="K570:K594" si="34">YEAR(I570)</f>
        <v>2017</v>
      </c>
      <c r="M570" s="35" t="s">
        <v>138</v>
      </c>
      <c r="N570" s="35">
        <f t="shared" si="33"/>
        <v>46404</v>
      </c>
      <c r="R570">
        <v>749.04</v>
      </c>
      <c r="S570">
        <v>750</v>
      </c>
      <c r="U570" t="s">
        <v>74</v>
      </c>
      <c r="V570" t="s">
        <v>56</v>
      </c>
      <c r="Y570">
        <v>84</v>
      </c>
      <c r="Z570">
        <v>7</v>
      </c>
      <c r="AA570">
        <v>107.14</v>
      </c>
      <c r="AB570" t="s">
        <v>139</v>
      </c>
      <c r="AC570">
        <v>0</v>
      </c>
      <c r="AD570">
        <v>0</v>
      </c>
      <c r="AE570">
        <v>0.15</v>
      </c>
      <c r="AF570">
        <v>0</v>
      </c>
      <c r="AG570">
        <v>0</v>
      </c>
      <c r="AH570">
        <v>0</v>
      </c>
      <c r="AI570">
        <v>0</v>
      </c>
      <c r="AJ570">
        <v>0</v>
      </c>
      <c r="AK570">
        <v>0</v>
      </c>
      <c r="AL570">
        <v>0</v>
      </c>
      <c r="AM570">
        <v>0</v>
      </c>
      <c r="AN570">
        <v>0</v>
      </c>
      <c r="AO570">
        <v>0</v>
      </c>
      <c r="AP570">
        <v>0</v>
      </c>
      <c r="AQ570">
        <v>0</v>
      </c>
      <c r="AR570">
        <v>0</v>
      </c>
      <c r="AS570">
        <v>0</v>
      </c>
      <c r="AT570">
        <v>0</v>
      </c>
      <c r="AU570">
        <v>0</v>
      </c>
      <c r="AV570">
        <v>0</v>
      </c>
      <c r="AW570">
        <v>0</v>
      </c>
      <c r="AX570">
        <v>0</v>
      </c>
      <c r="AY570">
        <v>0</v>
      </c>
      <c r="AZ570">
        <v>0</v>
      </c>
      <c r="BA570">
        <v>0</v>
      </c>
    </row>
    <row r="571" spans="1:54" ht="15" customHeight="1" x14ac:dyDescent="0.2">
      <c r="A571" t="s">
        <v>1126</v>
      </c>
      <c r="B571" t="s">
        <v>433</v>
      </c>
      <c r="C571" t="s">
        <v>302</v>
      </c>
      <c r="D571" t="s">
        <v>1137</v>
      </c>
      <c r="E571" t="s">
        <v>123</v>
      </c>
      <c r="F571" t="s">
        <v>123</v>
      </c>
      <c r="G571" s="4" t="s">
        <v>124</v>
      </c>
      <c r="H571" s="4" t="s">
        <v>1139</v>
      </c>
      <c r="I571" s="20" t="s">
        <v>137</v>
      </c>
      <c r="K571" s="11">
        <f t="shared" si="34"/>
        <v>2017</v>
      </c>
      <c r="M571" s="35" t="s">
        <v>138</v>
      </c>
      <c r="N571" s="35">
        <f t="shared" si="33"/>
        <v>46404</v>
      </c>
      <c r="R571">
        <v>749.04</v>
      </c>
      <c r="S571">
        <v>750</v>
      </c>
      <c r="U571" t="s">
        <v>74</v>
      </c>
      <c r="V571" t="s">
        <v>56</v>
      </c>
      <c r="Y571">
        <v>84</v>
      </c>
      <c r="Z571">
        <v>7</v>
      </c>
      <c r="AA571">
        <v>107.14</v>
      </c>
      <c r="AB571" t="s">
        <v>139</v>
      </c>
      <c r="AC571">
        <v>0</v>
      </c>
      <c r="AD571">
        <v>0</v>
      </c>
      <c r="AE571">
        <v>0.15</v>
      </c>
      <c r="AF571">
        <v>0</v>
      </c>
      <c r="AG571">
        <v>0</v>
      </c>
      <c r="AH571">
        <v>0</v>
      </c>
      <c r="AI571">
        <v>0</v>
      </c>
      <c r="AJ571">
        <v>0</v>
      </c>
      <c r="AK571">
        <v>0</v>
      </c>
      <c r="AL571">
        <v>0</v>
      </c>
      <c r="AM571">
        <v>0</v>
      </c>
      <c r="AN571">
        <v>0</v>
      </c>
      <c r="AO571">
        <v>0</v>
      </c>
      <c r="AP571">
        <v>0</v>
      </c>
      <c r="AQ571">
        <v>0</v>
      </c>
      <c r="AR571">
        <v>0</v>
      </c>
      <c r="AS571">
        <v>0</v>
      </c>
      <c r="AT571">
        <v>0</v>
      </c>
      <c r="AU571">
        <v>0</v>
      </c>
      <c r="AV571">
        <v>0</v>
      </c>
      <c r="AW571">
        <v>0</v>
      </c>
      <c r="AX571">
        <v>0</v>
      </c>
      <c r="AY571">
        <v>0</v>
      </c>
      <c r="AZ571">
        <v>0</v>
      </c>
      <c r="BA571">
        <v>0</v>
      </c>
    </row>
    <row r="572" spans="1:54" ht="15" customHeight="1" x14ac:dyDescent="0.2">
      <c r="A572" t="s">
        <v>115</v>
      </c>
      <c r="B572" t="s">
        <v>218</v>
      </c>
      <c r="C572" t="s">
        <v>85</v>
      </c>
      <c r="D572" t="s">
        <v>1133</v>
      </c>
      <c r="E572" t="s">
        <v>196</v>
      </c>
      <c r="F572" t="s">
        <v>204</v>
      </c>
      <c r="G572" t="s">
        <v>196</v>
      </c>
      <c r="H572" s="4" t="s">
        <v>1139</v>
      </c>
      <c r="I572" s="20" t="s">
        <v>595</v>
      </c>
      <c r="J572" s="20" t="s">
        <v>595</v>
      </c>
      <c r="K572" s="11">
        <f t="shared" si="34"/>
        <v>2011</v>
      </c>
      <c r="L572" t="s">
        <v>921</v>
      </c>
      <c r="M572" s="35" t="s">
        <v>921</v>
      </c>
      <c r="N572" s="35">
        <f t="shared" si="33"/>
        <v>42489</v>
      </c>
      <c r="R572">
        <v>404.8</v>
      </c>
      <c r="S572">
        <v>600</v>
      </c>
      <c r="T572" t="s">
        <v>120</v>
      </c>
      <c r="U572" t="s">
        <v>55</v>
      </c>
      <c r="V572" s="1" t="s">
        <v>592</v>
      </c>
      <c r="W572" t="s">
        <v>922</v>
      </c>
      <c r="X572" t="s">
        <v>1146</v>
      </c>
      <c r="Y572">
        <v>79</v>
      </c>
      <c r="Z572">
        <v>6</v>
      </c>
      <c r="AA572">
        <v>67.47</v>
      </c>
      <c r="AB572" t="s">
        <v>923</v>
      </c>
      <c r="AC572">
        <v>0</v>
      </c>
      <c r="AD572">
        <v>0.11</v>
      </c>
      <c r="AF572">
        <v>0</v>
      </c>
      <c r="AG572">
        <v>0</v>
      </c>
      <c r="AI572">
        <v>0</v>
      </c>
      <c r="AJ572">
        <v>0</v>
      </c>
      <c r="AL572">
        <v>0</v>
      </c>
      <c r="AM572">
        <v>0</v>
      </c>
      <c r="AO572">
        <v>0</v>
      </c>
      <c r="AP572">
        <v>0</v>
      </c>
      <c r="BA572">
        <v>0</v>
      </c>
      <c r="BB572">
        <v>0.67466999999999999</v>
      </c>
    </row>
    <row r="573" spans="1:54" ht="15" customHeight="1" x14ac:dyDescent="0.2">
      <c r="A573" t="s">
        <v>115</v>
      </c>
      <c r="B573" t="s">
        <v>302</v>
      </c>
      <c r="C573" t="s">
        <v>302</v>
      </c>
      <c r="D573" t="s">
        <v>1137</v>
      </c>
      <c r="E573" t="s">
        <v>196</v>
      </c>
      <c r="F573" t="s">
        <v>204</v>
      </c>
      <c r="G573" t="s">
        <v>196</v>
      </c>
      <c r="H573" s="4" t="s">
        <v>1139</v>
      </c>
      <c r="I573" s="20" t="s">
        <v>595</v>
      </c>
      <c r="J573" s="20" t="s">
        <v>595</v>
      </c>
      <c r="K573" s="11">
        <f t="shared" si="34"/>
        <v>2011</v>
      </c>
      <c r="L573" t="s">
        <v>921</v>
      </c>
      <c r="M573" s="35" t="s">
        <v>921</v>
      </c>
      <c r="N573" s="35">
        <f t="shared" si="33"/>
        <v>42489</v>
      </c>
      <c r="R573">
        <v>404.8</v>
      </c>
      <c r="S573">
        <v>600</v>
      </c>
      <c r="T573" t="s">
        <v>120</v>
      </c>
      <c r="U573" t="s">
        <v>55</v>
      </c>
      <c r="V573" s="1" t="s">
        <v>592</v>
      </c>
      <c r="W573" t="s">
        <v>922</v>
      </c>
      <c r="X573" t="s">
        <v>1146</v>
      </c>
      <c r="Y573">
        <v>79</v>
      </c>
      <c r="Z573">
        <v>6</v>
      </c>
      <c r="AA573">
        <v>67.47</v>
      </c>
      <c r="AB573" t="s">
        <v>923</v>
      </c>
      <c r="AC573">
        <v>0</v>
      </c>
      <c r="AD573">
        <v>0.11</v>
      </c>
      <c r="AF573">
        <v>0</v>
      </c>
      <c r="AG573">
        <v>0</v>
      </c>
      <c r="AI573">
        <v>0</v>
      </c>
      <c r="AJ573">
        <v>0</v>
      </c>
      <c r="AL573">
        <v>0</v>
      </c>
      <c r="AM573">
        <v>0</v>
      </c>
      <c r="AO573">
        <v>0</v>
      </c>
      <c r="AP573">
        <v>0</v>
      </c>
      <c r="BA573">
        <v>0</v>
      </c>
      <c r="BB573">
        <v>0.67466999999999999</v>
      </c>
    </row>
    <row r="574" spans="1:54" ht="15" customHeight="1" x14ac:dyDescent="0.2">
      <c r="A574" t="s">
        <v>1126</v>
      </c>
      <c r="B574" t="s">
        <v>49</v>
      </c>
      <c r="C574" t="s">
        <v>49</v>
      </c>
      <c r="D574" t="s">
        <v>1133</v>
      </c>
      <c r="E574" t="s">
        <v>50</v>
      </c>
      <c r="F574" t="s">
        <v>51</v>
      </c>
      <c r="G574" t="s">
        <v>52</v>
      </c>
      <c r="H574" t="s">
        <v>1140</v>
      </c>
      <c r="I574" s="20" t="s">
        <v>58</v>
      </c>
      <c r="K574" s="11">
        <f t="shared" si="34"/>
        <v>2017</v>
      </c>
      <c r="M574" s="35" t="s">
        <v>59</v>
      </c>
      <c r="N574" s="35">
        <f t="shared" si="33"/>
        <v>46641</v>
      </c>
      <c r="R574">
        <v>1091.3399999999999</v>
      </c>
      <c r="S574">
        <v>1300</v>
      </c>
      <c r="U574" t="s">
        <v>55</v>
      </c>
      <c r="V574" s="1" t="s">
        <v>60</v>
      </c>
      <c r="W574" s="1"/>
      <c r="X574" s="1"/>
      <c r="Y574">
        <v>40</v>
      </c>
      <c r="Z574">
        <v>6</v>
      </c>
      <c r="AA574">
        <v>181.89</v>
      </c>
      <c r="AB574" t="s">
        <v>61</v>
      </c>
      <c r="AC574">
        <v>0</v>
      </c>
      <c r="AD574">
        <v>0</v>
      </c>
      <c r="AE574">
        <v>0.57999999999999996</v>
      </c>
      <c r="AF574">
        <v>0</v>
      </c>
      <c r="AG574">
        <v>0</v>
      </c>
      <c r="AH574">
        <v>0.53</v>
      </c>
      <c r="AI574">
        <v>0</v>
      </c>
      <c r="AJ574">
        <v>0</v>
      </c>
      <c r="AK574">
        <v>0</v>
      </c>
      <c r="AL574">
        <v>0</v>
      </c>
      <c r="AM574">
        <v>0</v>
      </c>
      <c r="AN574">
        <v>0</v>
      </c>
      <c r="AO574">
        <v>0</v>
      </c>
      <c r="AP574">
        <v>0</v>
      </c>
      <c r="AQ574">
        <v>0</v>
      </c>
      <c r="AR574">
        <v>0</v>
      </c>
      <c r="AS574">
        <v>0</v>
      </c>
      <c r="AT574">
        <v>0</v>
      </c>
      <c r="AU574">
        <v>0</v>
      </c>
      <c r="AV574">
        <v>0</v>
      </c>
      <c r="AW574">
        <v>0</v>
      </c>
      <c r="AX574">
        <v>0</v>
      </c>
      <c r="AY574">
        <v>0</v>
      </c>
      <c r="AZ574">
        <v>0</v>
      </c>
      <c r="BA574">
        <v>0</v>
      </c>
    </row>
    <row r="575" spans="1:54" ht="15" customHeight="1" x14ac:dyDescent="0.2">
      <c r="A575" t="s">
        <v>1126</v>
      </c>
      <c r="B575" t="s">
        <v>232</v>
      </c>
      <c r="C575" t="s">
        <v>69</v>
      </c>
      <c r="D575" t="s">
        <v>1135</v>
      </c>
      <c r="E575" t="s">
        <v>50</v>
      </c>
      <c r="F575" t="s">
        <v>51</v>
      </c>
      <c r="G575" t="s">
        <v>52</v>
      </c>
      <c r="H575" t="s">
        <v>1140</v>
      </c>
      <c r="I575" s="20" t="s">
        <v>58</v>
      </c>
      <c r="K575" s="11">
        <f t="shared" si="34"/>
        <v>2017</v>
      </c>
      <c r="M575" s="35" t="s">
        <v>59</v>
      </c>
      <c r="N575" s="35">
        <f t="shared" si="33"/>
        <v>46641</v>
      </c>
      <c r="R575">
        <v>1091.3399999999999</v>
      </c>
      <c r="S575">
        <v>1300</v>
      </c>
      <c r="U575" t="s">
        <v>55</v>
      </c>
      <c r="V575" s="1" t="s">
        <v>60</v>
      </c>
      <c r="W575" s="1"/>
      <c r="X575" s="1"/>
      <c r="Y575">
        <v>40</v>
      </c>
      <c r="Z575">
        <v>6</v>
      </c>
      <c r="AA575">
        <v>181.89</v>
      </c>
      <c r="AB575" t="s">
        <v>61</v>
      </c>
      <c r="AC575">
        <v>0</v>
      </c>
      <c r="AD575">
        <v>0</v>
      </c>
      <c r="AE575">
        <v>0.57999999999999996</v>
      </c>
      <c r="AF575">
        <v>0</v>
      </c>
      <c r="AG575">
        <v>0</v>
      </c>
      <c r="AH575">
        <v>0.53</v>
      </c>
      <c r="AI575">
        <v>0</v>
      </c>
      <c r="AJ575">
        <v>0</v>
      </c>
      <c r="AK575">
        <v>0</v>
      </c>
      <c r="AL575">
        <v>0</v>
      </c>
      <c r="AM575">
        <v>0</v>
      </c>
      <c r="AN575">
        <v>0</v>
      </c>
      <c r="AO575">
        <v>0</v>
      </c>
      <c r="AP575">
        <v>0</v>
      </c>
      <c r="AQ575">
        <v>0</v>
      </c>
      <c r="AR575">
        <v>0</v>
      </c>
      <c r="AS575">
        <v>0</v>
      </c>
      <c r="AT575">
        <v>0</v>
      </c>
      <c r="AU575">
        <v>0</v>
      </c>
      <c r="AV575">
        <v>0</v>
      </c>
      <c r="AW575">
        <v>0</v>
      </c>
      <c r="AX575">
        <v>0</v>
      </c>
      <c r="AY575">
        <v>0</v>
      </c>
      <c r="AZ575">
        <v>0</v>
      </c>
      <c r="BA575">
        <v>0</v>
      </c>
    </row>
    <row r="576" spans="1:54" ht="15" customHeight="1" x14ac:dyDescent="0.2">
      <c r="A576" t="s">
        <v>115</v>
      </c>
      <c r="B576" t="s">
        <v>179</v>
      </c>
      <c r="C576" t="s">
        <v>179</v>
      </c>
      <c r="D576" t="s">
        <v>1134</v>
      </c>
      <c r="E576" t="s">
        <v>196</v>
      </c>
      <c r="F576" t="s">
        <v>725</v>
      </c>
      <c r="G576" t="s">
        <v>196</v>
      </c>
      <c r="H576" s="4" t="s">
        <v>1139</v>
      </c>
      <c r="I576" s="20" t="s">
        <v>726</v>
      </c>
      <c r="J576" s="20" t="s">
        <v>726</v>
      </c>
      <c r="K576" s="11">
        <f t="shared" si="34"/>
        <v>2011</v>
      </c>
      <c r="L576" t="s">
        <v>727</v>
      </c>
      <c r="M576" s="35" t="s">
        <v>727</v>
      </c>
      <c r="N576" s="35">
        <f t="shared" si="33"/>
        <v>46686</v>
      </c>
      <c r="R576">
        <v>3897.94</v>
      </c>
      <c r="S576">
        <v>3900</v>
      </c>
      <c r="T576" t="s">
        <v>307</v>
      </c>
      <c r="U576" t="s">
        <v>74</v>
      </c>
      <c r="V576" s="1" t="s">
        <v>728</v>
      </c>
      <c r="W576" t="s">
        <v>729</v>
      </c>
      <c r="X576" t="s">
        <v>1146</v>
      </c>
      <c r="Y576">
        <v>83</v>
      </c>
      <c r="Z576">
        <v>15</v>
      </c>
      <c r="AA576">
        <v>259.86</v>
      </c>
      <c r="AB576" t="s">
        <v>730</v>
      </c>
      <c r="AC576">
        <v>0</v>
      </c>
      <c r="AD576">
        <v>0.06</v>
      </c>
      <c r="AF576">
        <v>0</v>
      </c>
      <c r="AG576">
        <v>0.04</v>
      </c>
      <c r="AI576">
        <v>0</v>
      </c>
      <c r="AJ576">
        <v>0.02</v>
      </c>
      <c r="AL576">
        <v>0</v>
      </c>
      <c r="AM576">
        <v>0.03</v>
      </c>
      <c r="AO576">
        <v>0</v>
      </c>
      <c r="AP576">
        <v>0</v>
      </c>
      <c r="BA576">
        <v>0</v>
      </c>
      <c r="BB576">
        <v>0.71921999999999997</v>
      </c>
    </row>
    <row r="577" spans="1:54" ht="15" customHeight="1" x14ac:dyDescent="0.2">
      <c r="A577" t="s">
        <v>115</v>
      </c>
      <c r="B577" t="s">
        <v>68</v>
      </c>
      <c r="C577" t="s">
        <v>69</v>
      </c>
      <c r="D577" t="s">
        <v>1135</v>
      </c>
      <c r="E577" t="s">
        <v>196</v>
      </c>
      <c r="F577" t="s">
        <v>725</v>
      </c>
      <c r="G577" t="s">
        <v>196</v>
      </c>
      <c r="H577" s="4" t="s">
        <v>1139</v>
      </c>
      <c r="I577" s="20" t="s">
        <v>726</v>
      </c>
      <c r="J577" s="20" t="s">
        <v>726</v>
      </c>
      <c r="K577" s="11">
        <f t="shared" si="34"/>
        <v>2011</v>
      </c>
      <c r="L577" t="s">
        <v>727</v>
      </c>
      <c r="M577" s="35" t="s">
        <v>727</v>
      </c>
      <c r="N577" s="35">
        <f t="shared" si="33"/>
        <v>46686</v>
      </c>
      <c r="R577">
        <v>3897.94</v>
      </c>
      <c r="S577">
        <v>3900</v>
      </c>
      <c r="T577" t="s">
        <v>307</v>
      </c>
      <c r="U577" t="s">
        <v>74</v>
      </c>
      <c r="V577" s="1" t="s">
        <v>728</v>
      </c>
      <c r="W577" t="s">
        <v>729</v>
      </c>
      <c r="X577" t="s">
        <v>1146</v>
      </c>
      <c r="Y577">
        <v>83</v>
      </c>
      <c r="Z577">
        <v>15</v>
      </c>
      <c r="AA577">
        <v>259.86</v>
      </c>
      <c r="AB577" t="s">
        <v>730</v>
      </c>
      <c r="AC577">
        <v>0</v>
      </c>
      <c r="AD577">
        <v>0.06</v>
      </c>
      <c r="AF577">
        <v>0</v>
      </c>
      <c r="AG577">
        <v>0.04</v>
      </c>
      <c r="AI577">
        <v>0</v>
      </c>
      <c r="AJ577">
        <v>0.02</v>
      </c>
      <c r="AL577">
        <v>0</v>
      </c>
      <c r="AM577">
        <v>0.03</v>
      </c>
      <c r="AO577">
        <v>0</v>
      </c>
      <c r="AP577">
        <v>0</v>
      </c>
      <c r="BA577">
        <v>0</v>
      </c>
      <c r="BB577">
        <v>0.71921999999999997</v>
      </c>
    </row>
    <row r="578" spans="1:54" ht="15" customHeight="1" x14ac:dyDescent="0.2">
      <c r="A578" t="s">
        <v>115</v>
      </c>
      <c r="B578" t="s">
        <v>172</v>
      </c>
      <c r="C578" t="s">
        <v>77</v>
      </c>
      <c r="D578" t="s">
        <v>1135</v>
      </c>
      <c r="E578" t="s">
        <v>196</v>
      </c>
      <c r="F578" t="s">
        <v>725</v>
      </c>
      <c r="G578" t="s">
        <v>196</v>
      </c>
      <c r="H578" s="4" t="s">
        <v>1139</v>
      </c>
      <c r="I578" s="20" t="s">
        <v>726</v>
      </c>
      <c r="J578" s="20" t="s">
        <v>726</v>
      </c>
      <c r="K578" s="11">
        <f t="shared" si="34"/>
        <v>2011</v>
      </c>
      <c r="L578" t="s">
        <v>727</v>
      </c>
      <c r="M578" s="35" t="s">
        <v>727</v>
      </c>
      <c r="N578" s="35">
        <f t="shared" si="33"/>
        <v>46686</v>
      </c>
      <c r="R578">
        <v>3897.94</v>
      </c>
      <c r="S578">
        <v>3900</v>
      </c>
      <c r="T578" t="s">
        <v>307</v>
      </c>
      <c r="U578" t="s">
        <v>74</v>
      </c>
      <c r="V578" s="1" t="s">
        <v>728</v>
      </c>
      <c r="W578" t="s">
        <v>729</v>
      </c>
      <c r="X578" t="s">
        <v>1146</v>
      </c>
      <c r="Y578">
        <v>83</v>
      </c>
      <c r="Z578">
        <v>15</v>
      </c>
      <c r="AA578">
        <v>259.86</v>
      </c>
      <c r="AB578" t="s">
        <v>730</v>
      </c>
      <c r="AC578">
        <v>0</v>
      </c>
      <c r="AD578">
        <v>0.06</v>
      </c>
      <c r="AF578">
        <v>0</v>
      </c>
      <c r="AG578">
        <v>0.04</v>
      </c>
      <c r="AI578">
        <v>0</v>
      </c>
      <c r="AJ578">
        <v>0.02</v>
      </c>
      <c r="AL578">
        <v>0</v>
      </c>
      <c r="AM578">
        <v>0.03</v>
      </c>
      <c r="AO578">
        <v>0</v>
      </c>
      <c r="AP578">
        <v>0</v>
      </c>
      <c r="BA578">
        <v>0</v>
      </c>
      <c r="BB578">
        <v>0.71921999999999997</v>
      </c>
    </row>
    <row r="579" spans="1:54" ht="15" customHeight="1" x14ac:dyDescent="0.2">
      <c r="A579" t="s">
        <v>115</v>
      </c>
      <c r="B579" t="s">
        <v>302</v>
      </c>
      <c r="C579" t="s">
        <v>302</v>
      </c>
      <c r="D579" t="s">
        <v>1137</v>
      </c>
      <c r="E579" t="s">
        <v>196</v>
      </c>
      <c r="F579" t="s">
        <v>725</v>
      </c>
      <c r="G579" t="s">
        <v>196</v>
      </c>
      <c r="H579" s="4" t="s">
        <v>1139</v>
      </c>
      <c r="I579" s="20" t="s">
        <v>726</v>
      </c>
      <c r="J579" s="20" t="s">
        <v>726</v>
      </c>
      <c r="K579" s="11">
        <f t="shared" si="34"/>
        <v>2011</v>
      </c>
      <c r="L579" t="s">
        <v>727</v>
      </c>
      <c r="M579" s="35" t="s">
        <v>727</v>
      </c>
      <c r="N579" s="35">
        <f t="shared" si="33"/>
        <v>46686</v>
      </c>
      <c r="R579">
        <v>3897.94</v>
      </c>
      <c r="S579">
        <v>3900</v>
      </c>
      <c r="T579" t="s">
        <v>307</v>
      </c>
      <c r="U579" t="s">
        <v>74</v>
      </c>
      <c r="V579" s="1" t="s">
        <v>728</v>
      </c>
      <c r="W579" t="s">
        <v>729</v>
      </c>
      <c r="X579" t="s">
        <v>1146</v>
      </c>
      <c r="Y579">
        <v>83</v>
      </c>
      <c r="Z579">
        <v>15</v>
      </c>
      <c r="AA579">
        <v>259.86</v>
      </c>
      <c r="AB579" t="s">
        <v>730</v>
      </c>
      <c r="AC579">
        <v>0</v>
      </c>
      <c r="AD579">
        <v>0.06</v>
      </c>
      <c r="AF579">
        <v>0</v>
      </c>
      <c r="AG579">
        <v>0.04</v>
      </c>
      <c r="AI579">
        <v>0</v>
      </c>
      <c r="AJ579">
        <v>0.02</v>
      </c>
      <c r="AL579">
        <v>0</v>
      </c>
      <c r="AM579">
        <v>0.03</v>
      </c>
      <c r="AO579">
        <v>0</v>
      </c>
      <c r="AP579">
        <v>0</v>
      </c>
      <c r="BA579">
        <v>0</v>
      </c>
      <c r="BB579">
        <v>0.71921999999999997</v>
      </c>
    </row>
    <row r="580" spans="1:54" ht="15" customHeight="1" x14ac:dyDescent="0.2">
      <c r="A580" t="s">
        <v>1126</v>
      </c>
      <c r="B580" t="s">
        <v>68</v>
      </c>
      <c r="C580" t="s">
        <v>69</v>
      </c>
      <c r="D580" t="s">
        <v>1135</v>
      </c>
      <c r="E580" t="s">
        <v>200</v>
      </c>
      <c r="F580" t="s">
        <v>196</v>
      </c>
      <c r="G580" s="4" t="s">
        <v>196</v>
      </c>
      <c r="H580" s="4" t="s">
        <v>1139</v>
      </c>
      <c r="I580" s="20" t="s">
        <v>201</v>
      </c>
      <c r="K580" s="11">
        <f t="shared" si="34"/>
        <v>2013</v>
      </c>
      <c r="M580" s="35" t="s">
        <v>202</v>
      </c>
      <c r="N580" s="35">
        <f t="shared" si="33"/>
        <v>46789</v>
      </c>
      <c r="R580">
        <v>1260.0899999999999</v>
      </c>
      <c r="S580">
        <v>1700</v>
      </c>
      <c r="U580" t="s">
        <v>55</v>
      </c>
      <c r="V580" t="s">
        <v>56</v>
      </c>
      <c r="Y580">
        <v>118</v>
      </c>
      <c r="Z580">
        <v>4</v>
      </c>
      <c r="AA580">
        <v>315.02</v>
      </c>
      <c r="AB580" t="s">
        <v>203</v>
      </c>
      <c r="AC580">
        <v>0</v>
      </c>
      <c r="AD580">
        <v>0</v>
      </c>
      <c r="AE580">
        <v>1.66</v>
      </c>
      <c r="AF580">
        <v>0</v>
      </c>
      <c r="AG580">
        <v>0</v>
      </c>
      <c r="AH580">
        <v>1.47</v>
      </c>
      <c r="AI580">
        <v>0</v>
      </c>
      <c r="AJ580">
        <v>0</v>
      </c>
      <c r="AK580">
        <v>0</v>
      </c>
      <c r="AL580">
        <v>0</v>
      </c>
      <c r="AM580">
        <v>0</v>
      </c>
      <c r="AN580">
        <v>0</v>
      </c>
      <c r="AO580">
        <v>0</v>
      </c>
      <c r="AP580">
        <v>0</v>
      </c>
      <c r="AQ580">
        <v>0</v>
      </c>
      <c r="AR580">
        <v>0</v>
      </c>
      <c r="AS580">
        <v>0</v>
      </c>
      <c r="AT580">
        <v>0</v>
      </c>
      <c r="AU580">
        <v>0</v>
      </c>
      <c r="AV580">
        <v>0</v>
      </c>
      <c r="AW580">
        <v>0</v>
      </c>
      <c r="AX580">
        <v>0</v>
      </c>
      <c r="AY580">
        <v>0</v>
      </c>
      <c r="AZ580">
        <v>0</v>
      </c>
      <c r="BA580">
        <v>0</v>
      </c>
    </row>
    <row r="581" spans="1:54" ht="15" customHeight="1" x14ac:dyDescent="0.2">
      <c r="A581" t="s">
        <v>115</v>
      </c>
      <c r="B581" t="s">
        <v>68</v>
      </c>
      <c r="C581" t="s">
        <v>69</v>
      </c>
      <c r="D581" t="s">
        <v>1135</v>
      </c>
      <c r="E581" t="s">
        <v>395</v>
      </c>
      <c r="F581" t="s">
        <v>755</v>
      </c>
      <c r="G581" t="s">
        <v>124</v>
      </c>
      <c r="H581" s="4" t="s">
        <v>1139</v>
      </c>
      <c r="I581" s="20" t="s">
        <v>756</v>
      </c>
      <c r="J581" s="20" t="s">
        <v>756</v>
      </c>
      <c r="K581" s="11">
        <f t="shared" si="34"/>
        <v>2016</v>
      </c>
      <c r="L581" t="s">
        <v>757</v>
      </c>
      <c r="M581" s="35" t="s">
        <v>757</v>
      </c>
      <c r="N581" s="35">
        <f t="shared" si="33"/>
        <v>46925</v>
      </c>
      <c r="R581">
        <v>659.13</v>
      </c>
      <c r="S581">
        <v>684.5</v>
      </c>
      <c r="T581" t="s">
        <v>307</v>
      </c>
      <c r="U581" t="s">
        <v>55</v>
      </c>
      <c r="V581" t="s">
        <v>308</v>
      </c>
      <c r="W581" t="s">
        <v>758</v>
      </c>
      <c r="X581" t="s">
        <v>1145</v>
      </c>
      <c r="Y581">
        <v>60</v>
      </c>
      <c r="Z581">
        <v>9</v>
      </c>
      <c r="AA581" s="13">
        <v>73.239999999999995</v>
      </c>
      <c r="AB581" t="s">
        <v>759</v>
      </c>
      <c r="AC581">
        <v>0</v>
      </c>
      <c r="AD581">
        <v>0</v>
      </c>
      <c r="AF581">
        <v>0</v>
      </c>
      <c r="AG581">
        <v>0</v>
      </c>
      <c r="AI581">
        <v>0</v>
      </c>
      <c r="AJ581">
        <v>0</v>
      </c>
      <c r="AL581">
        <v>0</v>
      </c>
      <c r="AM581">
        <v>0</v>
      </c>
      <c r="AO581">
        <v>0</v>
      </c>
      <c r="AP581">
        <v>0</v>
      </c>
      <c r="BA581">
        <v>0</v>
      </c>
      <c r="BB581">
        <v>0.96292999999999995</v>
      </c>
    </row>
    <row r="582" spans="1:54" ht="15" customHeight="1" x14ac:dyDescent="0.2">
      <c r="A582" t="s">
        <v>115</v>
      </c>
      <c r="B582" t="s">
        <v>302</v>
      </c>
      <c r="C582" t="s">
        <v>302</v>
      </c>
      <c r="D582" t="s">
        <v>1137</v>
      </c>
      <c r="E582" t="s">
        <v>395</v>
      </c>
      <c r="F582" t="s">
        <v>755</v>
      </c>
      <c r="G582" t="s">
        <v>124</v>
      </c>
      <c r="H582" s="4" t="s">
        <v>1139</v>
      </c>
      <c r="I582" s="20" t="s">
        <v>756</v>
      </c>
      <c r="J582" s="20" t="s">
        <v>756</v>
      </c>
      <c r="K582" s="11">
        <f t="shared" si="34"/>
        <v>2016</v>
      </c>
      <c r="L582" t="s">
        <v>757</v>
      </c>
      <c r="M582" s="35" t="s">
        <v>757</v>
      </c>
      <c r="N582" s="35">
        <f t="shared" si="33"/>
        <v>46925</v>
      </c>
      <c r="R582">
        <v>659.13</v>
      </c>
      <c r="S582">
        <v>684.5</v>
      </c>
      <c r="T582" t="s">
        <v>307</v>
      </c>
      <c r="U582" t="s">
        <v>55</v>
      </c>
      <c r="V582" t="s">
        <v>308</v>
      </c>
      <c r="W582" t="s">
        <v>758</v>
      </c>
      <c r="X582" t="s">
        <v>1145</v>
      </c>
      <c r="Y582">
        <v>60</v>
      </c>
      <c r="Z582">
        <v>9</v>
      </c>
      <c r="AA582" s="13">
        <v>73.239999999999995</v>
      </c>
      <c r="AB582" t="s">
        <v>759</v>
      </c>
      <c r="AC582">
        <v>0</v>
      </c>
      <c r="AD582">
        <v>1.02</v>
      </c>
      <c r="AF582">
        <v>0</v>
      </c>
      <c r="AG582">
        <v>0</v>
      </c>
      <c r="AI582">
        <v>0</v>
      </c>
      <c r="AJ582">
        <v>0</v>
      </c>
      <c r="AL582">
        <v>0</v>
      </c>
      <c r="AM582">
        <v>0</v>
      </c>
      <c r="AO582">
        <v>0</v>
      </c>
      <c r="AP582">
        <v>0</v>
      </c>
      <c r="BA582">
        <v>0</v>
      </c>
      <c r="BB582">
        <v>0.96292999999999995</v>
      </c>
    </row>
    <row r="583" spans="1:54" ht="15" customHeight="1" x14ac:dyDescent="0.2">
      <c r="A583" t="s">
        <v>1126</v>
      </c>
      <c r="B583" t="s">
        <v>68</v>
      </c>
      <c r="C583" t="s">
        <v>69</v>
      </c>
      <c r="D583" t="s">
        <v>1135</v>
      </c>
      <c r="E583" t="s">
        <v>123</v>
      </c>
      <c r="F583" t="s">
        <v>123</v>
      </c>
      <c r="G583" s="4" t="s">
        <v>124</v>
      </c>
      <c r="H583" s="4" t="s">
        <v>1139</v>
      </c>
      <c r="I583" s="20" t="s">
        <v>190</v>
      </c>
      <c r="K583" s="11">
        <f t="shared" si="34"/>
        <v>2014</v>
      </c>
      <c r="M583" s="35" t="s">
        <v>191</v>
      </c>
      <c r="N583" s="35">
        <f t="shared" ref="N583:N631" si="35">VALUE(M583)</f>
        <v>47147</v>
      </c>
      <c r="R583">
        <v>999.21</v>
      </c>
      <c r="S583">
        <v>1000</v>
      </c>
      <c r="U583" t="s">
        <v>74</v>
      </c>
      <c r="V583" t="s">
        <v>56</v>
      </c>
      <c r="Y583">
        <v>79</v>
      </c>
      <c r="Z583">
        <v>5</v>
      </c>
      <c r="AA583">
        <v>200</v>
      </c>
      <c r="AB583" t="s">
        <v>192</v>
      </c>
      <c r="AC583">
        <v>0</v>
      </c>
      <c r="AD583">
        <v>0</v>
      </c>
      <c r="AE583">
        <v>0.36</v>
      </c>
      <c r="AF583">
        <v>0</v>
      </c>
      <c r="AG583">
        <v>0</v>
      </c>
      <c r="AH583">
        <v>0</v>
      </c>
      <c r="AI583">
        <v>0</v>
      </c>
      <c r="AJ583">
        <v>0</v>
      </c>
      <c r="AK583">
        <v>0</v>
      </c>
      <c r="AL583">
        <v>0</v>
      </c>
      <c r="AM583">
        <v>0</v>
      </c>
      <c r="AN583">
        <v>0</v>
      </c>
      <c r="AO583">
        <v>0</v>
      </c>
      <c r="AP583">
        <v>0</v>
      </c>
      <c r="AQ583">
        <v>0</v>
      </c>
      <c r="AR583">
        <v>0</v>
      </c>
      <c r="AS583">
        <v>0</v>
      </c>
      <c r="AT583">
        <v>0</v>
      </c>
      <c r="AU583">
        <v>0</v>
      </c>
      <c r="AV583">
        <v>0</v>
      </c>
      <c r="AW583">
        <v>0</v>
      </c>
      <c r="AX583">
        <v>0</v>
      </c>
      <c r="AY583">
        <v>0</v>
      </c>
      <c r="AZ583">
        <v>0</v>
      </c>
      <c r="BA583">
        <v>0</v>
      </c>
    </row>
    <row r="584" spans="1:54" ht="15" customHeight="1" x14ac:dyDescent="0.2">
      <c r="A584" t="s">
        <v>1126</v>
      </c>
      <c r="B584" t="s">
        <v>179</v>
      </c>
      <c r="C584" t="s">
        <v>179</v>
      </c>
      <c r="D584" t="s">
        <v>1134</v>
      </c>
      <c r="E584" t="s">
        <v>123</v>
      </c>
      <c r="F584" t="s">
        <v>123</v>
      </c>
      <c r="G584" s="4" t="s">
        <v>124</v>
      </c>
      <c r="H584" s="4" t="s">
        <v>1139</v>
      </c>
      <c r="I584" s="20" t="s">
        <v>190</v>
      </c>
      <c r="K584" s="11">
        <f t="shared" si="34"/>
        <v>2014</v>
      </c>
      <c r="M584" s="35" t="s">
        <v>191</v>
      </c>
      <c r="N584" s="35">
        <f t="shared" si="35"/>
        <v>47147</v>
      </c>
      <c r="R584">
        <v>999.21</v>
      </c>
      <c r="S584">
        <v>1000</v>
      </c>
      <c r="U584" t="s">
        <v>74</v>
      </c>
      <c r="V584" t="s">
        <v>56</v>
      </c>
      <c r="Y584">
        <v>79</v>
      </c>
      <c r="Z584">
        <v>5</v>
      </c>
      <c r="AA584">
        <v>200</v>
      </c>
      <c r="AB584" t="s">
        <v>192</v>
      </c>
      <c r="AC584">
        <v>0</v>
      </c>
      <c r="AD584">
        <v>0</v>
      </c>
      <c r="AE584">
        <v>0.36</v>
      </c>
      <c r="AF584">
        <v>0</v>
      </c>
      <c r="AG584">
        <v>0</v>
      </c>
      <c r="AH584">
        <v>0</v>
      </c>
      <c r="AI584">
        <v>0</v>
      </c>
      <c r="AJ584">
        <v>0</v>
      </c>
      <c r="AK584">
        <v>0</v>
      </c>
      <c r="AL584">
        <v>0</v>
      </c>
      <c r="AM584">
        <v>0</v>
      </c>
      <c r="AN584">
        <v>0</v>
      </c>
      <c r="AO584">
        <v>0</v>
      </c>
      <c r="AP584">
        <v>0</v>
      </c>
      <c r="AQ584">
        <v>0</v>
      </c>
      <c r="AR584">
        <v>0</v>
      </c>
      <c r="AS584">
        <v>0</v>
      </c>
      <c r="AT584">
        <v>0</v>
      </c>
      <c r="AU584">
        <v>0</v>
      </c>
      <c r="AV584">
        <v>0</v>
      </c>
      <c r="AW584">
        <v>0</v>
      </c>
      <c r="AX584">
        <v>0</v>
      </c>
      <c r="AY584">
        <v>0</v>
      </c>
      <c r="AZ584">
        <v>0</v>
      </c>
      <c r="BA584">
        <v>0</v>
      </c>
    </row>
    <row r="585" spans="1:54" ht="15" customHeight="1" x14ac:dyDescent="0.2">
      <c r="A585" t="s">
        <v>1126</v>
      </c>
      <c r="B585" t="s">
        <v>403</v>
      </c>
      <c r="C585" t="s">
        <v>85</v>
      </c>
      <c r="D585" t="s">
        <v>1133</v>
      </c>
      <c r="E585" t="s">
        <v>123</v>
      </c>
      <c r="F585" t="s">
        <v>123</v>
      </c>
      <c r="G585" s="4" t="s">
        <v>124</v>
      </c>
      <c r="H585" s="4" t="s">
        <v>1139</v>
      </c>
      <c r="I585" s="20" t="s">
        <v>190</v>
      </c>
      <c r="K585" s="11">
        <f t="shared" si="34"/>
        <v>2014</v>
      </c>
      <c r="M585" s="35" t="s">
        <v>191</v>
      </c>
      <c r="N585" s="35">
        <f t="shared" si="35"/>
        <v>47147</v>
      </c>
      <c r="R585">
        <v>999.21</v>
      </c>
      <c r="S585">
        <v>1000</v>
      </c>
      <c r="U585" t="s">
        <v>74</v>
      </c>
      <c r="V585" t="s">
        <v>56</v>
      </c>
      <c r="Y585">
        <v>79</v>
      </c>
      <c r="Z585">
        <v>5</v>
      </c>
      <c r="AA585">
        <v>200</v>
      </c>
      <c r="AB585" t="s">
        <v>192</v>
      </c>
      <c r="AC585">
        <v>0</v>
      </c>
      <c r="AD585">
        <v>0</v>
      </c>
      <c r="AE585">
        <v>0.36</v>
      </c>
      <c r="AF585">
        <v>0</v>
      </c>
      <c r="AG585">
        <v>0</v>
      </c>
      <c r="AH585">
        <v>0</v>
      </c>
      <c r="AI585">
        <v>0</v>
      </c>
      <c r="AJ585">
        <v>0</v>
      </c>
      <c r="AK585">
        <v>0</v>
      </c>
      <c r="AL585">
        <v>0</v>
      </c>
      <c r="AM585">
        <v>0</v>
      </c>
      <c r="AN585">
        <v>0</v>
      </c>
      <c r="AO585">
        <v>0</v>
      </c>
      <c r="AP585">
        <v>0</v>
      </c>
      <c r="AQ585">
        <v>0</v>
      </c>
      <c r="AR585">
        <v>0</v>
      </c>
      <c r="AS585">
        <v>0</v>
      </c>
      <c r="AT585">
        <v>0</v>
      </c>
      <c r="AU585">
        <v>0</v>
      </c>
      <c r="AV585">
        <v>0</v>
      </c>
      <c r="AW585">
        <v>0</v>
      </c>
      <c r="AX585">
        <v>0</v>
      </c>
      <c r="AY585">
        <v>0</v>
      </c>
      <c r="AZ585">
        <v>0</v>
      </c>
      <c r="BA585">
        <v>0</v>
      </c>
    </row>
    <row r="586" spans="1:54" ht="15" customHeight="1" x14ac:dyDescent="0.2">
      <c r="A586" t="s">
        <v>115</v>
      </c>
      <c r="B586" t="s">
        <v>218</v>
      </c>
      <c r="C586" t="s">
        <v>85</v>
      </c>
      <c r="D586" t="s">
        <v>1133</v>
      </c>
      <c r="E586" t="s">
        <v>327</v>
      </c>
      <c r="F586" t="s">
        <v>426</v>
      </c>
      <c r="G586" t="s">
        <v>328</v>
      </c>
      <c r="H586" s="4" t="s">
        <v>1139</v>
      </c>
      <c r="I586" s="20" t="s">
        <v>285</v>
      </c>
      <c r="J586" s="20" t="s">
        <v>285</v>
      </c>
      <c r="K586" s="11">
        <f t="shared" si="34"/>
        <v>2013</v>
      </c>
      <c r="L586" t="s">
        <v>940</v>
      </c>
      <c r="M586" s="35" t="s">
        <v>940</v>
      </c>
      <c r="N586" s="35">
        <f t="shared" si="35"/>
        <v>47442</v>
      </c>
      <c r="R586">
        <v>70.290000000000006</v>
      </c>
      <c r="S586">
        <v>1245</v>
      </c>
      <c r="T586" t="s">
        <v>307</v>
      </c>
      <c r="U586" t="s">
        <v>941</v>
      </c>
      <c r="V586" t="s">
        <v>308</v>
      </c>
      <c r="W586" t="s">
        <v>942</v>
      </c>
      <c r="X586" t="s">
        <v>1145</v>
      </c>
      <c r="Y586">
        <v>164</v>
      </c>
      <c r="Z586">
        <v>2</v>
      </c>
      <c r="AA586">
        <v>35.14</v>
      </c>
      <c r="AB586" t="s">
        <v>943</v>
      </c>
      <c r="AC586">
        <v>0</v>
      </c>
      <c r="AD586">
        <v>0.61</v>
      </c>
      <c r="AF586">
        <v>0</v>
      </c>
      <c r="AG586">
        <v>0</v>
      </c>
      <c r="AI586">
        <v>0</v>
      </c>
      <c r="AJ586">
        <v>0</v>
      </c>
      <c r="AL586">
        <v>0</v>
      </c>
      <c r="AM586">
        <v>0</v>
      </c>
      <c r="AO586">
        <v>0</v>
      </c>
      <c r="AP586">
        <v>0</v>
      </c>
      <c r="BA586">
        <v>0</v>
      </c>
      <c r="BB586">
        <v>0.73865999999999998</v>
      </c>
    </row>
    <row r="587" spans="1:54" ht="15" customHeight="1" x14ac:dyDescent="0.2">
      <c r="A587" t="s">
        <v>1126</v>
      </c>
      <c r="B587" t="s">
        <v>251</v>
      </c>
      <c r="C587" t="s">
        <v>77</v>
      </c>
      <c r="D587" t="s">
        <v>1135</v>
      </c>
      <c r="E587" t="s">
        <v>111</v>
      </c>
      <c r="F587" t="s">
        <v>79</v>
      </c>
      <c r="G587" s="4" t="s">
        <v>80</v>
      </c>
      <c r="H587" s="4" t="s">
        <v>1141</v>
      </c>
      <c r="I587" s="20" t="s">
        <v>258</v>
      </c>
      <c r="K587" s="11">
        <f t="shared" si="34"/>
        <v>2015</v>
      </c>
      <c r="M587" s="35" t="s">
        <v>259</v>
      </c>
      <c r="N587" s="35">
        <f t="shared" si="35"/>
        <v>47602</v>
      </c>
      <c r="R587">
        <v>1998.09</v>
      </c>
      <c r="S587">
        <v>2000</v>
      </c>
      <c r="U587" t="s">
        <v>74</v>
      </c>
      <c r="V587" t="s">
        <v>56</v>
      </c>
      <c r="Y587">
        <v>60</v>
      </c>
      <c r="Z587">
        <v>6</v>
      </c>
      <c r="AA587">
        <v>333.33</v>
      </c>
      <c r="AB587" t="s">
        <v>260</v>
      </c>
      <c r="AC587">
        <v>0</v>
      </c>
      <c r="AD587">
        <v>0</v>
      </c>
      <c r="AE587">
        <v>0.51</v>
      </c>
      <c r="AF587">
        <v>0</v>
      </c>
      <c r="AG587">
        <v>0</v>
      </c>
      <c r="AH587">
        <v>0.33</v>
      </c>
      <c r="AI587">
        <v>0</v>
      </c>
      <c r="AJ587">
        <v>0</v>
      </c>
      <c r="AK587">
        <v>0.28000000000000003</v>
      </c>
      <c r="AL587">
        <v>0</v>
      </c>
      <c r="AM587">
        <v>0</v>
      </c>
      <c r="AN587">
        <v>0</v>
      </c>
      <c r="AO587">
        <v>0</v>
      </c>
      <c r="AP587">
        <v>0</v>
      </c>
      <c r="AQ587">
        <v>0</v>
      </c>
      <c r="AR587">
        <v>0</v>
      </c>
      <c r="AS587">
        <v>0</v>
      </c>
      <c r="AT587">
        <v>0</v>
      </c>
      <c r="AU587">
        <v>0</v>
      </c>
      <c r="AV587">
        <v>0</v>
      </c>
      <c r="AW587">
        <v>0</v>
      </c>
      <c r="AX587">
        <v>0</v>
      </c>
      <c r="AY587">
        <v>0</v>
      </c>
      <c r="AZ587">
        <v>0</v>
      </c>
      <c r="BA587">
        <v>0</v>
      </c>
    </row>
    <row r="588" spans="1:54" ht="15" customHeight="1" x14ac:dyDescent="0.2">
      <c r="A588" t="s">
        <v>1126</v>
      </c>
      <c r="B588" t="s">
        <v>179</v>
      </c>
      <c r="C588" t="s">
        <v>179</v>
      </c>
      <c r="D588" t="s">
        <v>1134</v>
      </c>
      <c r="E588" t="s">
        <v>111</v>
      </c>
      <c r="F588" t="s">
        <v>79</v>
      </c>
      <c r="G588" s="4" t="s">
        <v>80</v>
      </c>
      <c r="H588" s="4" t="s">
        <v>1141</v>
      </c>
      <c r="I588" s="20" t="s">
        <v>258</v>
      </c>
      <c r="K588" s="11">
        <f t="shared" si="34"/>
        <v>2015</v>
      </c>
      <c r="M588" s="35" t="s">
        <v>259</v>
      </c>
      <c r="N588" s="35">
        <f t="shared" si="35"/>
        <v>47602</v>
      </c>
      <c r="R588">
        <v>1998.09</v>
      </c>
      <c r="S588">
        <v>2000</v>
      </c>
      <c r="U588" t="s">
        <v>74</v>
      </c>
      <c r="V588" t="s">
        <v>56</v>
      </c>
      <c r="Y588">
        <v>60</v>
      </c>
      <c r="Z588">
        <v>6</v>
      </c>
      <c r="AA588">
        <v>333.33</v>
      </c>
      <c r="AB588" t="s">
        <v>260</v>
      </c>
      <c r="AC588">
        <v>0</v>
      </c>
      <c r="AD588">
        <v>0</v>
      </c>
      <c r="AE588">
        <v>0.51</v>
      </c>
      <c r="AF588">
        <v>0</v>
      </c>
      <c r="AG588">
        <v>0</v>
      </c>
      <c r="AH588">
        <v>0.33</v>
      </c>
      <c r="AI588">
        <v>0</v>
      </c>
      <c r="AJ588">
        <v>0</v>
      </c>
      <c r="AK588">
        <v>0.28000000000000003</v>
      </c>
      <c r="AL588">
        <v>0</v>
      </c>
      <c r="AM588">
        <v>0</v>
      </c>
      <c r="AN588">
        <v>0</v>
      </c>
      <c r="AO588">
        <v>0</v>
      </c>
      <c r="AP588">
        <v>0</v>
      </c>
      <c r="AQ588">
        <v>0</v>
      </c>
      <c r="AR588">
        <v>0</v>
      </c>
      <c r="AS588">
        <v>0</v>
      </c>
      <c r="AT588">
        <v>0</v>
      </c>
      <c r="AU588">
        <v>0</v>
      </c>
      <c r="AV588">
        <v>0</v>
      </c>
      <c r="AW588">
        <v>0</v>
      </c>
      <c r="AX588">
        <v>0</v>
      </c>
      <c r="AY588">
        <v>0</v>
      </c>
      <c r="AZ588">
        <v>0</v>
      </c>
      <c r="BA588">
        <v>0</v>
      </c>
    </row>
    <row r="589" spans="1:54" ht="15" customHeight="1" x14ac:dyDescent="0.2">
      <c r="A589" t="s">
        <v>1126</v>
      </c>
      <c r="B589" t="s">
        <v>251</v>
      </c>
      <c r="C589" t="s">
        <v>77</v>
      </c>
      <c r="D589" t="s">
        <v>1135</v>
      </c>
      <c r="E589" t="s">
        <v>196</v>
      </c>
      <c r="F589" t="s">
        <v>196</v>
      </c>
      <c r="G589" s="4" t="s">
        <v>196</v>
      </c>
      <c r="H589" s="4" t="s">
        <v>1139</v>
      </c>
      <c r="I589" s="20" t="s">
        <v>274</v>
      </c>
      <c r="K589" s="11">
        <f t="shared" si="34"/>
        <v>2010</v>
      </c>
      <c r="M589" s="35" t="s">
        <v>275</v>
      </c>
      <c r="N589" s="35">
        <f t="shared" si="35"/>
        <v>42337</v>
      </c>
      <c r="R589">
        <v>741.18</v>
      </c>
      <c r="S589">
        <v>1000</v>
      </c>
      <c r="U589" t="s">
        <v>55</v>
      </c>
      <c r="V589" t="s">
        <v>56</v>
      </c>
      <c r="Y589">
        <v>105</v>
      </c>
      <c r="Z589">
        <v>2</v>
      </c>
      <c r="AA589">
        <v>370.59</v>
      </c>
      <c r="AB589" t="s">
        <v>276</v>
      </c>
      <c r="AC589">
        <v>0</v>
      </c>
      <c r="AD589">
        <v>0</v>
      </c>
      <c r="AE589">
        <v>2.99</v>
      </c>
      <c r="AF589">
        <v>0</v>
      </c>
      <c r="AG589">
        <v>0</v>
      </c>
      <c r="AH589">
        <v>0</v>
      </c>
      <c r="AI589">
        <v>0</v>
      </c>
      <c r="AJ589">
        <v>0</v>
      </c>
      <c r="AK589">
        <v>0</v>
      </c>
      <c r="AL589">
        <v>0</v>
      </c>
      <c r="AM589">
        <v>0</v>
      </c>
      <c r="AN589">
        <v>0</v>
      </c>
      <c r="AO589">
        <v>0</v>
      </c>
      <c r="AP589">
        <v>0</v>
      </c>
      <c r="AQ589">
        <v>0</v>
      </c>
      <c r="AR589">
        <v>0</v>
      </c>
      <c r="AS589">
        <v>0</v>
      </c>
      <c r="AT589">
        <v>0</v>
      </c>
      <c r="AU589">
        <v>0</v>
      </c>
      <c r="AV589">
        <v>0</v>
      </c>
      <c r="AW589">
        <v>0</v>
      </c>
      <c r="AX589">
        <v>0</v>
      </c>
      <c r="AY589">
        <v>0</v>
      </c>
      <c r="AZ589">
        <v>0</v>
      </c>
      <c r="BA589">
        <v>0</v>
      </c>
    </row>
    <row r="590" spans="1:54" ht="15" customHeight="1" x14ac:dyDescent="0.2">
      <c r="A590" t="s">
        <v>115</v>
      </c>
      <c r="B590" t="s">
        <v>179</v>
      </c>
      <c r="C590" t="s">
        <v>179</v>
      </c>
      <c r="D590" t="s">
        <v>1134</v>
      </c>
      <c r="E590" t="s">
        <v>196</v>
      </c>
      <c r="F590" t="s">
        <v>196</v>
      </c>
      <c r="G590" t="s">
        <v>196</v>
      </c>
      <c r="H590" s="4" t="s">
        <v>1139</v>
      </c>
      <c r="I590" s="20" t="s">
        <v>899</v>
      </c>
      <c r="J590" s="20" t="s">
        <v>899</v>
      </c>
      <c r="K590" s="11">
        <f t="shared" si="34"/>
        <v>2015</v>
      </c>
      <c r="L590" t="s">
        <v>900</v>
      </c>
      <c r="M590" s="35" t="s">
        <v>900</v>
      </c>
      <c r="N590" s="35">
        <f t="shared" si="35"/>
        <v>42399</v>
      </c>
      <c r="R590">
        <v>229.42</v>
      </c>
      <c r="S590">
        <v>230</v>
      </c>
      <c r="T590" t="s">
        <v>307</v>
      </c>
      <c r="U590" t="s">
        <v>74</v>
      </c>
      <c r="V590" t="s">
        <v>56</v>
      </c>
      <c r="X590" t="s">
        <v>1146</v>
      </c>
      <c r="Y590">
        <v>104</v>
      </c>
      <c r="Z590">
        <v>1</v>
      </c>
      <c r="AA590">
        <v>229.42</v>
      </c>
      <c r="AB590" t="s">
        <v>901</v>
      </c>
      <c r="AC590">
        <v>0</v>
      </c>
      <c r="AD590">
        <v>0</v>
      </c>
      <c r="AF590">
        <v>0</v>
      </c>
      <c r="AG590">
        <v>0</v>
      </c>
      <c r="AI590">
        <v>0</v>
      </c>
      <c r="AJ590">
        <v>0</v>
      </c>
      <c r="AL590">
        <v>0</v>
      </c>
      <c r="AM590">
        <v>0</v>
      </c>
      <c r="AO590">
        <v>0</v>
      </c>
      <c r="AP590">
        <v>0</v>
      </c>
      <c r="BA590">
        <v>0</v>
      </c>
      <c r="BB590">
        <v>0.88346999999999998</v>
      </c>
    </row>
    <row r="591" spans="1:54" ht="15" customHeight="1" x14ac:dyDescent="0.2">
      <c r="A591" t="s">
        <v>115</v>
      </c>
      <c r="B591" t="s">
        <v>179</v>
      </c>
      <c r="C591" t="s">
        <v>179</v>
      </c>
      <c r="D591" t="s">
        <v>1134</v>
      </c>
      <c r="E591" t="s">
        <v>196</v>
      </c>
      <c r="F591" t="s">
        <v>196</v>
      </c>
      <c r="G591" t="s">
        <v>196</v>
      </c>
      <c r="H591" s="4" t="s">
        <v>1139</v>
      </c>
      <c r="I591" s="20" t="s">
        <v>902</v>
      </c>
      <c r="J591" s="20" t="s">
        <v>902</v>
      </c>
      <c r="K591" s="11">
        <f t="shared" si="34"/>
        <v>2015</v>
      </c>
      <c r="L591" t="s">
        <v>903</v>
      </c>
      <c r="M591" s="35" t="s">
        <v>903</v>
      </c>
      <c r="N591" s="35">
        <f t="shared" si="35"/>
        <v>42459</v>
      </c>
      <c r="R591">
        <v>129.30000000000001</v>
      </c>
      <c r="S591">
        <v>130</v>
      </c>
      <c r="T591" t="s">
        <v>307</v>
      </c>
      <c r="U591" t="s">
        <v>74</v>
      </c>
      <c r="V591" t="s">
        <v>56</v>
      </c>
      <c r="X591" t="s">
        <v>1146</v>
      </c>
      <c r="Y591">
        <v>105</v>
      </c>
      <c r="Z591">
        <v>1</v>
      </c>
      <c r="AA591">
        <v>129.30000000000001</v>
      </c>
      <c r="AB591" t="s">
        <v>904</v>
      </c>
      <c r="AC591">
        <v>0</v>
      </c>
      <c r="AD591">
        <v>0</v>
      </c>
      <c r="AF591">
        <v>0</v>
      </c>
      <c r="AG591">
        <v>0</v>
      </c>
      <c r="AI591">
        <v>0</v>
      </c>
      <c r="AJ591">
        <v>0</v>
      </c>
      <c r="AL591">
        <v>0</v>
      </c>
      <c r="AM591">
        <v>0</v>
      </c>
      <c r="AO591">
        <v>0</v>
      </c>
      <c r="AP591">
        <v>0</v>
      </c>
      <c r="BA591">
        <v>0</v>
      </c>
      <c r="BB591">
        <v>0.91852999999999996</v>
      </c>
    </row>
    <row r="592" spans="1:54" ht="15" customHeight="1" x14ac:dyDescent="0.2">
      <c r="A592" t="s">
        <v>115</v>
      </c>
      <c r="B592" t="s">
        <v>218</v>
      </c>
      <c r="C592" t="s">
        <v>85</v>
      </c>
      <c r="D592" t="s">
        <v>1133</v>
      </c>
      <c r="E592" t="s">
        <v>196</v>
      </c>
      <c r="F592" t="s">
        <v>765</v>
      </c>
      <c r="G592" t="s">
        <v>196</v>
      </c>
      <c r="H592" s="4" t="s">
        <v>1139</v>
      </c>
      <c r="I592" s="20" t="s">
        <v>834</v>
      </c>
      <c r="J592" s="20" t="s">
        <v>834</v>
      </c>
      <c r="K592" s="11">
        <f t="shared" si="34"/>
        <v>2012</v>
      </c>
      <c r="L592" t="s">
        <v>835</v>
      </c>
      <c r="M592" s="35" t="s">
        <v>835</v>
      </c>
      <c r="N592" s="35">
        <f t="shared" si="35"/>
        <v>42490</v>
      </c>
      <c r="R592">
        <v>285.89</v>
      </c>
      <c r="S592">
        <v>375</v>
      </c>
      <c r="T592" t="s">
        <v>717</v>
      </c>
      <c r="U592" t="s">
        <v>55</v>
      </c>
      <c r="V592" s="1" t="s">
        <v>836</v>
      </c>
      <c r="W592" t="s">
        <v>837</v>
      </c>
      <c r="X592" t="s">
        <v>1146</v>
      </c>
      <c r="Y592">
        <v>94</v>
      </c>
      <c r="Z592">
        <v>7</v>
      </c>
      <c r="AA592">
        <v>40.840000000000003</v>
      </c>
      <c r="AB592" t="s">
        <v>838</v>
      </c>
      <c r="AC592">
        <v>0</v>
      </c>
      <c r="AD592">
        <v>0.03</v>
      </c>
      <c r="AF592">
        <v>0</v>
      </c>
      <c r="AG592">
        <v>0</v>
      </c>
      <c r="AI592">
        <v>0</v>
      </c>
      <c r="AJ592">
        <v>0</v>
      </c>
      <c r="AL592">
        <v>0</v>
      </c>
      <c r="AM592">
        <v>0</v>
      </c>
      <c r="AO592">
        <v>0</v>
      </c>
      <c r="AP592">
        <v>0</v>
      </c>
      <c r="BA592">
        <v>0</v>
      </c>
      <c r="BB592">
        <v>0.76236999999999999</v>
      </c>
    </row>
    <row r="593" spans="1:54" ht="15" customHeight="1" x14ac:dyDescent="0.2">
      <c r="A593" t="s">
        <v>115</v>
      </c>
      <c r="B593" t="s">
        <v>302</v>
      </c>
      <c r="C593" t="s">
        <v>302</v>
      </c>
      <c r="D593" t="s">
        <v>1137</v>
      </c>
      <c r="E593" t="s">
        <v>196</v>
      </c>
      <c r="F593" t="s">
        <v>765</v>
      </c>
      <c r="G593" t="s">
        <v>196</v>
      </c>
      <c r="H593" s="4" t="s">
        <v>1139</v>
      </c>
      <c r="I593" s="20" t="s">
        <v>834</v>
      </c>
      <c r="J593" s="20" t="s">
        <v>834</v>
      </c>
      <c r="K593" s="11">
        <f t="shared" si="34"/>
        <v>2012</v>
      </c>
      <c r="L593" t="s">
        <v>835</v>
      </c>
      <c r="M593" s="35" t="s">
        <v>835</v>
      </c>
      <c r="N593" s="35">
        <f t="shared" si="35"/>
        <v>42490</v>
      </c>
      <c r="R593">
        <v>285.89</v>
      </c>
      <c r="S593">
        <v>375</v>
      </c>
      <c r="T593" t="s">
        <v>717</v>
      </c>
      <c r="U593" t="s">
        <v>55</v>
      </c>
      <c r="V593" s="1" t="s">
        <v>836</v>
      </c>
      <c r="W593" t="s">
        <v>837</v>
      </c>
      <c r="X593" t="s">
        <v>1146</v>
      </c>
      <c r="Y593">
        <v>94</v>
      </c>
      <c r="Z593">
        <v>7</v>
      </c>
      <c r="AA593">
        <v>40.840000000000003</v>
      </c>
      <c r="AB593" t="s">
        <v>838</v>
      </c>
      <c r="AC593">
        <v>0</v>
      </c>
      <c r="AD593">
        <v>0.03</v>
      </c>
      <c r="AF593">
        <v>0</v>
      </c>
      <c r="AG593">
        <v>0</v>
      </c>
      <c r="AI593">
        <v>0</v>
      </c>
      <c r="AJ593">
        <v>0</v>
      </c>
      <c r="AL593">
        <v>0</v>
      </c>
      <c r="AM593">
        <v>0</v>
      </c>
      <c r="AO593">
        <v>0</v>
      </c>
      <c r="AP593">
        <v>0</v>
      </c>
      <c r="BA593">
        <v>0</v>
      </c>
      <c r="BB593">
        <v>0.76236999999999999</v>
      </c>
    </row>
    <row r="594" spans="1:54" ht="15" customHeight="1" x14ac:dyDescent="0.2">
      <c r="A594" t="s">
        <v>1126</v>
      </c>
      <c r="B594" t="s">
        <v>68</v>
      </c>
      <c r="C594" t="s">
        <v>69</v>
      </c>
      <c r="D594" t="s">
        <v>1135</v>
      </c>
      <c r="E594" t="s">
        <v>123</v>
      </c>
      <c r="F594" t="s">
        <v>123</v>
      </c>
      <c r="G594" s="4" t="s">
        <v>124</v>
      </c>
      <c r="H594" s="4" t="s">
        <v>1139</v>
      </c>
      <c r="I594" s="20" t="s">
        <v>180</v>
      </c>
      <c r="K594" s="11">
        <f t="shared" si="34"/>
        <v>2011</v>
      </c>
      <c r="M594" s="35" t="s">
        <v>181</v>
      </c>
      <c r="N594" s="35">
        <f t="shared" si="35"/>
        <v>48173</v>
      </c>
      <c r="R594">
        <v>48.9</v>
      </c>
      <c r="S594">
        <v>50</v>
      </c>
      <c r="U594" t="s">
        <v>74</v>
      </c>
      <c r="V594" t="s">
        <v>56</v>
      </c>
      <c r="Y594">
        <v>72</v>
      </c>
      <c r="Z594">
        <v>1</v>
      </c>
      <c r="AA594">
        <v>50</v>
      </c>
      <c r="AB594" t="s">
        <v>182</v>
      </c>
      <c r="AC594">
        <v>0</v>
      </c>
      <c r="AD594">
        <v>0</v>
      </c>
      <c r="AE594">
        <v>0.31</v>
      </c>
      <c r="AF594">
        <v>0</v>
      </c>
      <c r="AG594">
        <v>0</v>
      </c>
      <c r="AH594">
        <v>0</v>
      </c>
      <c r="AI594">
        <v>0</v>
      </c>
      <c r="AJ594">
        <v>0</v>
      </c>
      <c r="AK594">
        <v>0</v>
      </c>
      <c r="AL594">
        <v>0</v>
      </c>
      <c r="AM594">
        <v>0</v>
      </c>
      <c r="AN594">
        <v>0</v>
      </c>
      <c r="AO594">
        <v>0</v>
      </c>
      <c r="AP594">
        <v>0</v>
      </c>
      <c r="AQ594">
        <v>0</v>
      </c>
      <c r="AR594">
        <v>0</v>
      </c>
      <c r="AS594">
        <v>0</v>
      </c>
      <c r="AT594">
        <v>0</v>
      </c>
      <c r="AU594">
        <v>0</v>
      </c>
      <c r="AV594">
        <v>0</v>
      </c>
      <c r="AW594">
        <v>0</v>
      </c>
      <c r="AX594">
        <v>0</v>
      </c>
      <c r="AY594">
        <v>0</v>
      </c>
      <c r="AZ594">
        <v>0</v>
      </c>
      <c r="BA594">
        <v>0</v>
      </c>
    </row>
    <row r="595" spans="1:54" ht="15" customHeight="1" x14ac:dyDescent="0.2">
      <c r="A595" t="s">
        <v>1126</v>
      </c>
      <c r="B595" t="s">
        <v>425</v>
      </c>
      <c r="C595" t="s">
        <v>85</v>
      </c>
      <c r="D595" t="s">
        <v>1133</v>
      </c>
      <c r="E595" t="s">
        <v>426</v>
      </c>
      <c r="F595" t="s">
        <v>327</v>
      </c>
      <c r="G595" s="4" t="s">
        <v>328</v>
      </c>
      <c r="H595" s="4" t="s">
        <v>1139</v>
      </c>
      <c r="I595" s="20" t="s">
        <v>427</v>
      </c>
      <c r="K595" s="11">
        <f t="shared" ref="K595:K623" si="36">YEAR(I595)</f>
        <v>2012</v>
      </c>
      <c r="M595" s="35" t="s">
        <v>428</v>
      </c>
      <c r="N595" s="35">
        <f t="shared" si="35"/>
        <v>48213</v>
      </c>
      <c r="R595">
        <v>443.98</v>
      </c>
      <c r="S595">
        <v>575</v>
      </c>
      <c r="U595" t="s">
        <v>55</v>
      </c>
      <c r="V595" t="s">
        <v>56</v>
      </c>
      <c r="Y595">
        <v>175</v>
      </c>
      <c r="Z595">
        <v>3</v>
      </c>
      <c r="AA595">
        <v>147.99</v>
      </c>
      <c r="AB595" t="s">
        <v>429</v>
      </c>
      <c r="AC595">
        <v>0</v>
      </c>
      <c r="AD595">
        <v>0</v>
      </c>
      <c r="AE595">
        <v>0.85</v>
      </c>
      <c r="AF595">
        <v>0</v>
      </c>
      <c r="AG595">
        <v>0</v>
      </c>
      <c r="AH595">
        <v>0</v>
      </c>
      <c r="AI595">
        <v>0</v>
      </c>
      <c r="AJ595">
        <v>0</v>
      </c>
      <c r="AK595">
        <v>0</v>
      </c>
      <c r="AL595">
        <v>0</v>
      </c>
      <c r="AM595">
        <v>0</v>
      </c>
      <c r="AN595">
        <v>0</v>
      </c>
      <c r="AO595">
        <v>0</v>
      </c>
      <c r="AP595">
        <v>0</v>
      </c>
      <c r="AQ595">
        <v>0</v>
      </c>
      <c r="AR595">
        <v>0</v>
      </c>
      <c r="AS595">
        <v>0</v>
      </c>
      <c r="AT595">
        <v>0</v>
      </c>
      <c r="AU595">
        <v>0</v>
      </c>
      <c r="AV595">
        <v>0</v>
      </c>
      <c r="AW595">
        <v>0</v>
      </c>
      <c r="AX595">
        <v>0</v>
      </c>
      <c r="AY595">
        <v>0</v>
      </c>
      <c r="AZ595">
        <v>0</v>
      </c>
      <c r="BA595">
        <v>0</v>
      </c>
    </row>
    <row r="596" spans="1:54" ht="15" customHeight="1" x14ac:dyDescent="0.2">
      <c r="A596" t="s">
        <v>1126</v>
      </c>
      <c r="B596" t="s">
        <v>68</v>
      </c>
      <c r="C596" t="s">
        <v>69</v>
      </c>
      <c r="D596" t="s">
        <v>1135</v>
      </c>
      <c r="E596" t="s">
        <v>183</v>
      </c>
      <c r="F596" t="s">
        <v>123</v>
      </c>
      <c r="G596" s="4" t="s">
        <v>124</v>
      </c>
      <c r="H596" s="4" t="s">
        <v>1139</v>
      </c>
      <c r="I596" s="20" t="s">
        <v>184</v>
      </c>
      <c r="K596" s="11">
        <f t="shared" si="36"/>
        <v>2012</v>
      </c>
      <c r="M596" s="35" t="s">
        <v>185</v>
      </c>
      <c r="N596" s="35">
        <f t="shared" si="35"/>
        <v>48358</v>
      </c>
      <c r="R596">
        <v>69.73</v>
      </c>
      <c r="S596">
        <v>70</v>
      </c>
      <c r="U596" t="s">
        <v>74</v>
      </c>
      <c r="V596" t="s">
        <v>56</v>
      </c>
      <c r="Y596">
        <v>74</v>
      </c>
      <c r="Z596">
        <v>1</v>
      </c>
      <c r="AA596">
        <v>70</v>
      </c>
      <c r="AB596" t="s">
        <v>186</v>
      </c>
      <c r="AC596">
        <v>0</v>
      </c>
      <c r="AD596">
        <v>0</v>
      </c>
      <c r="AE596">
        <v>0.31</v>
      </c>
      <c r="AF596">
        <v>0</v>
      </c>
      <c r="AG596">
        <v>0</v>
      </c>
      <c r="AH596">
        <v>0</v>
      </c>
      <c r="AI596">
        <v>0</v>
      </c>
      <c r="AJ596">
        <v>0</v>
      </c>
      <c r="AK596">
        <v>0</v>
      </c>
      <c r="AL596">
        <v>0</v>
      </c>
      <c r="AM596">
        <v>0</v>
      </c>
      <c r="AN596">
        <v>0</v>
      </c>
      <c r="AO596">
        <v>0</v>
      </c>
      <c r="AP596">
        <v>0</v>
      </c>
      <c r="AQ596">
        <v>0</v>
      </c>
      <c r="AR596">
        <v>0</v>
      </c>
      <c r="AS596">
        <v>0</v>
      </c>
      <c r="AT596">
        <v>0</v>
      </c>
      <c r="AU596">
        <v>0</v>
      </c>
      <c r="AV596">
        <v>0</v>
      </c>
      <c r="AW596">
        <v>0</v>
      </c>
      <c r="AX596">
        <v>0</v>
      </c>
      <c r="AY596">
        <v>0</v>
      </c>
      <c r="AZ596">
        <v>0</v>
      </c>
      <c r="BA596">
        <v>0</v>
      </c>
    </row>
    <row r="597" spans="1:54" ht="15" customHeight="1" x14ac:dyDescent="0.2">
      <c r="A597" t="s">
        <v>115</v>
      </c>
      <c r="B597" t="s">
        <v>116</v>
      </c>
      <c r="C597" t="s">
        <v>49</v>
      </c>
      <c r="D597" t="s">
        <v>1133</v>
      </c>
      <c r="E597" t="s">
        <v>196</v>
      </c>
      <c r="F597" t="s">
        <v>456</v>
      </c>
      <c r="G597" t="s">
        <v>196</v>
      </c>
      <c r="H597" s="4" t="s">
        <v>1139</v>
      </c>
      <c r="I597" s="20" t="s">
        <v>625</v>
      </c>
      <c r="J597" s="20" t="s">
        <v>625</v>
      </c>
      <c r="K597" s="11">
        <f t="shared" si="36"/>
        <v>2010</v>
      </c>
      <c r="L597" t="s">
        <v>626</v>
      </c>
      <c r="M597" s="35" t="s">
        <v>626</v>
      </c>
      <c r="N597" s="35">
        <f t="shared" si="35"/>
        <v>40724</v>
      </c>
      <c r="R597">
        <v>205.27</v>
      </c>
      <c r="S597">
        <v>250</v>
      </c>
      <c r="T597" t="s">
        <v>120</v>
      </c>
      <c r="U597" t="s">
        <v>55</v>
      </c>
      <c r="V597" t="s">
        <v>56</v>
      </c>
      <c r="W597" t="s">
        <v>627</v>
      </c>
      <c r="X597" t="s">
        <v>1146</v>
      </c>
      <c r="Y597">
        <v>74</v>
      </c>
      <c r="Z597">
        <v>15</v>
      </c>
      <c r="AA597">
        <v>13.68</v>
      </c>
      <c r="AB597" t="s">
        <v>628</v>
      </c>
      <c r="AC597">
        <v>0</v>
      </c>
      <c r="AD597">
        <v>0.03</v>
      </c>
      <c r="AF597">
        <v>0</v>
      </c>
      <c r="AG597">
        <v>0</v>
      </c>
      <c r="AI597">
        <v>0</v>
      </c>
      <c r="AJ597">
        <v>0</v>
      </c>
      <c r="AL597">
        <v>0</v>
      </c>
      <c r="AM597">
        <v>0</v>
      </c>
      <c r="AO597">
        <v>0</v>
      </c>
      <c r="AP597">
        <v>0</v>
      </c>
      <c r="BA597">
        <v>0</v>
      </c>
      <c r="BB597">
        <v>0.82108999999999999</v>
      </c>
    </row>
    <row r="598" spans="1:54" ht="15" customHeight="1" x14ac:dyDescent="0.2">
      <c r="A598" t="s">
        <v>115</v>
      </c>
      <c r="B598" t="s">
        <v>68</v>
      </c>
      <c r="C598" t="s">
        <v>69</v>
      </c>
      <c r="D598" t="s">
        <v>1135</v>
      </c>
      <c r="E598" t="s">
        <v>196</v>
      </c>
      <c r="F598" t="s">
        <v>456</v>
      </c>
      <c r="G598" t="s">
        <v>196</v>
      </c>
      <c r="H598" s="4" t="s">
        <v>1139</v>
      </c>
      <c r="I598" s="20" t="s">
        <v>625</v>
      </c>
      <c r="J598" s="20" t="s">
        <v>625</v>
      </c>
      <c r="K598" s="11">
        <f t="shared" si="36"/>
        <v>2010</v>
      </c>
      <c r="L598" t="s">
        <v>626</v>
      </c>
      <c r="M598" s="35" t="s">
        <v>626</v>
      </c>
      <c r="N598" s="35">
        <f t="shared" si="35"/>
        <v>40724</v>
      </c>
      <c r="R598">
        <v>205.27</v>
      </c>
      <c r="S598">
        <v>250</v>
      </c>
      <c r="T598" t="s">
        <v>120</v>
      </c>
      <c r="U598" t="s">
        <v>55</v>
      </c>
      <c r="V598" t="s">
        <v>56</v>
      </c>
      <c r="W598" t="s">
        <v>627</v>
      </c>
      <c r="X598" t="s">
        <v>1146</v>
      </c>
      <c r="Y598">
        <v>74</v>
      </c>
      <c r="Z598">
        <v>15</v>
      </c>
      <c r="AA598">
        <v>13.68</v>
      </c>
      <c r="AB598" t="s">
        <v>628</v>
      </c>
      <c r="AC598">
        <v>0</v>
      </c>
      <c r="AD598">
        <v>0.03</v>
      </c>
      <c r="AF598">
        <v>0</v>
      </c>
      <c r="AG598">
        <v>0</v>
      </c>
      <c r="AI598">
        <v>0</v>
      </c>
      <c r="AJ598">
        <v>0</v>
      </c>
      <c r="AL598">
        <v>0</v>
      </c>
      <c r="AM598">
        <v>0</v>
      </c>
      <c r="AO598">
        <v>0</v>
      </c>
      <c r="AP598">
        <v>0</v>
      </c>
      <c r="BA598">
        <v>0</v>
      </c>
      <c r="BB598">
        <v>0.82108999999999999</v>
      </c>
    </row>
    <row r="599" spans="1:54" ht="15" customHeight="1" x14ac:dyDescent="0.2">
      <c r="A599" t="s">
        <v>115</v>
      </c>
      <c r="B599" t="s">
        <v>172</v>
      </c>
      <c r="C599" t="s">
        <v>77</v>
      </c>
      <c r="D599" t="s">
        <v>1135</v>
      </c>
      <c r="E599" t="s">
        <v>196</v>
      </c>
      <c r="F599" t="s">
        <v>456</v>
      </c>
      <c r="G599" t="s">
        <v>196</v>
      </c>
      <c r="H599" s="4" t="s">
        <v>1139</v>
      </c>
      <c r="I599" s="20" t="s">
        <v>625</v>
      </c>
      <c r="J599" s="20" t="s">
        <v>625</v>
      </c>
      <c r="K599" s="11">
        <f t="shared" si="36"/>
        <v>2010</v>
      </c>
      <c r="L599" t="s">
        <v>626</v>
      </c>
      <c r="M599" s="35" t="s">
        <v>626</v>
      </c>
      <c r="N599" s="35">
        <f t="shared" si="35"/>
        <v>40724</v>
      </c>
      <c r="R599">
        <v>205.27</v>
      </c>
      <c r="S599">
        <v>250</v>
      </c>
      <c r="T599" t="s">
        <v>120</v>
      </c>
      <c r="U599" t="s">
        <v>55</v>
      </c>
      <c r="V599" t="s">
        <v>56</v>
      </c>
      <c r="W599" t="s">
        <v>627</v>
      </c>
      <c r="X599" t="s">
        <v>1146</v>
      </c>
      <c r="Y599">
        <v>74</v>
      </c>
      <c r="Z599">
        <v>15</v>
      </c>
      <c r="AA599">
        <v>13.68</v>
      </c>
      <c r="AB599" t="s">
        <v>628</v>
      </c>
      <c r="AC599">
        <v>0</v>
      </c>
      <c r="AD599">
        <v>0.03</v>
      </c>
      <c r="AF599">
        <v>0</v>
      </c>
      <c r="AG599">
        <v>0</v>
      </c>
      <c r="AI599">
        <v>0</v>
      </c>
      <c r="AJ599">
        <v>0</v>
      </c>
      <c r="AL599">
        <v>0</v>
      </c>
      <c r="AM599">
        <v>0</v>
      </c>
      <c r="AO599">
        <v>0</v>
      </c>
      <c r="AP599">
        <v>0</v>
      </c>
      <c r="BA599">
        <v>0</v>
      </c>
      <c r="BB599">
        <v>0.82108999999999999</v>
      </c>
    </row>
    <row r="600" spans="1:54" ht="15" customHeight="1" x14ac:dyDescent="0.2">
      <c r="A600" t="s">
        <v>115</v>
      </c>
      <c r="B600" t="s">
        <v>302</v>
      </c>
      <c r="C600" t="s">
        <v>302</v>
      </c>
      <c r="D600" t="s">
        <v>1137</v>
      </c>
      <c r="E600" t="s">
        <v>196</v>
      </c>
      <c r="F600" t="s">
        <v>456</v>
      </c>
      <c r="G600" t="s">
        <v>196</v>
      </c>
      <c r="H600" s="4" t="s">
        <v>1139</v>
      </c>
      <c r="I600" s="20" t="s">
        <v>625</v>
      </c>
      <c r="J600" s="20" t="s">
        <v>625</v>
      </c>
      <c r="K600" s="11">
        <f t="shared" si="36"/>
        <v>2010</v>
      </c>
      <c r="L600" t="s">
        <v>626</v>
      </c>
      <c r="M600" s="35" t="s">
        <v>626</v>
      </c>
      <c r="N600" s="35">
        <f t="shared" si="35"/>
        <v>40724</v>
      </c>
      <c r="R600">
        <v>205.27</v>
      </c>
      <c r="S600">
        <v>250</v>
      </c>
      <c r="T600" t="s">
        <v>120</v>
      </c>
      <c r="U600" t="s">
        <v>55</v>
      </c>
      <c r="V600" t="s">
        <v>56</v>
      </c>
      <c r="W600" t="s">
        <v>627</v>
      </c>
      <c r="X600" t="s">
        <v>1146</v>
      </c>
      <c r="Y600">
        <v>74</v>
      </c>
      <c r="Z600">
        <v>15</v>
      </c>
      <c r="AA600">
        <v>13.68</v>
      </c>
      <c r="AB600" t="s">
        <v>628</v>
      </c>
      <c r="AC600">
        <v>0</v>
      </c>
      <c r="AD600">
        <v>0.03</v>
      </c>
      <c r="AF600">
        <v>0</v>
      </c>
      <c r="AG600">
        <v>0</v>
      </c>
      <c r="AI600">
        <v>0</v>
      </c>
      <c r="AJ600">
        <v>0</v>
      </c>
      <c r="AL600">
        <v>0</v>
      </c>
      <c r="AM600">
        <v>0</v>
      </c>
      <c r="AO600">
        <v>0</v>
      </c>
      <c r="AP600">
        <v>0</v>
      </c>
      <c r="BA600">
        <v>0</v>
      </c>
      <c r="BB600">
        <v>0.82108999999999999</v>
      </c>
    </row>
    <row r="601" spans="1:54" ht="15" customHeight="1" x14ac:dyDescent="0.2">
      <c r="A601" t="s">
        <v>115</v>
      </c>
      <c r="B601" t="s">
        <v>434</v>
      </c>
      <c r="C601" t="s">
        <v>435</v>
      </c>
      <c r="D601" t="s">
        <v>1137</v>
      </c>
      <c r="E601" t="s">
        <v>196</v>
      </c>
      <c r="F601" t="s">
        <v>456</v>
      </c>
      <c r="G601" t="s">
        <v>196</v>
      </c>
      <c r="H601" s="4" t="s">
        <v>1139</v>
      </c>
      <c r="I601" s="20" t="s">
        <v>625</v>
      </c>
      <c r="J601" s="20" t="s">
        <v>625</v>
      </c>
      <c r="K601" s="11">
        <f t="shared" si="36"/>
        <v>2010</v>
      </c>
      <c r="L601" t="s">
        <v>626</v>
      </c>
      <c r="M601" s="35" t="s">
        <v>626</v>
      </c>
      <c r="N601" s="35">
        <f t="shared" si="35"/>
        <v>40724</v>
      </c>
      <c r="R601">
        <v>205.27</v>
      </c>
      <c r="S601">
        <v>250</v>
      </c>
      <c r="T601" t="s">
        <v>120</v>
      </c>
      <c r="U601" t="s">
        <v>55</v>
      </c>
      <c r="V601" t="s">
        <v>56</v>
      </c>
      <c r="W601" t="s">
        <v>627</v>
      </c>
      <c r="X601" t="s">
        <v>1146</v>
      </c>
      <c r="Y601">
        <v>74</v>
      </c>
      <c r="Z601">
        <v>15</v>
      </c>
      <c r="AA601">
        <v>13.68</v>
      </c>
      <c r="AB601" t="s">
        <v>628</v>
      </c>
      <c r="AC601">
        <v>0</v>
      </c>
      <c r="AD601">
        <v>0.03</v>
      </c>
      <c r="AF601">
        <v>0</v>
      </c>
      <c r="AG601">
        <v>0</v>
      </c>
      <c r="AI601">
        <v>0</v>
      </c>
      <c r="AJ601">
        <v>0</v>
      </c>
      <c r="AL601">
        <v>0</v>
      </c>
      <c r="AM601">
        <v>0</v>
      </c>
      <c r="AO601">
        <v>0</v>
      </c>
      <c r="AP601">
        <v>0</v>
      </c>
      <c r="BA601">
        <v>0</v>
      </c>
      <c r="BB601">
        <v>0.82108999999999999</v>
      </c>
    </row>
    <row r="602" spans="1:54" ht="15" customHeight="1" x14ac:dyDescent="0.2">
      <c r="A602" t="s">
        <v>1126</v>
      </c>
      <c r="B602" t="s">
        <v>68</v>
      </c>
      <c r="C602" t="s">
        <v>69</v>
      </c>
      <c r="D602" t="s">
        <v>1135</v>
      </c>
      <c r="E602" t="s">
        <v>111</v>
      </c>
      <c r="F602" t="s">
        <v>79</v>
      </c>
      <c r="G602" s="4" t="s">
        <v>80</v>
      </c>
      <c r="H602" s="4" t="s">
        <v>1141</v>
      </c>
      <c r="I602" s="20" t="s">
        <v>176</v>
      </c>
      <c r="K602" s="11">
        <f t="shared" si="36"/>
        <v>2013</v>
      </c>
      <c r="M602" s="35" t="s">
        <v>177</v>
      </c>
      <c r="N602" s="35">
        <f t="shared" si="35"/>
        <v>48698</v>
      </c>
      <c r="R602">
        <v>751.03</v>
      </c>
      <c r="S602">
        <v>750</v>
      </c>
      <c r="U602" t="s">
        <v>74</v>
      </c>
      <c r="V602" t="s">
        <v>56</v>
      </c>
      <c r="Y602">
        <v>57</v>
      </c>
      <c r="Z602">
        <v>5</v>
      </c>
      <c r="AA602">
        <v>150</v>
      </c>
      <c r="AB602" t="s">
        <v>178</v>
      </c>
      <c r="AC602">
        <v>0</v>
      </c>
      <c r="AD602">
        <v>0</v>
      </c>
      <c r="AE602">
        <v>0.74</v>
      </c>
      <c r="AF602">
        <v>0</v>
      </c>
      <c r="AG602">
        <v>0</v>
      </c>
      <c r="AH602">
        <v>0</v>
      </c>
      <c r="AI602">
        <v>0</v>
      </c>
      <c r="AJ602">
        <v>0</v>
      </c>
      <c r="AK602">
        <v>0</v>
      </c>
      <c r="AL602">
        <v>0</v>
      </c>
      <c r="AM602">
        <v>0</v>
      </c>
      <c r="AN602">
        <v>0</v>
      </c>
      <c r="AO602">
        <v>0</v>
      </c>
      <c r="AP602">
        <v>0</v>
      </c>
      <c r="AQ602">
        <v>0</v>
      </c>
      <c r="AR602">
        <v>0</v>
      </c>
      <c r="AS602">
        <v>0</v>
      </c>
      <c r="AT602">
        <v>0</v>
      </c>
      <c r="AU602">
        <v>0</v>
      </c>
      <c r="AV602">
        <v>0</v>
      </c>
      <c r="AW602">
        <v>0</v>
      </c>
      <c r="AX602">
        <v>0</v>
      </c>
      <c r="AY602">
        <v>0</v>
      </c>
      <c r="AZ602">
        <v>0</v>
      </c>
      <c r="BA602">
        <v>0</v>
      </c>
    </row>
    <row r="603" spans="1:54" ht="15" customHeight="1" x14ac:dyDescent="0.2">
      <c r="A603" t="s">
        <v>1126</v>
      </c>
      <c r="B603" t="s">
        <v>179</v>
      </c>
      <c r="C603" t="s">
        <v>179</v>
      </c>
      <c r="D603" t="s">
        <v>1134</v>
      </c>
      <c r="E603" t="s">
        <v>111</v>
      </c>
      <c r="F603" t="s">
        <v>79</v>
      </c>
      <c r="G603" s="4" t="s">
        <v>80</v>
      </c>
      <c r="H603" s="4" t="s">
        <v>1141</v>
      </c>
      <c r="I603" s="20" t="s">
        <v>176</v>
      </c>
      <c r="K603" s="11">
        <f t="shared" si="36"/>
        <v>2013</v>
      </c>
      <c r="M603" s="35" t="s">
        <v>177</v>
      </c>
      <c r="N603" s="35">
        <f t="shared" si="35"/>
        <v>48698</v>
      </c>
      <c r="R603">
        <v>751.03</v>
      </c>
      <c r="S603">
        <v>750</v>
      </c>
      <c r="U603" t="s">
        <v>74</v>
      </c>
      <c r="V603" t="s">
        <v>56</v>
      </c>
      <c r="Y603">
        <v>57</v>
      </c>
      <c r="Z603">
        <v>5</v>
      </c>
      <c r="AA603">
        <v>150</v>
      </c>
      <c r="AB603" t="s">
        <v>178</v>
      </c>
      <c r="AC603">
        <v>0</v>
      </c>
      <c r="AD603">
        <v>0</v>
      </c>
      <c r="AE603">
        <v>0.74</v>
      </c>
      <c r="AF603">
        <v>0</v>
      </c>
      <c r="AG603">
        <v>0</v>
      </c>
      <c r="AH603">
        <v>0</v>
      </c>
      <c r="AI603">
        <v>0</v>
      </c>
      <c r="AJ603">
        <v>0</v>
      </c>
      <c r="AK603">
        <v>0</v>
      </c>
      <c r="AL603">
        <v>0</v>
      </c>
      <c r="AM603">
        <v>0</v>
      </c>
      <c r="AN603">
        <v>0</v>
      </c>
      <c r="AO603">
        <v>0</v>
      </c>
      <c r="AP603">
        <v>0</v>
      </c>
      <c r="AQ603">
        <v>0</v>
      </c>
      <c r="AR603">
        <v>0</v>
      </c>
      <c r="AS603">
        <v>0</v>
      </c>
      <c r="AT603">
        <v>0</v>
      </c>
      <c r="AU603">
        <v>0</v>
      </c>
      <c r="AV603">
        <v>0</v>
      </c>
      <c r="AW603">
        <v>0</v>
      </c>
      <c r="AX603">
        <v>0</v>
      </c>
      <c r="AY603">
        <v>0</v>
      </c>
      <c r="AZ603">
        <v>0</v>
      </c>
      <c r="BA603">
        <v>0</v>
      </c>
    </row>
    <row r="604" spans="1:54" ht="15" customHeight="1" x14ac:dyDescent="0.2">
      <c r="A604" t="s">
        <v>115</v>
      </c>
      <c r="B604" t="s">
        <v>68</v>
      </c>
      <c r="C604" t="s">
        <v>69</v>
      </c>
      <c r="D604" t="s">
        <v>1135</v>
      </c>
      <c r="E604" t="s">
        <v>123</v>
      </c>
      <c r="F604" t="s">
        <v>760</v>
      </c>
      <c r="G604" t="s">
        <v>124</v>
      </c>
      <c r="H604" s="4" t="s">
        <v>1139</v>
      </c>
      <c r="I604" s="20" t="s">
        <v>761</v>
      </c>
      <c r="J604" s="20" t="s">
        <v>761</v>
      </c>
      <c r="K604" s="11">
        <f t="shared" si="36"/>
        <v>2017</v>
      </c>
      <c r="L604" t="s">
        <v>762</v>
      </c>
      <c r="M604" s="35" t="s">
        <v>762</v>
      </c>
      <c r="N604" s="35">
        <f t="shared" si="35"/>
        <v>48725</v>
      </c>
      <c r="R604">
        <v>4363.3</v>
      </c>
      <c r="S604">
        <v>4879.5</v>
      </c>
      <c r="T604" t="s">
        <v>307</v>
      </c>
      <c r="U604" t="s">
        <v>55</v>
      </c>
      <c r="V604" t="s">
        <v>308</v>
      </c>
      <c r="W604" t="s">
        <v>763</v>
      </c>
      <c r="X604" t="s">
        <v>1145</v>
      </c>
      <c r="Y604">
        <v>61</v>
      </c>
      <c r="Z604">
        <v>17</v>
      </c>
      <c r="AA604" s="13">
        <v>256.66000000000003</v>
      </c>
      <c r="AB604" t="s">
        <v>764</v>
      </c>
      <c r="AC604">
        <v>0</v>
      </c>
      <c r="AD604">
        <v>0.75</v>
      </c>
      <c r="AF604">
        <v>0</v>
      </c>
      <c r="AG604">
        <v>0</v>
      </c>
      <c r="AI604">
        <v>0</v>
      </c>
      <c r="AJ604">
        <v>0.62</v>
      </c>
      <c r="AL604">
        <v>0</v>
      </c>
      <c r="AM604">
        <v>0.75</v>
      </c>
      <c r="AO604">
        <v>0</v>
      </c>
      <c r="AP604">
        <v>0</v>
      </c>
      <c r="BA604">
        <v>0</v>
      </c>
      <c r="BB604">
        <v>0.89420999999999995</v>
      </c>
    </row>
    <row r="605" spans="1:54" ht="15" customHeight="1" x14ac:dyDescent="0.2">
      <c r="A605" t="s">
        <v>115</v>
      </c>
      <c r="B605" t="s">
        <v>227</v>
      </c>
      <c r="C605" t="s">
        <v>77</v>
      </c>
      <c r="D605" t="s">
        <v>1135</v>
      </c>
      <c r="E605" t="s">
        <v>123</v>
      </c>
      <c r="F605" t="s">
        <v>760</v>
      </c>
      <c r="G605" t="s">
        <v>124</v>
      </c>
      <c r="H605" s="4" t="s">
        <v>1139</v>
      </c>
      <c r="I605" s="20" t="s">
        <v>761</v>
      </c>
      <c r="J605" s="20" t="s">
        <v>761</v>
      </c>
      <c r="K605" s="11">
        <f t="shared" si="36"/>
        <v>2017</v>
      </c>
      <c r="L605" t="s">
        <v>762</v>
      </c>
      <c r="M605" s="35" t="s">
        <v>762</v>
      </c>
      <c r="N605" s="35">
        <f t="shared" si="35"/>
        <v>48725</v>
      </c>
      <c r="R605">
        <v>4363.3</v>
      </c>
      <c r="S605">
        <v>4879.5</v>
      </c>
      <c r="T605" t="s">
        <v>307</v>
      </c>
      <c r="U605" t="s">
        <v>55</v>
      </c>
      <c r="V605" t="s">
        <v>308</v>
      </c>
      <c r="W605" t="s">
        <v>763</v>
      </c>
      <c r="X605" t="s">
        <v>1145</v>
      </c>
      <c r="Y605">
        <v>61</v>
      </c>
      <c r="Z605">
        <v>17</v>
      </c>
      <c r="AA605" s="13">
        <v>256.66000000000003</v>
      </c>
      <c r="AB605" t="s">
        <v>764</v>
      </c>
      <c r="AC605">
        <v>0</v>
      </c>
      <c r="AD605">
        <v>0.75</v>
      </c>
      <c r="AF605">
        <v>0</v>
      </c>
      <c r="AG605">
        <v>0</v>
      </c>
      <c r="AI605">
        <v>0</v>
      </c>
      <c r="AJ605">
        <v>0.62</v>
      </c>
      <c r="AL605">
        <v>0</v>
      </c>
      <c r="AM605">
        <v>0.75</v>
      </c>
      <c r="AO605">
        <v>0</v>
      </c>
      <c r="AP605">
        <v>0</v>
      </c>
      <c r="BA605">
        <v>0</v>
      </c>
      <c r="BB605">
        <v>0.89420999999999995</v>
      </c>
    </row>
    <row r="606" spans="1:54" ht="15" customHeight="1" x14ac:dyDescent="0.2">
      <c r="A606" t="s">
        <v>115</v>
      </c>
      <c r="B606" t="s">
        <v>218</v>
      </c>
      <c r="C606" t="s">
        <v>85</v>
      </c>
      <c r="D606" t="s">
        <v>1133</v>
      </c>
      <c r="E606" t="s">
        <v>123</v>
      </c>
      <c r="F606" t="s">
        <v>760</v>
      </c>
      <c r="G606" t="s">
        <v>124</v>
      </c>
      <c r="H606" s="4" t="s">
        <v>1139</v>
      </c>
      <c r="I606" s="20" t="s">
        <v>761</v>
      </c>
      <c r="J606" s="20" t="s">
        <v>761</v>
      </c>
      <c r="K606" s="11">
        <f t="shared" si="36"/>
        <v>2017</v>
      </c>
      <c r="L606" t="s">
        <v>762</v>
      </c>
      <c r="M606" s="35" t="s">
        <v>762</v>
      </c>
      <c r="N606" s="35">
        <f t="shared" si="35"/>
        <v>48725</v>
      </c>
      <c r="R606">
        <v>4363.3</v>
      </c>
      <c r="S606">
        <v>4879.5</v>
      </c>
      <c r="T606" t="s">
        <v>307</v>
      </c>
      <c r="U606" t="s">
        <v>55</v>
      </c>
      <c r="V606" t="s">
        <v>308</v>
      </c>
      <c r="W606" t="s">
        <v>763</v>
      </c>
      <c r="X606" t="s">
        <v>1145</v>
      </c>
      <c r="Y606">
        <v>61</v>
      </c>
      <c r="Z606">
        <v>17</v>
      </c>
      <c r="AA606" s="13">
        <v>256.66000000000003</v>
      </c>
      <c r="AB606" t="s">
        <v>764</v>
      </c>
      <c r="AC606">
        <v>0</v>
      </c>
      <c r="AD606">
        <v>0.75</v>
      </c>
      <c r="AF606">
        <v>0</v>
      </c>
      <c r="AG606">
        <v>0</v>
      </c>
      <c r="AI606">
        <v>0</v>
      </c>
      <c r="AJ606">
        <v>0.62</v>
      </c>
      <c r="AL606">
        <v>0</v>
      </c>
      <c r="AM606">
        <v>0.75</v>
      </c>
      <c r="AO606">
        <v>0</v>
      </c>
      <c r="AP606">
        <v>0</v>
      </c>
      <c r="BA606">
        <v>0</v>
      </c>
      <c r="BB606">
        <v>0.89420999999999995</v>
      </c>
    </row>
    <row r="607" spans="1:54" ht="15" customHeight="1" x14ac:dyDescent="0.2">
      <c r="A607" t="s">
        <v>1126</v>
      </c>
      <c r="B607" t="s">
        <v>86</v>
      </c>
      <c r="C607" t="s">
        <v>86</v>
      </c>
      <c r="D607" t="s">
        <v>1136</v>
      </c>
      <c r="E607" t="s">
        <v>326</v>
      </c>
      <c r="F607" t="s">
        <v>327</v>
      </c>
      <c r="G607" s="4" t="s">
        <v>328</v>
      </c>
      <c r="H607" s="4" t="s">
        <v>1139</v>
      </c>
      <c r="I607" s="20" t="s">
        <v>329</v>
      </c>
      <c r="K607" s="11">
        <f t="shared" si="36"/>
        <v>2010</v>
      </c>
      <c r="M607" s="35" t="s">
        <v>330</v>
      </c>
      <c r="N607" s="35">
        <f t="shared" si="35"/>
        <v>51471</v>
      </c>
      <c r="R607">
        <v>110.96</v>
      </c>
      <c r="S607">
        <v>150</v>
      </c>
      <c r="U607" t="s">
        <v>55</v>
      </c>
      <c r="V607" s="1" t="s">
        <v>331</v>
      </c>
      <c r="W607" s="1"/>
      <c r="X607" s="1"/>
      <c r="Y607">
        <v>168</v>
      </c>
      <c r="Z607">
        <v>3</v>
      </c>
      <c r="AA607">
        <v>36.99</v>
      </c>
      <c r="AB607" t="s">
        <v>332</v>
      </c>
      <c r="AC607">
        <v>0</v>
      </c>
      <c r="AD607">
        <v>0</v>
      </c>
      <c r="AE607">
        <v>0.4</v>
      </c>
      <c r="AF607">
        <v>0</v>
      </c>
      <c r="AG607">
        <v>0</v>
      </c>
      <c r="AH607">
        <v>0</v>
      </c>
      <c r="AI607">
        <v>0</v>
      </c>
      <c r="AJ607">
        <v>0</v>
      </c>
      <c r="AK607">
        <v>0</v>
      </c>
      <c r="AL607">
        <v>0</v>
      </c>
      <c r="AM607">
        <v>0</v>
      </c>
      <c r="AN607">
        <v>0</v>
      </c>
      <c r="AO607">
        <v>0</v>
      </c>
      <c r="AP607">
        <v>0</v>
      </c>
      <c r="AQ607">
        <v>0</v>
      </c>
      <c r="AR607">
        <v>0</v>
      </c>
      <c r="AS607">
        <v>0</v>
      </c>
      <c r="AT607">
        <v>0</v>
      </c>
      <c r="AU607">
        <v>0</v>
      </c>
      <c r="AV607">
        <v>0</v>
      </c>
      <c r="AW607">
        <v>0</v>
      </c>
      <c r="AX607">
        <v>0</v>
      </c>
      <c r="AY607">
        <v>0</v>
      </c>
      <c r="AZ607">
        <v>0</v>
      </c>
      <c r="BA607">
        <v>0</v>
      </c>
    </row>
    <row r="608" spans="1:54" ht="15" customHeight="1" x14ac:dyDescent="0.2">
      <c r="A608" t="s">
        <v>1126</v>
      </c>
      <c r="B608" t="s">
        <v>49</v>
      </c>
      <c r="C608" t="s">
        <v>49</v>
      </c>
      <c r="D608" t="s">
        <v>1133</v>
      </c>
      <c r="E608" t="s">
        <v>78</v>
      </c>
      <c r="F608" t="s">
        <v>79</v>
      </c>
      <c r="G608" s="4" t="s">
        <v>80</v>
      </c>
      <c r="H608" s="4" t="s">
        <v>1141</v>
      </c>
      <c r="I608" s="20" t="s">
        <v>410</v>
      </c>
      <c r="K608" s="11">
        <f t="shared" si="36"/>
        <v>2012</v>
      </c>
      <c r="M608" s="35" t="s">
        <v>411</v>
      </c>
      <c r="N608" s="35">
        <f t="shared" si="35"/>
        <v>51921</v>
      </c>
      <c r="R608">
        <v>3965.54</v>
      </c>
      <c r="S608">
        <v>5250</v>
      </c>
      <c r="U608" t="s">
        <v>55</v>
      </c>
      <c r="V608" s="1" t="s">
        <v>412</v>
      </c>
      <c r="W608" s="1"/>
      <c r="X608" s="1"/>
      <c r="Y608">
        <v>64</v>
      </c>
      <c r="Z608">
        <v>22</v>
      </c>
      <c r="AA608" s="3">
        <v>1098.452</v>
      </c>
      <c r="AB608" t="s">
        <v>413</v>
      </c>
      <c r="AC608">
        <v>209229</v>
      </c>
      <c r="AD608">
        <v>277000</v>
      </c>
      <c r="AE608">
        <v>1.83</v>
      </c>
      <c r="AF608">
        <v>209229</v>
      </c>
      <c r="AG608">
        <v>277000</v>
      </c>
      <c r="AH608">
        <v>0.94</v>
      </c>
      <c r="AI608">
        <v>261536</v>
      </c>
      <c r="AJ608">
        <v>346250</v>
      </c>
      <c r="AK608">
        <v>0.92</v>
      </c>
      <c r="AL608">
        <v>209229</v>
      </c>
      <c r="AM608">
        <v>277000</v>
      </c>
      <c r="AN608">
        <v>0.52</v>
      </c>
      <c r="AO608">
        <v>209229</v>
      </c>
      <c r="AP608">
        <v>277000</v>
      </c>
      <c r="AQ608">
        <v>0.42</v>
      </c>
      <c r="AR608">
        <v>0</v>
      </c>
      <c r="AS608">
        <v>0</v>
      </c>
      <c r="AT608">
        <v>0</v>
      </c>
      <c r="AU608">
        <v>0</v>
      </c>
      <c r="AV608">
        <v>0</v>
      </c>
      <c r="AW608">
        <v>0</v>
      </c>
      <c r="AX608">
        <v>0</v>
      </c>
      <c r="AY608">
        <v>0</v>
      </c>
      <c r="AZ608">
        <v>0</v>
      </c>
      <c r="BA608">
        <v>1098452</v>
      </c>
    </row>
    <row r="609" spans="1:54" ht="15" customHeight="1" x14ac:dyDescent="0.2">
      <c r="A609" t="s">
        <v>1126</v>
      </c>
      <c r="B609" t="s">
        <v>68</v>
      </c>
      <c r="C609" t="s">
        <v>69</v>
      </c>
      <c r="D609" t="s">
        <v>1135</v>
      </c>
      <c r="E609" t="s">
        <v>78</v>
      </c>
      <c r="F609" t="s">
        <v>79</v>
      </c>
      <c r="G609" s="4" t="s">
        <v>80</v>
      </c>
      <c r="H609" s="4" t="s">
        <v>1141</v>
      </c>
      <c r="I609" s="20" t="s">
        <v>410</v>
      </c>
      <c r="K609" s="11">
        <f t="shared" si="36"/>
        <v>2012</v>
      </c>
      <c r="M609" s="35" t="s">
        <v>411</v>
      </c>
      <c r="N609" s="35">
        <f t="shared" si="35"/>
        <v>51921</v>
      </c>
      <c r="R609">
        <v>3965.54</v>
      </c>
      <c r="S609">
        <v>5250</v>
      </c>
      <c r="U609" t="s">
        <v>55</v>
      </c>
      <c r="V609" s="1" t="s">
        <v>412</v>
      </c>
      <c r="W609" s="1"/>
      <c r="X609" s="1"/>
      <c r="Y609">
        <v>64</v>
      </c>
      <c r="Z609">
        <v>22</v>
      </c>
      <c r="AA609" s="3">
        <v>198.27699999999999</v>
      </c>
      <c r="AB609" t="s">
        <v>413</v>
      </c>
      <c r="AC609">
        <v>37767</v>
      </c>
      <c r="AD609">
        <v>50000</v>
      </c>
      <c r="AE609">
        <v>0.33</v>
      </c>
      <c r="AF609">
        <v>37767</v>
      </c>
      <c r="AG609">
        <v>50000</v>
      </c>
      <c r="AH609">
        <v>0.17</v>
      </c>
      <c r="AI609">
        <v>47209</v>
      </c>
      <c r="AJ609">
        <v>62500</v>
      </c>
      <c r="AK609">
        <v>0.17</v>
      </c>
      <c r="AL609">
        <v>37767</v>
      </c>
      <c r="AM609">
        <v>50000</v>
      </c>
      <c r="AN609">
        <v>0.09</v>
      </c>
      <c r="AO609">
        <v>37767</v>
      </c>
      <c r="AP609">
        <v>50000</v>
      </c>
      <c r="AQ609">
        <v>0.08</v>
      </c>
      <c r="AR609">
        <v>0</v>
      </c>
      <c r="AS609">
        <v>0</v>
      </c>
      <c r="AT609">
        <v>0</v>
      </c>
      <c r="AU609">
        <v>0</v>
      </c>
      <c r="AV609">
        <v>0</v>
      </c>
      <c r="AW609">
        <v>0</v>
      </c>
      <c r="AX609">
        <v>0</v>
      </c>
      <c r="AY609">
        <v>0</v>
      </c>
      <c r="AZ609">
        <v>0</v>
      </c>
      <c r="BA609">
        <v>198277</v>
      </c>
    </row>
    <row r="610" spans="1:54" ht="15" customHeight="1" x14ac:dyDescent="0.2">
      <c r="A610" t="s">
        <v>1126</v>
      </c>
      <c r="B610" t="s">
        <v>251</v>
      </c>
      <c r="C610" t="s">
        <v>77</v>
      </c>
      <c r="D610" t="s">
        <v>1135</v>
      </c>
      <c r="E610" t="s">
        <v>78</v>
      </c>
      <c r="F610" t="s">
        <v>79</v>
      </c>
      <c r="G610" s="4" t="s">
        <v>80</v>
      </c>
      <c r="H610" s="4" t="s">
        <v>1141</v>
      </c>
      <c r="I610" s="20" t="s">
        <v>410</v>
      </c>
      <c r="K610" s="11">
        <f t="shared" si="36"/>
        <v>2012</v>
      </c>
      <c r="M610" s="35" t="s">
        <v>411</v>
      </c>
      <c r="N610" s="35">
        <f t="shared" si="35"/>
        <v>51921</v>
      </c>
      <c r="R610">
        <v>3965.54</v>
      </c>
      <c r="S610">
        <v>5250</v>
      </c>
      <c r="U610" t="s">
        <v>55</v>
      </c>
      <c r="V610" s="1" t="s">
        <v>412</v>
      </c>
      <c r="W610" s="1"/>
      <c r="X610" s="1"/>
      <c r="Y610">
        <v>64</v>
      </c>
      <c r="Z610">
        <v>22</v>
      </c>
      <c r="AA610" s="3">
        <v>138.79400000000001</v>
      </c>
      <c r="AB610" t="s">
        <v>413</v>
      </c>
      <c r="AC610">
        <v>26437</v>
      </c>
      <c r="AD610">
        <v>35000</v>
      </c>
      <c r="AE610">
        <v>0.23</v>
      </c>
      <c r="AF610">
        <v>26437</v>
      </c>
      <c r="AG610">
        <v>35000</v>
      </c>
      <c r="AH610">
        <v>0.12</v>
      </c>
      <c r="AI610">
        <v>33046</v>
      </c>
      <c r="AJ610">
        <v>43750</v>
      </c>
      <c r="AK610">
        <v>0.12</v>
      </c>
      <c r="AL610">
        <v>26437</v>
      </c>
      <c r="AM610">
        <v>35000</v>
      </c>
      <c r="AN610">
        <v>7.0000000000000007E-2</v>
      </c>
      <c r="AO610">
        <v>26437</v>
      </c>
      <c r="AP610">
        <v>35000</v>
      </c>
      <c r="AQ610">
        <v>0.05</v>
      </c>
      <c r="AR610">
        <v>0</v>
      </c>
      <c r="AS610">
        <v>0</v>
      </c>
      <c r="AT610">
        <v>0</v>
      </c>
      <c r="AU610">
        <v>0</v>
      </c>
      <c r="AV610">
        <v>0</v>
      </c>
      <c r="AW610">
        <v>0</v>
      </c>
      <c r="AX610">
        <v>0</v>
      </c>
      <c r="AY610">
        <v>0</v>
      </c>
      <c r="AZ610">
        <v>0</v>
      </c>
      <c r="BA610">
        <v>138794</v>
      </c>
    </row>
    <row r="611" spans="1:54" ht="15" customHeight="1" x14ac:dyDescent="0.2">
      <c r="A611" t="s">
        <v>1126</v>
      </c>
      <c r="B611" s="4" t="s">
        <v>302</v>
      </c>
      <c r="C611" t="s">
        <v>302</v>
      </c>
      <c r="D611" t="s">
        <v>1137</v>
      </c>
      <c r="E611" s="4" t="s">
        <v>78</v>
      </c>
      <c r="F611" s="4" t="s">
        <v>79</v>
      </c>
      <c r="G611" s="4" t="s">
        <v>80</v>
      </c>
      <c r="H611" s="4" t="s">
        <v>1141</v>
      </c>
      <c r="I611" s="21" t="s">
        <v>410</v>
      </c>
      <c r="J611" s="21"/>
      <c r="K611" s="11">
        <f t="shared" si="36"/>
        <v>2012</v>
      </c>
      <c r="L611" s="4"/>
      <c r="M611" s="36" t="s">
        <v>411</v>
      </c>
      <c r="N611" s="35">
        <f t="shared" si="35"/>
        <v>51921</v>
      </c>
      <c r="O611" s="4"/>
      <c r="Q611" s="4"/>
      <c r="R611" s="4">
        <v>3965.54</v>
      </c>
      <c r="S611" s="4">
        <v>5250</v>
      </c>
      <c r="T611" s="4"/>
      <c r="U611" s="4" t="s">
        <v>55</v>
      </c>
      <c r="V611" s="2" t="s">
        <v>412</v>
      </c>
      <c r="W611" s="2"/>
      <c r="X611" s="2"/>
      <c r="Y611" s="4">
        <v>64</v>
      </c>
      <c r="Z611" s="4">
        <v>22</v>
      </c>
      <c r="AA611" s="5">
        <v>47.585999999999999</v>
      </c>
      <c r="AB611" s="4" t="s">
        <v>413</v>
      </c>
      <c r="AC611" s="4">
        <v>9064</v>
      </c>
      <c r="AD611" s="4">
        <v>12000</v>
      </c>
      <c r="AE611" s="4">
        <v>0.08</v>
      </c>
      <c r="AF611" s="4">
        <v>9064</v>
      </c>
      <c r="AG611" s="4">
        <v>12000</v>
      </c>
      <c r="AH611" s="4">
        <v>0.04</v>
      </c>
      <c r="AI611" s="4">
        <v>11330</v>
      </c>
      <c r="AJ611" s="4">
        <v>15000</v>
      </c>
      <c r="AK611" s="4">
        <v>0.04</v>
      </c>
      <c r="AL611" s="4">
        <v>9064</v>
      </c>
      <c r="AM611" s="4">
        <v>12000</v>
      </c>
      <c r="AN611" s="4">
        <v>0.02</v>
      </c>
      <c r="AO611" s="4">
        <v>9064</v>
      </c>
      <c r="AP611" s="4">
        <v>12000</v>
      </c>
      <c r="AQ611" s="4">
        <v>0.02</v>
      </c>
      <c r="AR611" s="4">
        <v>0</v>
      </c>
      <c r="AS611" s="4">
        <v>0</v>
      </c>
      <c r="AT611" s="4">
        <v>0</v>
      </c>
      <c r="AU611" s="4">
        <v>0</v>
      </c>
      <c r="AV611" s="4">
        <v>0</v>
      </c>
      <c r="AW611" s="4">
        <v>0</v>
      </c>
      <c r="AX611" s="4">
        <v>0</v>
      </c>
      <c r="AY611" s="4">
        <v>0</v>
      </c>
      <c r="AZ611" s="4">
        <v>0</v>
      </c>
      <c r="BA611" s="4">
        <v>47586</v>
      </c>
    </row>
    <row r="612" spans="1:54" ht="15" customHeight="1" x14ac:dyDescent="0.2">
      <c r="A612" t="s">
        <v>1126</v>
      </c>
      <c r="B612" s="4" t="s">
        <v>392</v>
      </c>
      <c r="C612" t="s">
        <v>393</v>
      </c>
      <c r="D612" t="s">
        <v>1136</v>
      </c>
      <c r="E612" s="4" t="s">
        <v>78</v>
      </c>
      <c r="F612" s="4" t="s">
        <v>79</v>
      </c>
      <c r="G612" s="4" t="s">
        <v>80</v>
      </c>
      <c r="H612" s="4" t="s">
        <v>1141</v>
      </c>
      <c r="I612" s="21" t="s">
        <v>410</v>
      </c>
      <c r="J612" s="21"/>
      <c r="K612" s="11">
        <f t="shared" si="36"/>
        <v>2012</v>
      </c>
      <c r="L612" s="4"/>
      <c r="M612" s="36" t="s">
        <v>411</v>
      </c>
      <c r="N612" s="35">
        <f t="shared" si="35"/>
        <v>51921</v>
      </c>
      <c r="O612" s="4"/>
      <c r="Q612" s="4"/>
      <c r="R612" s="4">
        <v>3965.54</v>
      </c>
      <c r="S612" s="4">
        <v>5250</v>
      </c>
      <c r="T612" s="4"/>
      <c r="U612" s="4" t="s">
        <v>55</v>
      </c>
      <c r="V612" s="2" t="s">
        <v>412</v>
      </c>
      <c r="W612" s="2"/>
      <c r="X612" s="2"/>
      <c r="Y612" s="4">
        <v>64</v>
      </c>
      <c r="Z612" s="4">
        <v>22</v>
      </c>
      <c r="AA612" s="5">
        <v>198.27699999999999</v>
      </c>
      <c r="AB612" s="4" t="s">
        <v>413</v>
      </c>
      <c r="AC612" s="4">
        <v>37767</v>
      </c>
      <c r="AD612" s="4">
        <v>50000</v>
      </c>
      <c r="AE612" s="4">
        <v>0.33</v>
      </c>
      <c r="AF612" s="4">
        <v>37767</v>
      </c>
      <c r="AG612" s="4">
        <v>50000</v>
      </c>
      <c r="AH612" s="4">
        <v>0.17</v>
      </c>
      <c r="AI612" s="4">
        <v>47209</v>
      </c>
      <c r="AJ612" s="4">
        <v>62500</v>
      </c>
      <c r="AK612" s="4">
        <v>0.17</v>
      </c>
      <c r="AL612" s="4">
        <v>37767</v>
      </c>
      <c r="AM612" s="4">
        <v>50000</v>
      </c>
      <c r="AN612" s="4">
        <v>0.09</v>
      </c>
      <c r="AO612" s="4">
        <v>37767</v>
      </c>
      <c r="AP612" s="4">
        <v>50000</v>
      </c>
      <c r="AQ612" s="4">
        <v>0.08</v>
      </c>
      <c r="AR612" s="4">
        <v>0</v>
      </c>
      <c r="AS612" s="4">
        <v>0</v>
      </c>
      <c r="AT612" s="4">
        <v>0</v>
      </c>
      <c r="AU612" s="4">
        <v>0</v>
      </c>
      <c r="AV612" s="4">
        <v>0</v>
      </c>
      <c r="AW612" s="4">
        <v>0</v>
      </c>
      <c r="AX612" s="4">
        <v>0</v>
      </c>
      <c r="AY612" s="4">
        <v>0</v>
      </c>
      <c r="AZ612" s="4">
        <v>0</v>
      </c>
      <c r="BA612" s="4">
        <v>198277</v>
      </c>
    </row>
    <row r="613" spans="1:54" ht="15" customHeight="1" x14ac:dyDescent="0.2">
      <c r="A613" t="s">
        <v>1126</v>
      </c>
      <c r="B613" t="s">
        <v>98</v>
      </c>
      <c r="C613" t="s">
        <v>49</v>
      </c>
      <c r="D613" t="s">
        <v>1133</v>
      </c>
      <c r="E613" t="s">
        <v>78</v>
      </c>
      <c r="F613" t="s">
        <v>79</v>
      </c>
      <c r="G613" s="4" t="s">
        <v>80</v>
      </c>
      <c r="H613" s="4" t="s">
        <v>1141</v>
      </c>
      <c r="I613" s="20" t="s">
        <v>430</v>
      </c>
      <c r="K613" s="11">
        <f t="shared" si="36"/>
        <v>2013</v>
      </c>
      <c r="M613" s="35" t="s">
        <v>431</v>
      </c>
      <c r="N613" s="35">
        <f t="shared" si="35"/>
        <v>52504</v>
      </c>
      <c r="R613">
        <v>3711.4</v>
      </c>
      <c r="S613">
        <v>5000</v>
      </c>
      <c r="U613" t="s">
        <v>55</v>
      </c>
      <c r="V613" t="s">
        <v>56</v>
      </c>
      <c r="Y613">
        <v>65</v>
      </c>
      <c r="Z613">
        <v>28</v>
      </c>
      <c r="AA613" s="3">
        <v>927.85</v>
      </c>
      <c r="AB613" t="s">
        <v>432</v>
      </c>
      <c r="AC613">
        <v>463925</v>
      </c>
      <c r="AD613">
        <v>625000</v>
      </c>
      <c r="AE613">
        <v>4.0599999999999996</v>
      </c>
      <c r="AF613">
        <v>92785</v>
      </c>
      <c r="AG613">
        <v>125000</v>
      </c>
      <c r="AH613">
        <v>0.23</v>
      </c>
      <c r="AI613">
        <v>92785</v>
      </c>
      <c r="AJ613">
        <v>125000</v>
      </c>
      <c r="AK613">
        <v>0.32</v>
      </c>
      <c r="AL613">
        <v>278355</v>
      </c>
      <c r="AM613">
        <v>375000</v>
      </c>
      <c r="AN613">
        <v>1.25</v>
      </c>
      <c r="AO613">
        <v>0</v>
      </c>
      <c r="AP613">
        <v>0</v>
      </c>
      <c r="AQ613">
        <v>0</v>
      </c>
      <c r="AR613">
        <v>0</v>
      </c>
      <c r="AS613">
        <v>0</v>
      </c>
      <c r="AT613">
        <v>0</v>
      </c>
      <c r="AU613">
        <v>0</v>
      </c>
      <c r="AV613">
        <v>0</v>
      </c>
      <c r="AW613">
        <v>0</v>
      </c>
      <c r="AX613">
        <v>0</v>
      </c>
      <c r="AY613">
        <v>0</v>
      </c>
      <c r="AZ613">
        <v>0</v>
      </c>
      <c r="BA613">
        <v>927850</v>
      </c>
    </row>
    <row r="614" spans="1:54" ht="15" customHeight="1" x14ac:dyDescent="0.2">
      <c r="A614" t="s">
        <v>1126</v>
      </c>
      <c r="B614" t="s">
        <v>68</v>
      </c>
      <c r="C614" t="s">
        <v>69</v>
      </c>
      <c r="D614" t="s">
        <v>1135</v>
      </c>
      <c r="E614" t="s">
        <v>78</v>
      </c>
      <c r="F614" t="s">
        <v>79</v>
      </c>
      <c r="G614" s="4" t="s">
        <v>80</v>
      </c>
      <c r="H614" s="4" t="s">
        <v>1141</v>
      </c>
      <c r="I614" s="20" t="s">
        <v>430</v>
      </c>
      <c r="K614" s="11">
        <f t="shared" si="36"/>
        <v>2013</v>
      </c>
      <c r="M614" s="35" t="s">
        <v>431</v>
      </c>
      <c r="N614" s="35">
        <f t="shared" si="35"/>
        <v>52504</v>
      </c>
      <c r="R614">
        <v>3711.4</v>
      </c>
      <c r="S614">
        <v>5000</v>
      </c>
      <c r="U614" t="s">
        <v>55</v>
      </c>
      <c r="V614" t="s">
        <v>56</v>
      </c>
      <c r="Y614">
        <v>65</v>
      </c>
      <c r="Z614">
        <v>28</v>
      </c>
      <c r="AA614" s="3">
        <v>37.113</v>
      </c>
      <c r="AB614" t="s">
        <v>432</v>
      </c>
      <c r="AC614">
        <v>18557</v>
      </c>
      <c r="AD614">
        <v>25000</v>
      </c>
      <c r="AE614">
        <v>0.16</v>
      </c>
      <c r="AF614">
        <v>3711</v>
      </c>
      <c r="AG614">
        <v>5000</v>
      </c>
      <c r="AH614">
        <v>0.01</v>
      </c>
      <c r="AI614">
        <v>3711</v>
      </c>
      <c r="AJ614">
        <v>5000</v>
      </c>
      <c r="AK614">
        <v>0.01</v>
      </c>
      <c r="AL614">
        <v>11134</v>
      </c>
      <c r="AM614">
        <v>15000</v>
      </c>
      <c r="AN614">
        <v>0.05</v>
      </c>
      <c r="AO614">
        <v>0</v>
      </c>
      <c r="AP614">
        <v>0</v>
      </c>
      <c r="AQ614">
        <v>0</v>
      </c>
      <c r="AR614">
        <v>0</v>
      </c>
      <c r="AS614">
        <v>0</v>
      </c>
      <c r="AT614">
        <v>0</v>
      </c>
      <c r="AU614">
        <v>0</v>
      </c>
      <c r="AV614">
        <v>0</v>
      </c>
      <c r="AW614">
        <v>0</v>
      </c>
      <c r="AX614">
        <v>0</v>
      </c>
      <c r="AY614">
        <v>0</v>
      </c>
      <c r="AZ614">
        <v>0</v>
      </c>
      <c r="BA614">
        <v>37113</v>
      </c>
    </row>
    <row r="615" spans="1:54" ht="15" customHeight="1" x14ac:dyDescent="0.2">
      <c r="A615" t="s">
        <v>115</v>
      </c>
      <c r="B615" t="s">
        <v>250</v>
      </c>
      <c r="C615" t="s">
        <v>85</v>
      </c>
      <c r="D615" t="s">
        <v>1133</v>
      </c>
      <c r="E615" t="s">
        <v>327</v>
      </c>
      <c r="F615" t="s">
        <v>890</v>
      </c>
      <c r="G615" t="s">
        <v>328</v>
      </c>
      <c r="H615" s="4" t="s">
        <v>1139</v>
      </c>
      <c r="I615" s="20" t="s">
        <v>468</v>
      </c>
      <c r="J615" s="20" t="s">
        <v>468</v>
      </c>
      <c r="K615" s="11">
        <f t="shared" si="36"/>
        <v>2013</v>
      </c>
      <c r="L615" t="s">
        <v>912</v>
      </c>
      <c r="M615" s="35" t="s">
        <v>912</v>
      </c>
      <c r="N615" s="35">
        <f t="shared" si="35"/>
        <v>41942</v>
      </c>
      <c r="R615">
        <v>127.41</v>
      </c>
      <c r="S615">
        <v>175</v>
      </c>
      <c r="T615" t="s">
        <v>913</v>
      </c>
      <c r="U615" t="s">
        <v>55</v>
      </c>
      <c r="V615" s="1" t="s">
        <v>654</v>
      </c>
      <c r="W615" t="s">
        <v>914</v>
      </c>
      <c r="X615" t="s">
        <v>1146</v>
      </c>
      <c r="Y615">
        <v>163</v>
      </c>
      <c r="Z615">
        <v>2</v>
      </c>
      <c r="AA615">
        <v>63.71</v>
      </c>
      <c r="AB615" t="s">
        <v>915</v>
      </c>
      <c r="AC615">
        <v>0</v>
      </c>
      <c r="AD615">
        <v>0</v>
      </c>
      <c r="AF615">
        <v>0</v>
      </c>
      <c r="AG615">
        <v>0</v>
      </c>
      <c r="AI615">
        <v>0</v>
      </c>
      <c r="AJ615">
        <v>0</v>
      </c>
      <c r="AL615">
        <v>0</v>
      </c>
      <c r="AM615">
        <v>0</v>
      </c>
      <c r="AO615">
        <v>0</v>
      </c>
      <c r="AP615">
        <v>0</v>
      </c>
      <c r="BA615">
        <v>0</v>
      </c>
      <c r="BB615">
        <v>0.72806999999999999</v>
      </c>
    </row>
    <row r="616" spans="1:54" ht="15" customHeight="1" x14ac:dyDescent="0.2">
      <c r="A616" t="s">
        <v>1126</v>
      </c>
      <c r="B616" t="s">
        <v>251</v>
      </c>
      <c r="C616" t="s">
        <v>77</v>
      </c>
      <c r="D616" t="s">
        <v>1135</v>
      </c>
      <c r="E616" t="s">
        <v>78</v>
      </c>
      <c r="F616" t="s">
        <v>79</v>
      </c>
      <c r="G616" s="4" t="s">
        <v>80</v>
      </c>
      <c r="H616" s="4" t="s">
        <v>1141</v>
      </c>
      <c r="I616" s="20" t="s">
        <v>430</v>
      </c>
      <c r="K616" s="11">
        <f t="shared" si="36"/>
        <v>2013</v>
      </c>
      <c r="M616" s="35" t="s">
        <v>431</v>
      </c>
      <c r="N616" s="35">
        <f t="shared" si="35"/>
        <v>52504</v>
      </c>
      <c r="R616">
        <v>3711.4</v>
      </c>
      <c r="S616">
        <v>5000</v>
      </c>
      <c r="U616" t="s">
        <v>55</v>
      </c>
      <c r="V616" t="s">
        <v>56</v>
      </c>
      <c r="Y616">
        <v>65</v>
      </c>
      <c r="Z616">
        <v>28</v>
      </c>
      <c r="AA616" s="3">
        <v>37.113</v>
      </c>
      <c r="AB616" t="s">
        <v>432</v>
      </c>
      <c r="AC616">
        <v>18557</v>
      </c>
      <c r="AD616">
        <v>25000</v>
      </c>
      <c r="AE616">
        <v>0.16</v>
      </c>
      <c r="AF616">
        <v>3711</v>
      </c>
      <c r="AG616">
        <v>5000</v>
      </c>
      <c r="AH616">
        <v>0.01</v>
      </c>
      <c r="AI616">
        <v>3711</v>
      </c>
      <c r="AJ616">
        <v>5000</v>
      </c>
      <c r="AK616">
        <v>0.01</v>
      </c>
      <c r="AL616">
        <v>11134</v>
      </c>
      <c r="AM616">
        <v>15000</v>
      </c>
      <c r="AN616">
        <v>0.05</v>
      </c>
      <c r="AO616">
        <v>0</v>
      </c>
      <c r="AP616">
        <v>0</v>
      </c>
      <c r="AQ616">
        <v>0</v>
      </c>
      <c r="AR616">
        <v>0</v>
      </c>
      <c r="AS616">
        <v>0</v>
      </c>
      <c r="AT616">
        <v>0</v>
      </c>
      <c r="AU616">
        <v>0</v>
      </c>
      <c r="AV616">
        <v>0</v>
      </c>
      <c r="AW616">
        <v>0</v>
      </c>
      <c r="AX616">
        <v>0</v>
      </c>
      <c r="AY616">
        <v>0</v>
      </c>
      <c r="AZ616">
        <v>0</v>
      </c>
      <c r="BA616">
        <v>37113</v>
      </c>
    </row>
    <row r="617" spans="1:54" s="4" customFormat="1" ht="15" customHeight="1" x14ac:dyDescent="0.2">
      <c r="A617" t="s">
        <v>1126</v>
      </c>
      <c r="B617" t="s">
        <v>421</v>
      </c>
      <c r="C617" t="s">
        <v>85</v>
      </c>
      <c r="D617" t="s">
        <v>1133</v>
      </c>
      <c r="E617" t="s">
        <v>78</v>
      </c>
      <c r="F617" t="s">
        <v>79</v>
      </c>
      <c r="G617" s="4" t="s">
        <v>80</v>
      </c>
      <c r="H617" s="4" t="s">
        <v>1141</v>
      </c>
      <c r="I617" s="20" t="s">
        <v>430</v>
      </c>
      <c r="J617" s="20"/>
      <c r="K617" s="11">
        <f t="shared" si="36"/>
        <v>2013</v>
      </c>
      <c r="L617"/>
      <c r="M617" s="35" t="s">
        <v>431</v>
      </c>
      <c r="N617" s="35">
        <f t="shared" si="35"/>
        <v>52504</v>
      </c>
      <c r="O617"/>
      <c r="P617"/>
      <c r="Q617"/>
      <c r="R617">
        <v>3711.4</v>
      </c>
      <c r="S617">
        <v>5000</v>
      </c>
      <c r="T617"/>
      <c r="U617" t="s">
        <v>55</v>
      </c>
      <c r="V617" t="s">
        <v>56</v>
      </c>
      <c r="W617"/>
      <c r="X617"/>
      <c r="Y617">
        <v>65</v>
      </c>
      <c r="Z617">
        <v>28</v>
      </c>
      <c r="AA617" s="3">
        <v>37.113</v>
      </c>
      <c r="AB617" t="s">
        <v>432</v>
      </c>
      <c r="AC617">
        <v>18557</v>
      </c>
      <c r="AD617">
        <v>25000</v>
      </c>
      <c r="AE617">
        <v>0.16</v>
      </c>
      <c r="AF617">
        <v>3711</v>
      </c>
      <c r="AG617">
        <v>5000</v>
      </c>
      <c r="AH617">
        <v>0.01</v>
      </c>
      <c r="AI617">
        <v>3711</v>
      </c>
      <c r="AJ617">
        <v>5000</v>
      </c>
      <c r="AK617">
        <v>0.01</v>
      </c>
      <c r="AL617">
        <v>11134</v>
      </c>
      <c r="AM617">
        <v>15000</v>
      </c>
      <c r="AN617">
        <v>0.05</v>
      </c>
      <c r="AO617">
        <v>0</v>
      </c>
      <c r="AP617">
        <v>0</v>
      </c>
      <c r="AQ617">
        <v>0</v>
      </c>
      <c r="AR617">
        <v>0</v>
      </c>
      <c r="AS617">
        <v>0</v>
      </c>
      <c r="AT617">
        <v>0</v>
      </c>
      <c r="AU617">
        <v>0</v>
      </c>
      <c r="AV617">
        <v>0</v>
      </c>
      <c r="AW617">
        <v>0</v>
      </c>
      <c r="AX617">
        <v>0</v>
      </c>
      <c r="AY617">
        <v>0</v>
      </c>
      <c r="AZ617">
        <v>0</v>
      </c>
      <c r="BA617">
        <v>37113</v>
      </c>
      <c r="BB617"/>
    </row>
    <row r="618" spans="1:54" ht="15" customHeight="1" x14ac:dyDescent="0.2">
      <c r="A618" t="s">
        <v>1126</v>
      </c>
      <c r="B618" t="s">
        <v>302</v>
      </c>
      <c r="C618" t="s">
        <v>302</v>
      </c>
      <c r="D618" t="s">
        <v>1137</v>
      </c>
      <c r="E618" t="s">
        <v>78</v>
      </c>
      <c r="F618" t="s">
        <v>79</v>
      </c>
      <c r="G618" s="4" t="s">
        <v>80</v>
      </c>
      <c r="H618" s="4" t="s">
        <v>1141</v>
      </c>
      <c r="I618" s="20" t="s">
        <v>430</v>
      </c>
      <c r="K618" s="11">
        <f t="shared" si="36"/>
        <v>2013</v>
      </c>
      <c r="M618" s="35" t="s">
        <v>431</v>
      </c>
      <c r="N618" s="35">
        <f t="shared" si="35"/>
        <v>52504</v>
      </c>
      <c r="R618">
        <v>3711.4</v>
      </c>
      <c r="S618">
        <v>5000</v>
      </c>
      <c r="U618" t="s">
        <v>55</v>
      </c>
      <c r="V618" t="s">
        <v>56</v>
      </c>
      <c r="Y618">
        <v>65</v>
      </c>
      <c r="Z618">
        <v>28</v>
      </c>
      <c r="AA618" s="3">
        <v>37.113</v>
      </c>
      <c r="AB618" t="s">
        <v>432</v>
      </c>
      <c r="AC618">
        <v>18557</v>
      </c>
      <c r="AD618">
        <v>25000</v>
      </c>
      <c r="AE618">
        <v>0.16</v>
      </c>
      <c r="AF618">
        <v>3711</v>
      </c>
      <c r="AG618">
        <v>5000</v>
      </c>
      <c r="AH618">
        <v>0.01</v>
      </c>
      <c r="AI618">
        <v>3711</v>
      </c>
      <c r="AJ618">
        <v>5000</v>
      </c>
      <c r="AK618">
        <v>0.01</v>
      </c>
      <c r="AL618">
        <v>11134</v>
      </c>
      <c r="AM618">
        <v>15000</v>
      </c>
      <c r="AN618">
        <v>0.05</v>
      </c>
      <c r="AO618">
        <v>0</v>
      </c>
      <c r="AP618">
        <v>0</v>
      </c>
      <c r="AQ618">
        <v>0</v>
      </c>
      <c r="AR618">
        <v>0</v>
      </c>
      <c r="AS618">
        <v>0</v>
      </c>
      <c r="AT618">
        <v>0</v>
      </c>
      <c r="AU618">
        <v>0</v>
      </c>
      <c r="AV618">
        <v>0</v>
      </c>
      <c r="AW618">
        <v>0</v>
      </c>
      <c r="AX618">
        <v>0</v>
      </c>
      <c r="AY618">
        <v>0</v>
      </c>
      <c r="AZ618">
        <v>0</v>
      </c>
      <c r="BA618">
        <v>37113</v>
      </c>
    </row>
    <row r="619" spans="1:54" ht="15" customHeight="1" x14ac:dyDescent="0.2">
      <c r="A619" t="s">
        <v>1126</v>
      </c>
      <c r="B619" s="4" t="s">
        <v>448</v>
      </c>
      <c r="C619" t="s">
        <v>393</v>
      </c>
      <c r="D619" t="s">
        <v>1136</v>
      </c>
      <c r="E619" s="4" t="s">
        <v>78</v>
      </c>
      <c r="F619" s="4" t="s">
        <v>79</v>
      </c>
      <c r="G619" s="4" t="s">
        <v>80</v>
      </c>
      <c r="H619" s="4" t="s">
        <v>1141</v>
      </c>
      <c r="I619" s="21" t="s">
        <v>430</v>
      </c>
      <c r="J619" s="21"/>
      <c r="K619" s="11">
        <f t="shared" si="36"/>
        <v>2013</v>
      </c>
      <c r="L619" s="4"/>
      <c r="M619" s="36" t="s">
        <v>431</v>
      </c>
      <c r="N619" s="35">
        <f t="shared" si="35"/>
        <v>52504</v>
      </c>
      <c r="O619" s="4"/>
      <c r="P619" s="4"/>
      <c r="Q619" s="4"/>
      <c r="R619" s="4">
        <v>3711.4</v>
      </c>
      <c r="S619" s="4">
        <v>5000</v>
      </c>
      <c r="T619" s="4"/>
      <c r="U619" s="4" t="s">
        <v>55</v>
      </c>
      <c r="V619" s="4" t="s">
        <v>56</v>
      </c>
      <c r="W619" s="4"/>
      <c r="X619" s="4"/>
      <c r="Y619" s="4">
        <v>65</v>
      </c>
      <c r="Z619" s="4">
        <v>28</v>
      </c>
      <c r="AA619" s="3">
        <v>37.113</v>
      </c>
      <c r="AB619" s="4" t="s">
        <v>432</v>
      </c>
      <c r="AC619" s="4">
        <v>18557</v>
      </c>
      <c r="AD619" s="4">
        <v>25000</v>
      </c>
      <c r="AE619" s="4">
        <v>0.16</v>
      </c>
      <c r="AF619" s="4">
        <v>3711</v>
      </c>
      <c r="AG619" s="4">
        <v>5000</v>
      </c>
      <c r="AH619" s="4">
        <v>0.01</v>
      </c>
      <c r="AI619" s="4">
        <v>3711</v>
      </c>
      <c r="AJ619" s="4">
        <v>5000</v>
      </c>
      <c r="AK619" s="4">
        <v>0.01</v>
      </c>
      <c r="AL619" s="4">
        <v>11134</v>
      </c>
      <c r="AM619" s="4">
        <v>15000</v>
      </c>
      <c r="AN619" s="4">
        <v>0.05</v>
      </c>
      <c r="AO619" s="4">
        <v>0</v>
      </c>
      <c r="AP619" s="4">
        <v>0</v>
      </c>
      <c r="AQ619" s="4">
        <v>0</v>
      </c>
      <c r="AR619" s="4">
        <v>0</v>
      </c>
      <c r="AS619" s="4">
        <v>0</v>
      </c>
      <c r="AT619" s="4">
        <v>0</v>
      </c>
      <c r="AU619" s="4">
        <v>0</v>
      </c>
      <c r="AV619" s="4">
        <v>0</v>
      </c>
      <c r="AW619" s="4">
        <v>0</v>
      </c>
      <c r="AX619" s="4">
        <v>0</v>
      </c>
      <c r="AY619" s="4">
        <v>0</v>
      </c>
      <c r="AZ619" s="4">
        <v>0</v>
      </c>
      <c r="BA619" s="4">
        <v>37113</v>
      </c>
    </row>
    <row r="620" spans="1:54" ht="15" customHeight="1" x14ac:dyDescent="0.2">
      <c r="A620" t="s">
        <v>115</v>
      </c>
      <c r="B620" t="s">
        <v>179</v>
      </c>
      <c r="C620" t="s">
        <v>179</v>
      </c>
      <c r="D620" t="s">
        <v>1134</v>
      </c>
      <c r="E620" t="s">
        <v>141</v>
      </c>
      <c r="F620" t="s">
        <v>568</v>
      </c>
      <c r="G620" t="s">
        <v>142</v>
      </c>
      <c r="H620" t="s">
        <v>1140</v>
      </c>
      <c r="I620" s="20" t="s">
        <v>569</v>
      </c>
      <c r="J620" s="20" t="s">
        <v>569</v>
      </c>
      <c r="K620" s="11">
        <f t="shared" si="36"/>
        <v>2012</v>
      </c>
      <c r="L620" t="s">
        <v>468</v>
      </c>
      <c r="M620" s="35" t="s">
        <v>570</v>
      </c>
      <c r="N620" s="35">
        <f t="shared" si="35"/>
        <v>41943</v>
      </c>
      <c r="R620" s="13">
        <v>582.74</v>
      </c>
      <c r="S620" s="13">
        <v>755</v>
      </c>
      <c r="T620" t="s">
        <v>571</v>
      </c>
      <c r="U620" t="s">
        <v>55</v>
      </c>
      <c r="V620" t="s">
        <v>572</v>
      </c>
      <c r="W620" t="s">
        <v>573</v>
      </c>
      <c r="X620" t="s">
        <v>1146</v>
      </c>
      <c r="Y620">
        <v>122</v>
      </c>
      <c r="Z620">
        <v>25</v>
      </c>
      <c r="AA620" s="13">
        <v>38.591999999999999</v>
      </c>
      <c r="AB620" t="s">
        <v>574</v>
      </c>
      <c r="AC620">
        <v>50000</v>
      </c>
      <c r="AD620">
        <v>0.06</v>
      </c>
      <c r="AF620">
        <v>0</v>
      </c>
      <c r="AG620">
        <v>0</v>
      </c>
      <c r="AI620">
        <v>0</v>
      </c>
      <c r="AJ620">
        <v>0</v>
      </c>
      <c r="AL620">
        <v>0</v>
      </c>
      <c r="AM620">
        <v>0</v>
      </c>
      <c r="AO620">
        <v>0</v>
      </c>
      <c r="AP620">
        <v>0</v>
      </c>
      <c r="BA620">
        <v>38592</v>
      </c>
      <c r="BB620">
        <v>0.77183999999999997</v>
      </c>
    </row>
    <row r="621" spans="1:54" ht="15" customHeight="1" x14ac:dyDescent="0.2">
      <c r="A621" t="s">
        <v>115</v>
      </c>
      <c r="B621" t="s">
        <v>68</v>
      </c>
      <c r="C621" t="s">
        <v>69</v>
      </c>
      <c r="D621" t="s">
        <v>1135</v>
      </c>
      <c r="E621" t="s">
        <v>141</v>
      </c>
      <c r="F621" t="s">
        <v>568</v>
      </c>
      <c r="G621" t="s">
        <v>142</v>
      </c>
      <c r="H621" t="s">
        <v>1140</v>
      </c>
      <c r="I621" s="20" t="s">
        <v>569</v>
      </c>
      <c r="J621" s="20" t="s">
        <v>569</v>
      </c>
      <c r="K621" s="11">
        <f t="shared" si="36"/>
        <v>2012</v>
      </c>
      <c r="L621" t="s">
        <v>468</v>
      </c>
      <c r="M621" s="35" t="s">
        <v>570</v>
      </c>
      <c r="N621" s="35">
        <f t="shared" si="35"/>
        <v>41943</v>
      </c>
      <c r="R621" s="13">
        <v>582.74</v>
      </c>
      <c r="S621" s="13">
        <v>755</v>
      </c>
      <c r="T621" t="s">
        <v>571</v>
      </c>
      <c r="U621" t="s">
        <v>55</v>
      </c>
      <c r="V621" t="s">
        <v>572</v>
      </c>
      <c r="W621" t="s">
        <v>573</v>
      </c>
      <c r="X621" t="s">
        <v>1146</v>
      </c>
      <c r="Y621">
        <v>122</v>
      </c>
      <c r="Z621">
        <v>25</v>
      </c>
      <c r="AA621" s="13">
        <v>38.591999999999999</v>
      </c>
      <c r="AB621" t="s">
        <v>574</v>
      </c>
      <c r="AC621">
        <v>50000</v>
      </c>
      <c r="AD621">
        <v>0.06</v>
      </c>
      <c r="AF621">
        <v>0</v>
      </c>
      <c r="AG621">
        <v>0</v>
      </c>
      <c r="AI621">
        <v>0</v>
      </c>
      <c r="AJ621">
        <v>0</v>
      </c>
      <c r="AL621">
        <v>0</v>
      </c>
      <c r="AM621">
        <v>0</v>
      </c>
      <c r="AO621">
        <v>0</v>
      </c>
      <c r="AP621">
        <v>0</v>
      </c>
      <c r="BA621">
        <v>38592</v>
      </c>
      <c r="BB621">
        <v>0.77183999999999997</v>
      </c>
    </row>
    <row r="622" spans="1:54" ht="15" customHeight="1" x14ac:dyDescent="0.2">
      <c r="A622" t="s">
        <v>115</v>
      </c>
      <c r="B622" t="s">
        <v>216</v>
      </c>
      <c r="C622" t="s">
        <v>217</v>
      </c>
      <c r="D622" t="s">
        <v>1134</v>
      </c>
      <c r="E622" t="s">
        <v>141</v>
      </c>
      <c r="F622" t="s">
        <v>568</v>
      </c>
      <c r="G622" t="s">
        <v>142</v>
      </c>
      <c r="H622" t="s">
        <v>1140</v>
      </c>
      <c r="I622" s="20" t="s">
        <v>569</v>
      </c>
      <c r="J622" s="20" t="s">
        <v>569</v>
      </c>
      <c r="K622" s="11">
        <f t="shared" si="36"/>
        <v>2012</v>
      </c>
      <c r="L622" t="s">
        <v>468</v>
      </c>
      <c r="M622" s="35" t="s">
        <v>570</v>
      </c>
      <c r="N622" s="35">
        <f t="shared" si="35"/>
        <v>41943</v>
      </c>
      <c r="R622" s="13">
        <v>582.74</v>
      </c>
      <c r="S622" s="13">
        <v>755</v>
      </c>
      <c r="T622" t="s">
        <v>571</v>
      </c>
      <c r="U622" t="s">
        <v>55</v>
      </c>
      <c r="V622" t="s">
        <v>572</v>
      </c>
      <c r="W622" t="s">
        <v>573</v>
      </c>
      <c r="X622" t="s">
        <v>1146</v>
      </c>
      <c r="Y622">
        <v>122</v>
      </c>
      <c r="Z622">
        <v>25</v>
      </c>
      <c r="AA622" s="13">
        <v>23.155200000000001</v>
      </c>
      <c r="AB622" t="s">
        <v>574</v>
      </c>
      <c r="AC622">
        <v>30000</v>
      </c>
      <c r="AD622">
        <v>0.04</v>
      </c>
      <c r="AF622">
        <v>0</v>
      </c>
      <c r="AG622">
        <v>0</v>
      </c>
      <c r="AI622">
        <v>0</v>
      </c>
      <c r="AJ622">
        <v>0</v>
      </c>
      <c r="AL622">
        <v>0</v>
      </c>
      <c r="AM622">
        <v>0</v>
      </c>
      <c r="AO622">
        <v>0</v>
      </c>
      <c r="AP622">
        <v>0</v>
      </c>
      <c r="BA622">
        <v>23155.200000000001</v>
      </c>
      <c r="BB622">
        <v>0.77183999999999997</v>
      </c>
    </row>
    <row r="623" spans="1:54" ht="15" customHeight="1" x14ac:dyDescent="0.2">
      <c r="A623" t="s">
        <v>115</v>
      </c>
      <c r="B623" t="s">
        <v>433</v>
      </c>
      <c r="C623" t="s">
        <v>302</v>
      </c>
      <c r="D623" t="s">
        <v>1137</v>
      </c>
      <c r="E623" t="s">
        <v>141</v>
      </c>
      <c r="F623" t="s">
        <v>568</v>
      </c>
      <c r="G623" t="s">
        <v>142</v>
      </c>
      <c r="H623" t="s">
        <v>1140</v>
      </c>
      <c r="I623" s="20" t="s">
        <v>569</v>
      </c>
      <c r="J623" s="20" t="s">
        <v>569</v>
      </c>
      <c r="K623" s="11">
        <f t="shared" si="36"/>
        <v>2012</v>
      </c>
      <c r="L623" t="s">
        <v>468</v>
      </c>
      <c r="M623" s="35" t="s">
        <v>570</v>
      </c>
      <c r="N623" s="35">
        <f t="shared" si="35"/>
        <v>41943</v>
      </c>
      <c r="R623" s="13">
        <v>582.74</v>
      </c>
      <c r="S623" s="13">
        <v>755</v>
      </c>
      <c r="T623" t="s">
        <v>571</v>
      </c>
      <c r="U623" t="s">
        <v>55</v>
      </c>
      <c r="V623" t="s">
        <v>572</v>
      </c>
      <c r="W623" t="s">
        <v>573</v>
      </c>
      <c r="X623" t="s">
        <v>1146</v>
      </c>
      <c r="Y623">
        <v>122</v>
      </c>
      <c r="Z623">
        <v>25</v>
      </c>
      <c r="AA623" s="13">
        <v>38.591999999999999</v>
      </c>
      <c r="AB623" t="s">
        <v>574</v>
      </c>
      <c r="AC623">
        <v>50000</v>
      </c>
      <c r="AD623">
        <v>0.06</v>
      </c>
      <c r="AF623">
        <v>0</v>
      </c>
      <c r="AG623">
        <v>0</v>
      </c>
      <c r="AI623">
        <v>0</v>
      </c>
      <c r="AJ623">
        <v>0</v>
      </c>
      <c r="AL623">
        <v>0</v>
      </c>
      <c r="AM623">
        <v>0</v>
      </c>
      <c r="AO623">
        <v>0</v>
      </c>
      <c r="AP623">
        <v>0</v>
      </c>
      <c r="BA623">
        <v>38592</v>
      </c>
      <c r="BB623">
        <v>0.77183999999999997</v>
      </c>
    </row>
    <row r="624" spans="1:54" ht="15" customHeight="1" x14ac:dyDescent="0.2">
      <c r="A624" t="s">
        <v>1126</v>
      </c>
      <c r="B624" t="s">
        <v>49</v>
      </c>
      <c r="C624" t="s">
        <v>49</v>
      </c>
      <c r="D624" t="s">
        <v>1133</v>
      </c>
      <c r="E624" t="s">
        <v>78</v>
      </c>
      <c r="F624" t="s">
        <v>79</v>
      </c>
      <c r="G624" s="4" t="s">
        <v>80</v>
      </c>
      <c r="H624" s="4" t="s">
        <v>1141</v>
      </c>
      <c r="I624" s="20" t="s">
        <v>81</v>
      </c>
      <c r="K624" s="11">
        <f t="shared" ref="K624:K631" si="37">YEAR(I624)</f>
        <v>2015</v>
      </c>
      <c r="M624" s="35" t="s">
        <v>82</v>
      </c>
      <c r="N624" s="35">
        <f t="shared" si="35"/>
        <v>64211</v>
      </c>
      <c r="R624">
        <v>2856.88</v>
      </c>
      <c r="S624">
        <v>3250</v>
      </c>
      <c r="U624" t="s">
        <v>55</v>
      </c>
      <c r="V624" t="s">
        <v>56</v>
      </c>
      <c r="Y624">
        <v>66</v>
      </c>
      <c r="Z624">
        <v>8</v>
      </c>
      <c r="AA624">
        <v>357.11</v>
      </c>
      <c r="AB624" t="s">
        <v>83</v>
      </c>
      <c r="AC624">
        <v>0</v>
      </c>
      <c r="AD624">
        <v>0</v>
      </c>
      <c r="AE624">
        <v>2.65</v>
      </c>
      <c r="AF624">
        <v>0</v>
      </c>
      <c r="AG624">
        <v>0</v>
      </c>
      <c r="AH624">
        <v>1.18</v>
      </c>
      <c r="AI624">
        <v>0</v>
      </c>
      <c r="AJ624">
        <v>0</v>
      </c>
      <c r="AK624">
        <v>0</v>
      </c>
      <c r="AL624">
        <v>0</v>
      </c>
      <c r="AM624">
        <v>0</v>
      </c>
      <c r="AN624">
        <v>0</v>
      </c>
      <c r="AO624">
        <v>0</v>
      </c>
      <c r="AP624">
        <v>0</v>
      </c>
      <c r="AQ624">
        <v>0</v>
      </c>
      <c r="AR624">
        <v>0</v>
      </c>
      <c r="AS624">
        <v>0</v>
      </c>
      <c r="AT624">
        <v>0</v>
      </c>
      <c r="AU624">
        <v>0</v>
      </c>
      <c r="AV624">
        <v>0</v>
      </c>
      <c r="AW624">
        <v>0</v>
      </c>
      <c r="AX624">
        <v>0</v>
      </c>
      <c r="AY624">
        <v>0</v>
      </c>
      <c r="AZ624">
        <v>0</v>
      </c>
      <c r="BA624">
        <v>0</v>
      </c>
    </row>
    <row r="625" spans="1:53" ht="15" customHeight="1" x14ac:dyDescent="0.2">
      <c r="A625" t="s">
        <v>1126</v>
      </c>
      <c r="B625" t="s">
        <v>68</v>
      </c>
      <c r="C625" t="s">
        <v>69</v>
      </c>
      <c r="D625" t="s">
        <v>1135</v>
      </c>
      <c r="E625" t="s">
        <v>78</v>
      </c>
      <c r="F625" t="s">
        <v>79</v>
      </c>
      <c r="G625" s="4" t="s">
        <v>80</v>
      </c>
      <c r="H625" s="4" t="s">
        <v>1141</v>
      </c>
      <c r="I625" s="20" t="s">
        <v>81</v>
      </c>
      <c r="K625" s="11">
        <f t="shared" si="37"/>
        <v>2015</v>
      </c>
      <c r="M625" s="35" t="s">
        <v>82</v>
      </c>
      <c r="N625" s="35">
        <f t="shared" si="35"/>
        <v>64211</v>
      </c>
      <c r="R625">
        <v>2856.88</v>
      </c>
      <c r="S625">
        <v>3250</v>
      </c>
      <c r="U625" t="s">
        <v>55</v>
      </c>
      <c r="V625" t="s">
        <v>56</v>
      </c>
      <c r="Y625">
        <v>66</v>
      </c>
      <c r="Z625">
        <v>8</v>
      </c>
      <c r="AA625">
        <v>357.11</v>
      </c>
      <c r="AB625" t="s">
        <v>83</v>
      </c>
      <c r="AC625">
        <v>0</v>
      </c>
      <c r="AD625">
        <v>0</v>
      </c>
      <c r="AE625">
        <v>2.65</v>
      </c>
      <c r="AF625">
        <v>0</v>
      </c>
      <c r="AG625">
        <v>0</v>
      </c>
      <c r="AH625">
        <v>1.18</v>
      </c>
      <c r="AI625">
        <v>0</v>
      </c>
      <c r="AJ625">
        <v>0</v>
      </c>
      <c r="AK625">
        <v>0</v>
      </c>
      <c r="AL625">
        <v>0</v>
      </c>
      <c r="AM625">
        <v>0</v>
      </c>
      <c r="AN625">
        <v>0</v>
      </c>
      <c r="AO625">
        <v>0</v>
      </c>
      <c r="AP625">
        <v>0</v>
      </c>
      <c r="AQ625">
        <v>0</v>
      </c>
      <c r="AR625">
        <v>0</v>
      </c>
      <c r="AS625">
        <v>0</v>
      </c>
      <c r="AT625">
        <v>0</v>
      </c>
      <c r="AU625">
        <v>0</v>
      </c>
      <c r="AV625">
        <v>0</v>
      </c>
      <c r="AW625">
        <v>0</v>
      </c>
      <c r="AX625">
        <v>0</v>
      </c>
      <c r="AY625">
        <v>0</v>
      </c>
      <c r="AZ625">
        <v>0</v>
      </c>
      <c r="BA625">
        <v>0</v>
      </c>
    </row>
    <row r="626" spans="1:53" ht="15" customHeight="1" x14ac:dyDescent="0.2">
      <c r="A626" t="s">
        <v>1126</v>
      </c>
      <c r="B626" t="s">
        <v>261</v>
      </c>
      <c r="C626" t="s">
        <v>85</v>
      </c>
      <c r="D626" t="s">
        <v>1133</v>
      </c>
      <c r="E626" t="s">
        <v>78</v>
      </c>
      <c r="F626" t="s">
        <v>79</v>
      </c>
      <c r="G626" s="4" t="s">
        <v>80</v>
      </c>
      <c r="H626" s="4" t="s">
        <v>1141</v>
      </c>
      <c r="I626" s="20" t="s">
        <v>81</v>
      </c>
      <c r="K626" s="11">
        <f t="shared" si="37"/>
        <v>2015</v>
      </c>
      <c r="M626" s="35" t="s">
        <v>82</v>
      </c>
      <c r="N626" s="35">
        <f t="shared" si="35"/>
        <v>64211</v>
      </c>
      <c r="R626">
        <v>2856.88</v>
      </c>
      <c r="S626">
        <v>3250</v>
      </c>
      <c r="U626" t="s">
        <v>55</v>
      </c>
      <c r="V626" t="s">
        <v>56</v>
      </c>
      <c r="Y626">
        <v>66</v>
      </c>
      <c r="Z626">
        <v>8</v>
      </c>
      <c r="AA626">
        <v>357.11</v>
      </c>
      <c r="AB626" t="s">
        <v>83</v>
      </c>
      <c r="AC626">
        <v>0</v>
      </c>
      <c r="AD626">
        <v>0</v>
      </c>
      <c r="AE626">
        <v>0.59</v>
      </c>
      <c r="AF626">
        <v>0</v>
      </c>
      <c r="AG626">
        <v>0</v>
      </c>
      <c r="AH626">
        <v>0.26</v>
      </c>
      <c r="AI626">
        <v>0</v>
      </c>
      <c r="AJ626">
        <v>0</v>
      </c>
      <c r="AK626">
        <v>0</v>
      </c>
      <c r="AL626">
        <v>0</v>
      </c>
      <c r="AM626">
        <v>0</v>
      </c>
      <c r="AN626">
        <v>0</v>
      </c>
      <c r="AO626">
        <v>0</v>
      </c>
      <c r="AP626">
        <v>0</v>
      </c>
      <c r="AQ626">
        <v>0</v>
      </c>
      <c r="AR626">
        <v>0</v>
      </c>
      <c r="AS626">
        <v>0</v>
      </c>
      <c r="AT626">
        <v>0</v>
      </c>
      <c r="AU626">
        <v>0</v>
      </c>
      <c r="AV626">
        <v>0</v>
      </c>
      <c r="AW626">
        <v>0</v>
      </c>
      <c r="AX626">
        <v>0</v>
      </c>
      <c r="AY626">
        <v>0</v>
      </c>
      <c r="AZ626">
        <v>0</v>
      </c>
      <c r="BA626">
        <v>0</v>
      </c>
    </row>
    <row r="627" spans="1:53" ht="15" customHeight="1" x14ac:dyDescent="0.2">
      <c r="A627" t="s">
        <v>1126</v>
      </c>
      <c r="B627" t="s">
        <v>448</v>
      </c>
      <c r="C627" t="s">
        <v>393</v>
      </c>
      <c r="D627" t="s">
        <v>1136</v>
      </c>
      <c r="E627" t="s">
        <v>78</v>
      </c>
      <c r="F627" t="s">
        <v>79</v>
      </c>
      <c r="G627" s="4" t="s">
        <v>80</v>
      </c>
      <c r="H627" s="4" t="s">
        <v>1141</v>
      </c>
      <c r="I627" s="20" t="s">
        <v>81</v>
      </c>
      <c r="K627" s="11">
        <f t="shared" si="37"/>
        <v>2015</v>
      </c>
      <c r="M627" s="35" t="s">
        <v>82</v>
      </c>
      <c r="N627" s="35">
        <f t="shared" si="35"/>
        <v>64211</v>
      </c>
      <c r="R627">
        <v>2856.88</v>
      </c>
      <c r="S627">
        <v>3250</v>
      </c>
      <c r="U627" t="s">
        <v>55</v>
      </c>
      <c r="V627" t="s">
        <v>56</v>
      </c>
      <c r="Y627">
        <v>66</v>
      </c>
      <c r="Z627">
        <v>8</v>
      </c>
      <c r="AA627">
        <v>357.11</v>
      </c>
      <c r="AB627" t="s">
        <v>83</v>
      </c>
      <c r="AC627">
        <v>0</v>
      </c>
      <c r="AD627">
        <v>0</v>
      </c>
      <c r="AE627">
        <v>0.59</v>
      </c>
      <c r="AF627">
        <v>0</v>
      </c>
      <c r="AG627">
        <v>0</v>
      </c>
      <c r="AH627">
        <v>0.26</v>
      </c>
      <c r="AI627">
        <v>0</v>
      </c>
      <c r="AJ627">
        <v>0</v>
      </c>
      <c r="AK627">
        <v>0</v>
      </c>
      <c r="AL627">
        <v>0</v>
      </c>
      <c r="AM627">
        <v>0</v>
      </c>
      <c r="AN627">
        <v>0</v>
      </c>
      <c r="AO627">
        <v>0</v>
      </c>
      <c r="AP627">
        <v>0</v>
      </c>
      <c r="AQ627">
        <v>0</v>
      </c>
      <c r="AR627">
        <v>0</v>
      </c>
      <c r="AS627">
        <v>0</v>
      </c>
      <c r="AT627">
        <v>0</v>
      </c>
      <c r="AU627">
        <v>0</v>
      </c>
      <c r="AV627">
        <v>0</v>
      </c>
      <c r="AW627">
        <v>0</v>
      </c>
      <c r="AX627">
        <v>0</v>
      </c>
      <c r="AY627">
        <v>0</v>
      </c>
      <c r="AZ627">
        <v>0</v>
      </c>
      <c r="BA627">
        <v>0</v>
      </c>
    </row>
    <row r="628" spans="1:53" ht="15" customHeight="1" x14ac:dyDescent="0.2">
      <c r="A628" t="s">
        <v>1126</v>
      </c>
      <c r="B628" t="s">
        <v>98</v>
      </c>
      <c r="C628" t="s">
        <v>49</v>
      </c>
      <c r="D628" t="s">
        <v>1133</v>
      </c>
      <c r="E628" t="s">
        <v>111</v>
      </c>
      <c r="F628" t="s">
        <v>79</v>
      </c>
      <c r="G628" s="4" t="s">
        <v>80</v>
      </c>
      <c r="H628" s="4" t="s">
        <v>1141</v>
      </c>
      <c r="I628" s="20" t="s">
        <v>81</v>
      </c>
      <c r="K628" s="11">
        <f t="shared" si="37"/>
        <v>2015</v>
      </c>
      <c r="M628" s="35" t="s">
        <v>112</v>
      </c>
      <c r="N628" s="35">
        <f t="shared" si="35"/>
        <v>64397</v>
      </c>
      <c r="R628">
        <v>2834.5</v>
      </c>
      <c r="S628">
        <v>2809.22</v>
      </c>
      <c r="U628" t="s">
        <v>74</v>
      </c>
      <c r="V628" s="1" t="s">
        <v>113</v>
      </c>
      <c r="W628" s="1"/>
      <c r="X628" s="1"/>
      <c r="Y628">
        <v>61</v>
      </c>
      <c r="Z628">
        <v>8</v>
      </c>
      <c r="AA628">
        <v>351.15</v>
      </c>
      <c r="AB628" t="s">
        <v>114</v>
      </c>
      <c r="AC628">
        <v>0</v>
      </c>
      <c r="AD628">
        <v>0</v>
      </c>
      <c r="AE628">
        <v>1.1000000000000001</v>
      </c>
      <c r="AF628">
        <v>0</v>
      </c>
      <c r="AG628">
        <v>0</v>
      </c>
      <c r="AH628">
        <v>0.66</v>
      </c>
      <c r="AI628">
        <v>0</v>
      </c>
      <c r="AJ628">
        <v>0</v>
      </c>
      <c r="AK628">
        <v>0.71</v>
      </c>
      <c r="AL628">
        <v>0</v>
      </c>
      <c r="AM628">
        <v>0</v>
      </c>
      <c r="AN628">
        <v>0</v>
      </c>
      <c r="AO628">
        <v>0</v>
      </c>
      <c r="AP628">
        <v>0</v>
      </c>
      <c r="AQ628">
        <v>0</v>
      </c>
      <c r="AR628">
        <v>0</v>
      </c>
      <c r="AS628">
        <v>0</v>
      </c>
      <c r="AT628">
        <v>0</v>
      </c>
      <c r="AU628">
        <v>0</v>
      </c>
      <c r="AV628">
        <v>0</v>
      </c>
      <c r="AW628">
        <v>0</v>
      </c>
      <c r="AX628">
        <v>0</v>
      </c>
      <c r="AY628">
        <v>0</v>
      </c>
      <c r="AZ628">
        <v>0</v>
      </c>
      <c r="BA628">
        <v>0</v>
      </c>
    </row>
    <row r="629" spans="1:53" ht="15" customHeight="1" x14ac:dyDescent="0.2">
      <c r="A629" t="s">
        <v>1126</v>
      </c>
      <c r="B629" t="s">
        <v>68</v>
      </c>
      <c r="C629" t="s">
        <v>69</v>
      </c>
      <c r="D629" t="s">
        <v>1135</v>
      </c>
      <c r="E629" t="s">
        <v>111</v>
      </c>
      <c r="F629" t="s">
        <v>79</v>
      </c>
      <c r="G629" s="4" t="s">
        <v>80</v>
      </c>
      <c r="H629" s="4" t="s">
        <v>1141</v>
      </c>
      <c r="I629" s="20" t="s">
        <v>81</v>
      </c>
      <c r="K629" s="11">
        <f t="shared" si="37"/>
        <v>2015</v>
      </c>
      <c r="M629" s="35" t="s">
        <v>112</v>
      </c>
      <c r="N629" s="35">
        <f t="shared" si="35"/>
        <v>64397</v>
      </c>
      <c r="R629">
        <v>2834.5</v>
      </c>
      <c r="S629">
        <v>2809.22</v>
      </c>
      <c r="U629" t="s">
        <v>74</v>
      </c>
      <c r="V629" s="1" t="s">
        <v>113</v>
      </c>
      <c r="W629" s="1"/>
      <c r="X629" s="1"/>
      <c r="Y629">
        <v>61</v>
      </c>
      <c r="Z629">
        <v>8</v>
      </c>
      <c r="AA629">
        <v>351.15</v>
      </c>
      <c r="AB629" t="s">
        <v>114</v>
      </c>
      <c r="AC629">
        <v>0</v>
      </c>
      <c r="AD629">
        <v>0</v>
      </c>
      <c r="AE629">
        <v>1.1000000000000001</v>
      </c>
      <c r="AF629">
        <v>0</v>
      </c>
      <c r="AG629">
        <v>0</v>
      </c>
      <c r="AH629">
        <v>0.66</v>
      </c>
      <c r="AI629">
        <v>0</v>
      </c>
      <c r="AJ629">
        <v>0</v>
      </c>
      <c r="AK629">
        <v>0.71</v>
      </c>
      <c r="AL629">
        <v>0</v>
      </c>
      <c r="AM629">
        <v>0</v>
      </c>
      <c r="AN629">
        <v>0</v>
      </c>
      <c r="AO629">
        <v>0</v>
      </c>
      <c r="AP629">
        <v>0</v>
      </c>
      <c r="AQ629">
        <v>0</v>
      </c>
      <c r="AR629">
        <v>0</v>
      </c>
      <c r="AS629">
        <v>0</v>
      </c>
      <c r="AT629">
        <v>0</v>
      </c>
      <c r="AU629">
        <v>0</v>
      </c>
      <c r="AV629">
        <v>0</v>
      </c>
      <c r="AW629">
        <v>0</v>
      </c>
      <c r="AX629">
        <v>0</v>
      </c>
      <c r="AY629">
        <v>0</v>
      </c>
      <c r="AZ629">
        <v>0</v>
      </c>
      <c r="BA629">
        <v>0</v>
      </c>
    </row>
    <row r="630" spans="1:53" ht="15" customHeight="1" x14ac:dyDescent="0.2">
      <c r="A630" t="s">
        <v>1126</v>
      </c>
      <c r="B630" t="s">
        <v>403</v>
      </c>
      <c r="C630" t="s">
        <v>85</v>
      </c>
      <c r="D630" t="s">
        <v>1133</v>
      </c>
      <c r="E630" t="s">
        <v>111</v>
      </c>
      <c r="F630" t="s">
        <v>79</v>
      </c>
      <c r="G630" s="4" t="s">
        <v>80</v>
      </c>
      <c r="H630" s="4" t="s">
        <v>1141</v>
      </c>
      <c r="I630" s="20" t="s">
        <v>81</v>
      </c>
      <c r="K630" s="11">
        <f t="shared" si="37"/>
        <v>2015</v>
      </c>
      <c r="M630" s="35" t="s">
        <v>112</v>
      </c>
      <c r="N630" s="35">
        <f t="shared" si="35"/>
        <v>64397</v>
      </c>
      <c r="R630">
        <v>2834.5</v>
      </c>
      <c r="S630">
        <v>2809.22</v>
      </c>
      <c r="U630" t="s">
        <v>74</v>
      </c>
      <c r="V630" s="1" t="s">
        <v>113</v>
      </c>
      <c r="W630" s="1"/>
      <c r="X630" s="1"/>
      <c r="Y630">
        <v>61</v>
      </c>
      <c r="Z630">
        <v>8</v>
      </c>
      <c r="AA630">
        <v>351.15</v>
      </c>
      <c r="AB630" t="s">
        <v>114</v>
      </c>
      <c r="AC630">
        <v>0</v>
      </c>
      <c r="AD630">
        <v>0</v>
      </c>
      <c r="AE630">
        <v>0.97</v>
      </c>
      <c r="AF630">
        <v>0</v>
      </c>
      <c r="AG630">
        <v>0</v>
      </c>
      <c r="AH630">
        <v>0.57999999999999996</v>
      </c>
      <c r="AI630">
        <v>0</v>
      </c>
      <c r="AJ630">
        <v>0</v>
      </c>
      <c r="AK630">
        <v>0.63</v>
      </c>
      <c r="AL630">
        <v>0</v>
      </c>
      <c r="AM630">
        <v>0</v>
      </c>
      <c r="AN630">
        <v>0</v>
      </c>
      <c r="AO630">
        <v>0</v>
      </c>
      <c r="AP630">
        <v>0</v>
      </c>
      <c r="AQ630">
        <v>0</v>
      </c>
      <c r="AR630">
        <v>0</v>
      </c>
      <c r="AS630">
        <v>0</v>
      </c>
      <c r="AT630">
        <v>0</v>
      </c>
      <c r="AU630">
        <v>0</v>
      </c>
      <c r="AV630">
        <v>0</v>
      </c>
      <c r="AW630">
        <v>0</v>
      </c>
      <c r="AX630">
        <v>0</v>
      </c>
      <c r="AY630">
        <v>0</v>
      </c>
      <c r="AZ630">
        <v>0</v>
      </c>
      <c r="BA630">
        <v>0</v>
      </c>
    </row>
    <row r="631" spans="1:53" ht="15" customHeight="1" x14ac:dyDescent="0.2">
      <c r="A631" t="s">
        <v>1126</v>
      </c>
      <c r="B631" t="s">
        <v>392</v>
      </c>
      <c r="C631" t="s">
        <v>393</v>
      </c>
      <c r="D631" t="s">
        <v>1136</v>
      </c>
      <c r="E631" t="s">
        <v>111</v>
      </c>
      <c r="F631" t="s">
        <v>79</v>
      </c>
      <c r="G631" s="4" t="s">
        <v>80</v>
      </c>
      <c r="H631" s="4" t="s">
        <v>1141</v>
      </c>
      <c r="I631" s="20" t="s">
        <v>81</v>
      </c>
      <c r="K631" s="11">
        <f t="shared" si="37"/>
        <v>2015</v>
      </c>
      <c r="M631" s="35" t="s">
        <v>112</v>
      </c>
      <c r="N631" s="35">
        <f t="shared" si="35"/>
        <v>64397</v>
      </c>
      <c r="R631">
        <v>2834.5</v>
      </c>
      <c r="S631">
        <v>2809.22</v>
      </c>
      <c r="U631" t="s">
        <v>74</v>
      </c>
      <c r="V631" s="1" t="s">
        <v>113</v>
      </c>
      <c r="W631" s="1"/>
      <c r="X631" s="1"/>
      <c r="Y631">
        <v>61</v>
      </c>
      <c r="Z631">
        <v>8</v>
      </c>
      <c r="AA631">
        <v>351.15</v>
      </c>
      <c r="AB631" t="s">
        <v>114</v>
      </c>
      <c r="AC631">
        <v>0</v>
      </c>
      <c r="AD631">
        <v>0</v>
      </c>
      <c r="AE631">
        <v>0.97</v>
      </c>
      <c r="AF631">
        <v>0</v>
      </c>
      <c r="AG631">
        <v>0</v>
      </c>
      <c r="AH631">
        <v>0.57999999999999996</v>
      </c>
      <c r="AI631">
        <v>0</v>
      </c>
      <c r="AJ631">
        <v>0</v>
      </c>
      <c r="AK631">
        <v>0.63</v>
      </c>
      <c r="AL631">
        <v>0</v>
      </c>
      <c r="AM631">
        <v>0</v>
      </c>
      <c r="AN631">
        <v>0</v>
      </c>
      <c r="AO631">
        <v>0</v>
      </c>
      <c r="AP631">
        <v>0</v>
      </c>
      <c r="AQ631">
        <v>0</v>
      </c>
      <c r="AR631">
        <v>0</v>
      </c>
      <c r="AS631">
        <v>0</v>
      </c>
      <c r="AT631">
        <v>0</v>
      </c>
      <c r="AU631">
        <v>0</v>
      </c>
      <c r="AV631">
        <v>0</v>
      </c>
      <c r="AW631">
        <v>0</v>
      </c>
      <c r="AX631">
        <v>0</v>
      </c>
      <c r="AY631">
        <v>0</v>
      </c>
      <c r="AZ631">
        <v>0</v>
      </c>
      <c r="BA631">
        <v>0</v>
      </c>
    </row>
    <row r="632" spans="1:53" ht="15" customHeight="1" x14ac:dyDescent="0.2">
      <c r="A632" t="s">
        <v>115</v>
      </c>
      <c r="E632" t="s">
        <v>51</v>
      </c>
      <c r="G632" t="s">
        <v>52</v>
      </c>
      <c r="H632" t="s">
        <v>1140</v>
      </c>
      <c r="K632" s="11">
        <v>2011</v>
      </c>
      <c r="R632"/>
      <c r="S632"/>
      <c r="V632" s="1"/>
      <c r="X632" t="s">
        <v>1146</v>
      </c>
      <c r="AA632">
        <v>0</v>
      </c>
    </row>
    <row r="633" spans="1:53" ht="15" customHeight="1" x14ac:dyDescent="0.2">
      <c r="A633" t="s">
        <v>1128</v>
      </c>
      <c r="B633" t="s">
        <v>1009</v>
      </c>
      <c r="C633" t="s">
        <v>49</v>
      </c>
      <c r="D633" t="s">
        <v>1133</v>
      </c>
      <c r="F633" t="s">
        <v>1010</v>
      </c>
      <c r="G633" t="s">
        <v>52</v>
      </c>
      <c r="H633" t="s">
        <v>1140</v>
      </c>
      <c r="R633"/>
      <c r="S633"/>
      <c r="AA633" s="6">
        <v>0</v>
      </c>
    </row>
    <row r="634" spans="1:53" ht="15" customHeight="1" x14ac:dyDescent="0.2">
      <c r="A634" t="s">
        <v>1128</v>
      </c>
      <c r="B634" t="s">
        <v>1016</v>
      </c>
      <c r="C634" t="s">
        <v>49</v>
      </c>
      <c r="D634" t="s">
        <v>1133</v>
      </c>
      <c r="F634" t="s">
        <v>1010</v>
      </c>
      <c r="G634" t="s">
        <v>52</v>
      </c>
      <c r="H634" t="s">
        <v>1140</v>
      </c>
      <c r="R634"/>
      <c r="S634"/>
      <c r="AA634" s="6">
        <v>1.1709131697999999</v>
      </c>
    </row>
    <row r="635" spans="1:53" ht="15" customHeight="1" x14ac:dyDescent="0.2">
      <c r="A635" t="s">
        <v>1128</v>
      </c>
      <c r="B635" t="s">
        <v>1023</v>
      </c>
      <c r="C635" t="s">
        <v>69</v>
      </c>
      <c r="D635" t="s">
        <v>1135</v>
      </c>
      <c r="F635" t="s">
        <v>1010</v>
      </c>
      <c r="G635" t="s">
        <v>52</v>
      </c>
      <c r="H635" t="s">
        <v>1140</v>
      </c>
      <c r="R635"/>
      <c r="S635"/>
      <c r="AA635" s="6">
        <v>0</v>
      </c>
    </row>
    <row r="636" spans="1:53" ht="15" customHeight="1" x14ac:dyDescent="0.2">
      <c r="A636" t="s">
        <v>1128</v>
      </c>
      <c r="B636" t="s">
        <v>1025</v>
      </c>
      <c r="C636" t="s">
        <v>69</v>
      </c>
      <c r="D636" t="s">
        <v>1135</v>
      </c>
      <c r="F636" t="s">
        <v>1010</v>
      </c>
      <c r="G636" t="s">
        <v>52</v>
      </c>
      <c r="H636" t="s">
        <v>1140</v>
      </c>
      <c r="R636"/>
      <c r="S636"/>
      <c r="AA636" s="6">
        <v>0</v>
      </c>
    </row>
    <row r="637" spans="1:53" ht="15" customHeight="1" x14ac:dyDescent="0.2">
      <c r="A637" t="s">
        <v>1128</v>
      </c>
      <c r="B637" t="s">
        <v>1027</v>
      </c>
      <c r="C637" t="s">
        <v>69</v>
      </c>
      <c r="D637" t="s">
        <v>1135</v>
      </c>
      <c r="F637" t="s">
        <v>1010</v>
      </c>
      <c r="G637" t="s">
        <v>52</v>
      </c>
      <c r="H637" t="s">
        <v>1140</v>
      </c>
      <c r="R637"/>
      <c r="S637"/>
      <c r="AA637" s="6">
        <v>1.5831048408999999</v>
      </c>
    </row>
    <row r="638" spans="1:53" ht="15" customHeight="1" x14ac:dyDescent="0.2">
      <c r="A638" t="s">
        <v>1128</v>
      </c>
      <c r="B638" t="s">
        <v>1028</v>
      </c>
      <c r="C638" t="s">
        <v>69</v>
      </c>
      <c r="D638" t="s">
        <v>1135</v>
      </c>
      <c r="F638" t="s">
        <v>1010</v>
      </c>
      <c r="G638" t="s">
        <v>52</v>
      </c>
      <c r="H638" t="s">
        <v>1140</v>
      </c>
      <c r="R638"/>
      <c r="S638"/>
      <c r="AA638" s="6">
        <v>3.4250041100000003E-2</v>
      </c>
    </row>
    <row r="639" spans="1:53" ht="15" customHeight="1" x14ac:dyDescent="0.2">
      <c r="A639" t="s">
        <v>1128</v>
      </c>
      <c r="B639" t="s">
        <v>1031</v>
      </c>
      <c r="C639" t="s">
        <v>69</v>
      </c>
      <c r="D639" t="s">
        <v>1135</v>
      </c>
      <c r="F639" t="s">
        <v>1010</v>
      </c>
      <c r="G639" t="s">
        <v>52</v>
      </c>
      <c r="H639" t="s">
        <v>1140</v>
      </c>
      <c r="R639"/>
      <c r="S639"/>
      <c r="AA639" s="6">
        <v>0</v>
      </c>
    </row>
    <row r="640" spans="1:53" ht="15" customHeight="1" x14ac:dyDescent="0.2">
      <c r="A640" t="s">
        <v>1128</v>
      </c>
      <c r="B640" t="s">
        <v>68</v>
      </c>
      <c r="C640" t="s">
        <v>69</v>
      </c>
      <c r="D640" t="s">
        <v>1135</v>
      </c>
      <c r="F640" t="s">
        <v>1010</v>
      </c>
      <c r="G640" t="s">
        <v>52</v>
      </c>
      <c r="H640" t="s">
        <v>1140</v>
      </c>
      <c r="R640"/>
      <c r="S640"/>
      <c r="AA640" s="6">
        <v>6.2872281328999993</v>
      </c>
    </row>
    <row r="641" spans="1:27" ht="15" customHeight="1" x14ac:dyDescent="0.2">
      <c r="A641" t="s">
        <v>1128</v>
      </c>
      <c r="B641" t="s">
        <v>1033</v>
      </c>
      <c r="C641" t="s">
        <v>69</v>
      </c>
      <c r="D641" t="s">
        <v>1135</v>
      </c>
      <c r="F641" t="s">
        <v>1010</v>
      </c>
      <c r="G641" t="s">
        <v>52</v>
      </c>
      <c r="H641" t="s">
        <v>1140</v>
      </c>
      <c r="R641"/>
      <c r="S641"/>
      <c r="AA641" s="6">
        <v>0</v>
      </c>
    </row>
    <row r="642" spans="1:27" ht="15" customHeight="1" x14ac:dyDescent="0.2">
      <c r="A642" t="s">
        <v>1128</v>
      </c>
      <c r="B642" t="s">
        <v>1035</v>
      </c>
      <c r="C642" t="s">
        <v>69</v>
      </c>
      <c r="D642" t="s">
        <v>1135</v>
      </c>
      <c r="F642" t="s">
        <v>1010</v>
      </c>
      <c r="G642" t="s">
        <v>52</v>
      </c>
      <c r="H642" t="s">
        <v>1140</v>
      </c>
      <c r="R642"/>
      <c r="S642"/>
      <c r="AA642" s="6">
        <v>4.4636377093000004</v>
      </c>
    </row>
    <row r="643" spans="1:27" ht="15" customHeight="1" x14ac:dyDescent="0.2">
      <c r="A643" t="s">
        <v>1128</v>
      </c>
      <c r="B643" t="s">
        <v>1106</v>
      </c>
      <c r="C643" t="s">
        <v>69</v>
      </c>
      <c r="D643" t="s">
        <v>1135</v>
      </c>
      <c r="F643" t="s">
        <v>1010</v>
      </c>
      <c r="G643" t="s">
        <v>52</v>
      </c>
      <c r="H643" t="s">
        <v>1140</v>
      </c>
      <c r="R643"/>
      <c r="S643"/>
      <c r="AA643" s="6">
        <v>0.76089797189999997</v>
      </c>
    </row>
    <row r="644" spans="1:27" ht="15" customHeight="1" x14ac:dyDescent="0.2">
      <c r="A644" t="s">
        <v>1128</v>
      </c>
      <c r="B644" t="s">
        <v>1107</v>
      </c>
      <c r="C644" t="s">
        <v>69</v>
      </c>
      <c r="D644" t="s">
        <v>1135</v>
      </c>
      <c r="F644" t="s">
        <v>1010</v>
      </c>
      <c r="G644" t="s">
        <v>52</v>
      </c>
      <c r="H644" t="s">
        <v>1140</v>
      </c>
      <c r="R644"/>
      <c r="S644"/>
      <c r="AA644" s="6">
        <v>0.11526484419999999</v>
      </c>
    </row>
    <row r="645" spans="1:27" ht="15" customHeight="1" x14ac:dyDescent="0.2">
      <c r="A645" t="s">
        <v>1128</v>
      </c>
      <c r="B645" t="s">
        <v>1108</v>
      </c>
      <c r="C645" t="s">
        <v>77</v>
      </c>
      <c r="D645" t="s">
        <v>1135</v>
      </c>
      <c r="F645" t="s">
        <v>1010</v>
      </c>
      <c r="G645" t="s">
        <v>52</v>
      </c>
      <c r="H645" t="s">
        <v>1140</v>
      </c>
      <c r="R645"/>
      <c r="S645"/>
      <c r="AA645" s="6">
        <v>0</v>
      </c>
    </row>
    <row r="646" spans="1:27" ht="15" customHeight="1" x14ac:dyDescent="0.2">
      <c r="A646" t="s">
        <v>1128</v>
      </c>
      <c r="B646" t="s">
        <v>1109</v>
      </c>
      <c r="C646" t="s">
        <v>77</v>
      </c>
      <c r="D646" t="s">
        <v>1135</v>
      </c>
      <c r="F646" t="s">
        <v>1010</v>
      </c>
      <c r="G646" t="s">
        <v>52</v>
      </c>
      <c r="H646" t="s">
        <v>1140</v>
      </c>
      <c r="R646"/>
      <c r="S646"/>
      <c r="AA646" s="6">
        <v>0</v>
      </c>
    </row>
    <row r="647" spans="1:27" ht="15" customHeight="1" x14ac:dyDescent="0.2">
      <c r="A647" t="s">
        <v>1128</v>
      </c>
      <c r="B647" t="s">
        <v>1110</v>
      </c>
      <c r="C647" t="s">
        <v>77</v>
      </c>
      <c r="D647" t="s">
        <v>1135</v>
      </c>
      <c r="F647" t="s">
        <v>1010</v>
      </c>
      <c r="G647" t="s">
        <v>52</v>
      </c>
      <c r="H647" t="s">
        <v>1140</v>
      </c>
      <c r="R647"/>
      <c r="S647"/>
      <c r="AA647" s="6">
        <v>0.2399414644</v>
      </c>
    </row>
    <row r="648" spans="1:27" ht="15" customHeight="1" x14ac:dyDescent="0.2">
      <c r="A648" t="s">
        <v>1128</v>
      </c>
      <c r="B648" t="s">
        <v>1114</v>
      </c>
      <c r="C648" t="s">
        <v>77</v>
      </c>
      <c r="D648" t="s">
        <v>1135</v>
      </c>
      <c r="F648" t="s">
        <v>1010</v>
      </c>
      <c r="G648" t="s">
        <v>52</v>
      </c>
      <c r="H648" t="s">
        <v>1140</v>
      </c>
      <c r="R648"/>
      <c r="S648"/>
      <c r="AA648" s="6">
        <v>4.8600205378999997</v>
      </c>
    </row>
    <row r="649" spans="1:27" ht="15" customHeight="1" x14ac:dyDescent="0.2">
      <c r="A649" t="s">
        <v>1128</v>
      </c>
      <c r="B649" t="s">
        <v>1115</v>
      </c>
      <c r="C649" t="s">
        <v>77</v>
      </c>
      <c r="D649" t="s">
        <v>1135</v>
      </c>
      <c r="F649" t="s">
        <v>1010</v>
      </c>
      <c r="G649" t="s">
        <v>52</v>
      </c>
      <c r="H649" t="s">
        <v>1140</v>
      </c>
      <c r="R649"/>
      <c r="S649"/>
      <c r="AA649" s="6">
        <v>1.1359866573000001</v>
      </c>
    </row>
    <row r="650" spans="1:27" ht="15" customHeight="1" x14ac:dyDescent="0.2">
      <c r="A650" t="s">
        <v>1128</v>
      </c>
      <c r="B650" t="s">
        <v>1040</v>
      </c>
      <c r="C650" t="s">
        <v>86</v>
      </c>
      <c r="D650" t="s">
        <v>1136</v>
      </c>
      <c r="F650" t="s">
        <v>1010</v>
      </c>
      <c r="G650" t="s">
        <v>52</v>
      </c>
      <c r="H650" t="s">
        <v>1140</v>
      </c>
      <c r="R650"/>
      <c r="S650"/>
      <c r="AA650" s="6">
        <v>5.0121089556999996</v>
      </c>
    </row>
    <row r="651" spans="1:27" ht="15" customHeight="1" x14ac:dyDescent="0.2">
      <c r="A651" t="s">
        <v>1128</v>
      </c>
      <c r="B651" t="s">
        <v>1041</v>
      </c>
      <c r="C651" t="s">
        <v>86</v>
      </c>
      <c r="D651" t="s">
        <v>1136</v>
      </c>
      <c r="F651" t="s">
        <v>1010</v>
      </c>
      <c r="G651" t="s">
        <v>52</v>
      </c>
      <c r="H651" t="s">
        <v>1140</v>
      </c>
      <c r="R651"/>
      <c r="S651"/>
      <c r="AA651" s="6">
        <v>53.985594194400001</v>
      </c>
    </row>
    <row r="652" spans="1:27" ht="15" customHeight="1" x14ac:dyDescent="0.2">
      <c r="A652" t="s">
        <v>1128</v>
      </c>
      <c r="B652" t="s">
        <v>1044</v>
      </c>
      <c r="C652" t="s">
        <v>86</v>
      </c>
      <c r="D652" t="s">
        <v>1136</v>
      </c>
      <c r="F652" t="s">
        <v>1010</v>
      </c>
      <c r="G652" t="s">
        <v>52</v>
      </c>
      <c r="H652" t="s">
        <v>1140</v>
      </c>
      <c r="R652"/>
      <c r="S652"/>
      <c r="AA652" s="6">
        <v>0</v>
      </c>
    </row>
    <row r="653" spans="1:27" ht="15" customHeight="1" x14ac:dyDescent="0.2">
      <c r="A653" t="s">
        <v>1128</v>
      </c>
      <c r="B653" t="s">
        <v>1045</v>
      </c>
      <c r="C653" t="s">
        <v>86</v>
      </c>
      <c r="D653" t="s">
        <v>1136</v>
      </c>
      <c r="F653" t="s">
        <v>1010</v>
      </c>
      <c r="G653" t="s">
        <v>52</v>
      </c>
      <c r="H653" t="s">
        <v>1140</v>
      </c>
      <c r="R653"/>
      <c r="S653"/>
      <c r="AA653" s="6">
        <v>3.3069892624999997</v>
      </c>
    </row>
    <row r="654" spans="1:27" ht="15" customHeight="1" x14ac:dyDescent="0.2">
      <c r="A654" t="s">
        <v>1128</v>
      </c>
      <c r="B654" t="s">
        <v>1050</v>
      </c>
      <c r="C654" t="s">
        <v>86</v>
      </c>
      <c r="D654" t="s">
        <v>1136</v>
      </c>
      <c r="F654" t="s">
        <v>1010</v>
      </c>
      <c r="G654" t="s">
        <v>52</v>
      </c>
      <c r="H654" t="s">
        <v>1140</v>
      </c>
      <c r="R654"/>
      <c r="S654"/>
      <c r="AA654" s="6">
        <v>0</v>
      </c>
    </row>
    <row r="655" spans="1:27" ht="15" customHeight="1" x14ac:dyDescent="0.2">
      <c r="A655" t="s">
        <v>1128</v>
      </c>
      <c r="B655" t="s">
        <v>1051</v>
      </c>
      <c r="C655" t="s">
        <v>86</v>
      </c>
      <c r="D655" t="s">
        <v>1136</v>
      </c>
      <c r="F655" t="s">
        <v>1010</v>
      </c>
      <c r="G655" t="s">
        <v>52</v>
      </c>
      <c r="H655" t="s">
        <v>1140</v>
      </c>
      <c r="R655"/>
      <c r="S655"/>
      <c r="AA655" s="6">
        <v>0</v>
      </c>
    </row>
    <row r="656" spans="1:27" ht="15" customHeight="1" x14ac:dyDescent="0.2">
      <c r="A656" t="s">
        <v>1128</v>
      </c>
      <c r="B656" t="s">
        <v>1076</v>
      </c>
      <c r="C656" t="s">
        <v>85</v>
      </c>
      <c r="D656" t="s">
        <v>1133</v>
      </c>
      <c r="F656" t="s">
        <v>1010</v>
      </c>
      <c r="G656" t="s">
        <v>52</v>
      </c>
      <c r="H656" t="s">
        <v>1140</v>
      </c>
      <c r="R656"/>
      <c r="S656"/>
      <c r="AA656" s="6">
        <v>25.624001337000003</v>
      </c>
    </row>
    <row r="657" spans="1:54" ht="15" customHeight="1" x14ac:dyDescent="0.2">
      <c r="A657" t="s">
        <v>1128</v>
      </c>
      <c r="B657" t="s">
        <v>1077</v>
      </c>
      <c r="C657" t="s">
        <v>85</v>
      </c>
      <c r="D657" t="s">
        <v>1133</v>
      </c>
      <c r="F657" t="s">
        <v>1010</v>
      </c>
      <c r="G657" t="s">
        <v>52</v>
      </c>
      <c r="H657" t="s">
        <v>1140</v>
      </c>
      <c r="R657"/>
      <c r="S657"/>
      <c r="AA657" s="6">
        <v>7.4676560199999992E-2</v>
      </c>
    </row>
    <row r="658" spans="1:54" ht="15" customHeight="1" x14ac:dyDescent="0.2">
      <c r="A658" t="s">
        <v>1128</v>
      </c>
      <c r="B658" t="s">
        <v>1080</v>
      </c>
      <c r="C658" t="s">
        <v>85</v>
      </c>
      <c r="D658" t="s">
        <v>1133</v>
      </c>
      <c r="F658" t="s">
        <v>1010</v>
      </c>
      <c r="G658" t="s">
        <v>52</v>
      </c>
      <c r="H658" t="s">
        <v>1140</v>
      </c>
      <c r="R658"/>
      <c r="S658"/>
      <c r="AA658" s="6">
        <v>0</v>
      </c>
    </row>
    <row r="659" spans="1:54" ht="15" customHeight="1" x14ac:dyDescent="0.2">
      <c r="A659" t="s">
        <v>1128</v>
      </c>
      <c r="B659" t="s">
        <v>1082</v>
      </c>
      <c r="C659" t="s">
        <v>85</v>
      </c>
      <c r="D659" t="s">
        <v>1133</v>
      </c>
      <c r="F659" t="s">
        <v>1010</v>
      </c>
      <c r="G659" t="s">
        <v>52</v>
      </c>
      <c r="H659" t="s">
        <v>1140</v>
      </c>
      <c r="R659"/>
      <c r="S659"/>
      <c r="AA659" s="6">
        <v>0</v>
      </c>
    </row>
    <row r="660" spans="1:54" ht="15" customHeight="1" x14ac:dyDescent="0.2">
      <c r="A660" t="s">
        <v>1128</v>
      </c>
      <c r="B660" t="s">
        <v>1087</v>
      </c>
      <c r="C660" t="s">
        <v>393</v>
      </c>
      <c r="D660" t="s">
        <v>1136</v>
      </c>
      <c r="F660" t="s">
        <v>1010</v>
      </c>
      <c r="G660" t="s">
        <v>52</v>
      </c>
      <c r="H660" t="s">
        <v>1140</v>
      </c>
      <c r="R660"/>
      <c r="S660"/>
      <c r="AA660" s="6">
        <v>27.213047361499999</v>
      </c>
    </row>
    <row r="661" spans="1:54" ht="15" customHeight="1" x14ac:dyDescent="0.2">
      <c r="A661" t="s">
        <v>1128</v>
      </c>
      <c r="B661" t="s">
        <v>1088</v>
      </c>
      <c r="C661" t="s">
        <v>393</v>
      </c>
      <c r="D661" t="s">
        <v>1136</v>
      </c>
      <c r="F661" t="s">
        <v>1010</v>
      </c>
      <c r="G661" t="s">
        <v>52</v>
      </c>
      <c r="H661" t="s">
        <v>1140</v>
      </c>
      <c r="R661"/>
      <c r="S661"/>
      <c r="AA661" s="6">
        <v>0</v>
      </c>
    </row>
    <row r="662" spans="1:54" ht="15" customHeight="1" x14ac:dyDescent="0.2">
      <c r="A662" t="s">
        <v>1128</v>
      </c>
      <c r="B662" t="s">
        <v>1089</v>
      </c>
      <c r="C662" t="s">
        <v>393</v>
      </c>
      <c r="D662" t="s">
        <v>1136</v>
      </c>
      <c r="F662" t="s">
        <v>1010</v>
      </c>
      <c r="G662" t="s">
        <v>52</v>
      </c>
      <c r="H662" t="s">
        <v>1140</v>
      </c>
      <c r="R662"/>
      <c r="S662"/>
      <c r="AA662" s="6">
        <v>2.9441211800000002E-2</v>
      </c>
    </row>
    <row r="663" spans="1:54" ht="15" customHeight="1" x14ac:dyDescent="0.2">
      <c r="A663" t="s">
        <v>1128</v>
      </c>
      <c r="B663" t="s">
        <v>1090</v>
      </c>
      <c r="C663" t="s">
        <v>393</v>
      </c>
      <c r="D663" t="s">
        <v>1136</v>
      </c>
      <c r="F663" t="s">
        <v>1010</v>
      </c>
      <c r="G663" t="s">
        <v>52</v>
      </c>
      <c r="H663" t="s">
        <v>1140</v>
      </c>
      <c r="R663"/>
      <c r="S663"/>
      <c r="AA663" s="6">
        <v>0</v>
      </c>
    </row>
    <row r="664" spans="1:54" ht="15" customHeight="1" x14ac:dyDescent="0.2">
      <c r="A664" t="s">
        <v>1128</v>
      </c>
      <c r="B664" t="s">
        <v>1091</v>
      </c>
      <c r="C664" t="s">
        <v>393</v>
      </c>
      <c r="D664" t="s">
        <v>1136</v>
      </c>
      <c r="F664" t="s">
        <v>1010</v>
      </c>
      <c r="G664" t="s">
        <v>52</v>
      </c>
      <c r="H664" t="s">
        <v>1140</v>
      </c>
      <c r="R664"/>
      <c r="S664"/>
      <c r="AA664" s="6">
        <v>1.11176604</v>
      </c>
    </row>
    <row r="665" spans="1:54" ht="15" customHeight="1" x14ac:dyDescent="0.2">
      <c r="A665" t="s">
        <v>1128</v>
      </c>
      <c r="B665" t="s">
        <v>1092</v>
      </c>
      <c r="C665" t="s">
        <v>393</v>
      </c>
      <c r="D665" t="s">
        <v>1136</v>
      </c>
      <c r="F665" t="s">
        <v>1010</v>
      </c>
      <c r="G665" t="s">
        <v>52</v>
      </c>
      <c r="H665" t="s">
        <v>1140</v>
      </c>
      <c r="R665"/>
      <c r="S665"/>
      <c r="AA665" s="6">
        <v>0</v>
      </c>
    </row>
    <row r="666" spans="1:54" ht="15" customHeight="1" x14ac:dyDescent="0.2">
      <c r="A666" t="s">
        <v>1128</v>
      </c>
      <c r="B666" t="s">
        <v>1094</v>
      </c>
      <c r="C666" t="s">
        <v>393</v>
      </c>
      <c r="D666" t="s">
        <v>1136</v>
      </c>
      <c r="F666" t="s">
        <v>1010</v>
      </c>
      <c r="G666" t="s">
        <v>52</v>
      </c>
      <c r="H666" t="s">
        <v>1140</v>
      </c>
      <c r="R666"/>
      <c r="S666"/>
      <c r="AA666" s="6">
        <v>135.43144192930001</v>
      </c>
    </row>
    <row r="667" spans="1:54" ht="15" customHeight="1" x14ac:dyDescent="0.2">
      <c r="A667" t="s">
        <v>1128</v>
      </c>
      <c r="B667" t="s">
        <v>1095</v>
      </c>
      <c r="C667" t="s">
        <v>393</v>
      </c>
      <c r="D667" t="s">
        <v>1136</v>
      </c>
      <c r="F667" t="s">
        <v>1010</v>
      </c>
      <c r="G667" t="s">
        <v>52</v>
      </c>
      <c r="H667" t="s">
        <v>1140</v>
      </c>
      <c r="R667"/>
      <c r="S667"/>
      <c r="AA667" s="6">
        <v>253.61909846019998</v>
      </c>
    </row>
    <row r="668" spans="1:54" ht="15" customHeight="1" x14ac:dyDescent="0.2">
      <c r="A668" t="s">
        <v>1128</v>
      </c>
      <c r="B668" t="s">
        <v>1098</v>
      </c>
      <c r="C668" t="s">
        <v>393</v>
      </c>
      <c r="D668" t="s">
        <v>1136</v>
      </c>
      <c r="F668" t="s">
        <v>1010</v>
      </c>
      <c r="G668" t="s">
        <v>52</v>
      </c>
      <c r="H668" t="s">
        <v>1140</v>
      </c>
      <c r="R668"/>
      <c r="S668"/>
      <c r="AA668" s="6">
        <v>0.21288260840000001</v>
      </c>
    </row>
    <row r="669" spans="1:54" ht="15" customHeight="1" x14ac:dyDescent="0.2">
      <c r="A669" t="s">
        <v>1128</v>
      </c>
      <c r="B669" t="s">
        <v>1099</v>
      </c>
      <c r="C669" t="s">
        <v>393</v>
      </c>
      <c r="D669" t="s">
        <v>1136</v>
      </c>
      <c r="F669" t="s">
        <v>1010</v>
      </c>
      <c r="G669" t="s">
        <v>52</v>
      </c>
      <c r="H669" t="s">
        <v>1140</v>
      </c>
      <c r="R669"/>
      <c r="S669"/>
      <c r="AA669" s="6">
        <v>1.7323550200000003E-2</v>
      </c>
    </row>
    <row r="670" spans="1:54" s="4" customFormat="1" ht="15" customHeight="1" x14ac:dyDescent="0.2">
      <c r="A670" s="4" t="s">
        <v>1127</v>
      </c>
      <c r="B670" t="s">
        <v>49</v>
      </c>
      <c r="C670" t="s">
        <v>49</v>
      </c>
      <c r="D670" t="s">
        <v>1133</v>
      </c>
      <c r="E670" t="s">
        <v>62</v>
      </c>
      <c r="F670" t="s">
        <v>62</v>
      </c>
      <c r="G670" s="4" t="s">
        <v>63</v>
      </c>
      <c r="H670" t="s">
        <v>1139</v>
      </c>
      <c r="I670" s="20" t="s">
        <v>468</v>
      </c>
      <c r="J670" s="20"/>
      <c r="K670" s="11">
        <f>YEAR(I670)</f>
        <v>2013</v>
      </c>
      <c r="L670"/>
      <c r="M670" s="35"/>
      <c r="N670" s="35"/>
      <c r="O670">
        <v>163500000</v>
      </c>
      <c r="P670"/>
      <c r="Q670" s="1" t="s">
        <v>469</v>
      </c>
      <c r="R670">
        <v>2184.37</v>
      </c>
      <c r="S670">
        <v>3000.23</v>
      </c>
      <c r="T670"/>
      <c r="U670" t="s">
        <v>55</v>
      </c>
      <c r="V670" s="1" t="s">
        <v>470</v>
      </c>
      <c r="W670" s="1"/>
      <c r="X670" s="1"/>
      <c r="Y670">
        <v>20</v>
      </c>
      <c r="Z670">
        <v>15</v>
      </c>
      <c r="AA670">
        <v>145.62</v>
      </c>
      <c r="AB670" t="s">
        <v>471</v>
      </c>
      <c r="AC670">
        <v>0</v>
      </c>
      <c r="AD670">
        <v>14.56</v>
      </c>
      <c r="AE670"/>
      <c r="AF670">
        <v>0</v>
      </c>
      <c r="AG670">
        <v>0</v>
      </c>
      <c r="AH670"/>
      <c r="AI670">
        <v>0</v>
      </c>
      <c r="AJ670">
        <v>0</v>
      </c>
      <c r="AK670"/>
      <c r="AL670">
        <v>0</v>
      </c>
      <c r="AM670">
        <v>0</v>
      </c>
      <c r="AN670"/>
      <c r="AO670">
        <v>0</v>
      </c>
      <c r="AP670">
        <v>0</v>
      </c>
      <c r="AQ670"/>
      <c r="AR670"/>
      <c r="AS670"/>
      <c r="AT670"/>
      <c r="AU670"/>
      <c r="AV670"/>
      <c r="AW670"/>
      <c r="AX670"/>
      <c r="AY670"/>
      <c r="AZ670"/>
      <c r="BA670"/>
      <c r="BB670"/>
    </row>
    <row r="671" spans="1:54" s="4" customFormat="1" ht="15" customHeight="1" x14ac:dyDescent="0.2">
      <c r="A671" t="s">
        <v>1128</v>
      </c>
      <c r="B671" t="s">
        <v>1008</v>
      </c>
      <c r="C671" t="s">
        <v>49</v>
      </c>
      <c r="D671" t="s">
        <v>1133</v>
      </c>
      <c r="E671"/>
      <c r="F671" t="s">
        <v>63</v>
      </c>
      <c r="G671" t="s">
        <v>63</v>
      </c>
      <c r="H671" s="4" t="s">
        <v>1139</v>
      </c>
      <c r="I671" s="20"/>
      <c r="J671" s="20"/>
      <c r="K671" s="11"/>
      <c r="L671"/>
      <c r="M671" s="35"/>
      <c r="N671" s="35"/>
      <c r="O671"/>
      <c r="P671"/>
      <c r="Q671"/>
      <c r="R671"/>
      <c r="S671"/>
      <c r="T671"/>
      <c r="U671"/>
      <c r="V671"/>
      <c r="W671"/>
      <c r="X671"/>
      <c r="Y671"/>
      <c r="Z671"/>
      <c r="AA671" s="6">
        <v>1.3932399999999999E-2</v>
      </c>
      <c r="AB671"/>
      <c r="AC671"/>
      <c r="AD671"/>
      <c r="AE671"/>
      <c r="AF671"/>
      <c r="AG671"/>
      <c r="AH671"/>
      <c r="AI671"/>
      <c r="AJ671"/>
      <c r="AK671"/>
      <c r="AL671"/>
      <c r="AM671"/>
      <c r="AN671"/>
      <c r="AO671"/>
      <c r="AP671"/>
      <c r="AQ671"/>
      <c r="AR671"/>
      <c r="AS671"/>
      <c r="AT671"/>
      <c r="AU671"/>
      <c r="AV671"/>
      <c r="AW671"/>
      <c r="AX671"/>
      <c r="AY671"/>
      <c r="AZ671"/>
      <c r="BA671"/>
      <c r="BB671"/>
    </row>
    <row r="672" spans="1:54" s="4" customFormat="1" ht="15" customHeight="1" x14ac:dyDescent="0.2">
      <c r="A672" t="s">
        <v>1128</v>
      </c>
      <c r="B672" t="s">
        <v>1013</v>
      </c>
      <c r="C672" t="s">
        <v>49</v>
      </c>
      <c r="D672" t="s">
        <v>1133</v>
      </c>
      <c r="E672"/>
      <c r="F672" t="s">
        <v>63</v>
      </c>
      <c r="G672" t="s">
        <v>63</v>
      </c>
      <c r="H672" s="4" t="s">
        <v>1139</v>
      </c>
      <c r="I672" s="20"/>
      <c r="J672" s="20"/>
      <c r="K672" s="11"/>
      <c r="L672"/>
      <c r="M672" s="35"/>
      <c r="N672" s="35"/>
      <c r="O672"/>
      <c r="P672"/>
      <c r="Q672"/>
      <c r="R672"/>
      <c r="S672"/>
      <c r="T672"/>
      <c r="U672"/>
      <c r="V672"/>
      <c r="W672"/>
      <c r="X672"/>
      <c r="Y672"/>
      <c r="Z672"/>
      <c r="AA672" s="6">
        <v>0.18181782000000002</v>
      </c>
      <c r="AB672"/>
      <c r="AC672"/>
      <c r="AD672"/>
      <c r="AE672"/>
      <c r="AF672"/>
      <c r="AG672"/>
      <c r="AH672"/>
      <c r="AI672"/>
      <c r="AJ672"/>
      <c r="AK672"/>
      <c r="AL672"/>
      <c r="AM672"/>
      <c r="AN672"/>
      <c r="AO672"/>
      <c r="AP672"/>
      <c r="AQ672"/>
      <c r="AR672"/>
      <c r="AS672"/>
      <c r="AT672"/>
      <c r="AU672"/>
      <c r="AV672"/>
      <c r="AW672"/>
      <c r="AX672"/>
      <c r="AY672"/>
      <c r="AZ672"/>
      <c r="BA672"/>
      <c r="BB672"/>
    </row>
    <row r="673" spans="1:54" s="4" customFormat="1" ht="15" customHeight="1" x14ac:dyDescent="0.2">
      <c r="A673" t="s">
        <v>1128</v>
      </c>
      <c r="B673" t="s">
        <v>1014</v>
      </c>
      <c r="C673" t="s">
        <v>49</v>
      </c>
      <c r="D673" t="s">
        <v>1133</v>
      </c>
      <c r="E673"/>
      <c r="F673" t="s">
        <v>63</v>
      </c>
      <c r="G673" t="s">
        <v>63</v>
      </c>
      <c r="H673" s="4" t="s">
        <v>1139</v>
      </c>
      <c r="I673" s="20"/>
      <c r="J673" s="20"/>
      <c r="K673" s="11"/>
      <c r="L673"/>
      <c r="M673" s="35"/>
      <c r="N673" s="35"/>
      <c r="O673"/>
      <c r="P673"/>
      <c r="Q673"/>
      <c r="R673"/>
      <c r="S673"/>
      <c r="T673"/>
      <c r="U673"/>
      <c r="V673"/>
      <c r="W673"/>
      <c r="X673"/>
      <c r="Y673"/>
      <c r="Z673"/>
      <c r="AA673" s="6">
        <v>5.8128062659999999</v>
      </c>
      <c r="AB673"/>
      <c r="AC673"/>
      <c r="AD673"/>
      <c r="AE673"/>
      <c r="AF673"/>
      <c r="AG673"/>
      <c r="AH673"/>
      <c r="AI673"/>
      <c r="AJ673"/>
      <c r="AK673"/>
      <c r="AL673"/>
      <c r="AM673"/>
      <c r="AN673"/>
      <c r="AO673"/>
      <c r="AP673"/>
      <c r="AQ673"/>
      <c r="AR673"/>
      <c r="AS673"/>
      <c r="AT673"/>
      <c r="AU673"/>
      <c r="AV673"/>
      <c r="AW673"/>
      <c r="AX673"/>
      <c r="AY673"/>
      <c r="AZ673"/>
      <c r="BA673"/>
      <c r="BB673"/>
    </row>
    <row r="674" spans="1:54" s="4" customFormat="1" ht="15" customHeight="1" x14ac:dyDescent="0.2">
      <c r="A674" t="s">
        <v>1128</v>
      </c>
      <c r="B674" t="s">
        <v>1015</v>
      </c>
      <c r="C674" t="s">
        <v>49</v>
      </c>
      <c r="D674" t="s">
        <v>1133</v>
      </c>
      <c r="E674"/>
      <c r="F674" t="s">
        <v>63</v>
      </c>
      <c r="G674" t="s">
        <v>63</v>
      </c>
      <c r="H674" s="4" t="s">
        <v>1139</v>
      </c>
      <c r="I674" s="20"/>
      <c r="J674" s="20"/>
      <c r="K674" s="11"/>
      <c r="L674"/>
      <c r="M674" s="35"/>
      <c r="N674" s="35"/>
      <c r="O674"/>
      <c r="P674"/>
      <c r="Q674"/>
      <c r="R674"/>
      <c r="S674"/>
      <c r="T674"/>
      <c r="U674"/>
      <c r="V674"/>
      <c r="W674"/>
      <c r="X674"/>
      <c r="Y674"/>
      <c r="Z674"/>
      <c r="AA674" s="6">
        <v>9.0714553019999986</v>
      </c>
      <c r="AB674"/>
      <c r="AC674"/>
      <c r="AD674"/>
      <c r="AE674"/>
      <c r="AF674"/>
      <c r="AG674"/>
      <c r="AH674"/>
      <c r="AI674"/>
      <c r="AJ674"/>
      <c r="AK674"/>
      <c r="AL674"/>
      <c r="AM674"/>
      <c r="AN674"/>
      <c r="AO674"/>
      <c r="AP674"/>
      <c r="AQ674"/>
      <c r="AR674"/>
      <c r="AS674"/>
      <c r="AT674"/>
      <c r="AU674"/>
      <c r="AV674"/>
      <c r="AW674"/>
      <c r="AX674"/>
      <c r="AY674"/>
      <c r="AZ674"/>
      <c r="BA674"/>
      <c r="BB674"/>
    </row>
    <row r="675" spans="1:54" s="4" customFormat="1" ht="15" customHeight="1" x14ac:dyDescent="0.2">
      <c r="A675" t="s">
        <v>1128</v>
      </c>
      <c r="B675" t="s">
        <v>1017</v>
      </c>
      <c r="C675" t="s">
        <v>49</v>
      </c>
      <c r="D675" t="s">
        <v>1133</v>
      </c>
      <c r="E675"/>
      <c r="F675" t="s">
        <v>63</v>
      </c>
      <c r="G675" t="s">
        <v>63</v>
      </c>
      <c r="H675" s="4" t="s">
        <v>1139</v>
      </c>
      <c r="I675" s="20"/>
      <c r="J675" s="20"/>
      <c r="K675" s="11"/>
      <c r="L675"/>
      <c r="M675" s="35"/>
      <c r="N675" s="35"/>
      <c r="O675"/>
      <c r="P675"/>
      <c r="Q675"/>
      <c r="R675"/>
      <c r="S675"/>
      <c r="T675"/>
      <c r="U675"/>
      <c r="V675"/>
      <c r="W675"/>
      <c r="X675"/>
      <c r="Y675"/>
      <c r="Z675"/>
      <c r="AA675" s="6">
        <v>0</v>
      </c>
      <c r="AB675"/>
      <c r="AC675"/>
      <c r="AD675"/>
      <c r="AE675"/>
      <c r="AF675"/>
      <c r="AG675"/>
      <c r="AH675"/>
      <c r="AI675"/>
      <c r="AJ675"/>
      <c r="AK675"/>
      <c r="AL675"/>
      <c r="AM675"/>
      <c r="AN675"/>
      <c r="AO675"/>
      <c r="AP675"/>
      <c r="AQ675"/>
      <c r="AR675"/>
      <c r="AS675"/>
      <c r="AT675"/>
      <c r="AU675"/>
      <c r="AV675"/>
      <c r="AW675"/>
      <c r="AX675"/>
      <c r="AY675"/>
      <c r="AZ675"/>
      <c r="BA675"/>
      <c r="BB675"/>
    </row>
    <row r="676" spans="1:54" ht="15" customHeight="1" x14ac:dyDescent="0.2">
      <c r="A676" t="s">
        <v>1128</v>
      </c>
      <c r="B676" t="s">
        <v>1019</v>
      </c>
      <c r="C676" t="s">
        <v>49</v>
      </c>
      <c r="D676" t="s">
        <v>1133</v>
      </c>
      <c r="F676" t="s">
        <v>63</v>
      </c>
      <c r="G676" t="s">
        <v>63</v>
      </c>
      <c r="H676" s="4" t="s">
        <v>1139</v>
      </c>
      <c r="R676"/>
      <c r="S676"/>
      <c r="AA676" s="6">
        <v>0.69564473199999999</v>
      </c>
    </row>
    <row r="677" spans="1:54" ht="15" customHeight="1" x14ac:dyDescent="0.2">
      <c r="A677" s="4" t="s">
        <v>1127</v>
      </c>
      <c r="B677" t="s">
        <v>484</v>
      </c>
      <c r="C677" t="s">
        <v>69</v>
      </c>
      <c r="D677" t="s">
        <v>1135</v>
      </c>
      <c r="E677" t="s">
        <v>62</v>
      </c>
      <c r="F677" t="s">
        <v>62</v>
      </c>
      <c r="G677" s="4" t="s">
        <v>63</v>
      </c>
      <c r="H677" s="4" t="s">
        <v>1139</v>
      </c>
      <c r="I677" s="20" t="s">
        <v>468</v>
      </c>
      <c r="K677" s="11">
        <f>YEAR(I677)</f>
        <v>2013</v>
      </c>
      <c r="O677">
        <v>163500000</v>
      </c>
      <c r="Q677" s="1" t="s">
        <v>469</v>
      </c>
      <c r="R677">
        <v>2184.37</v>
      </c>
      <c r="S677">
        <v>3000.23</v>
      </c>
      <c r="U677" t="s">
        <v>55</v>
      </c>
      <c r="V677" s="1" t="s">
        <v>470</v>
      </c>
      <c r="W677" s="1"/>
      <c r="X677" s="1"/>
      <c r="Y677">
        <v>20</v>
      </c>
      <c r="Z677">
        <v>15</v>
      </c>
      <c r="AA677">
        <v>145.62</v>
      </c>
      <c r="AB677" t="s">
        <v>471</v>
      </c>
      <c r="AC677">
        <v>0</v>
      </c>
      <c r="AD677">
        <v>0.28999999999999998</v>
      </c>
      <c r="AF677">
        <v>0</v>
      </c>
      <c r="AG677">
        <v>0</v>
      </c>
      <c r="AI677">
        <v>0</v>
      </c>
      <c r="AJ677">
        <v>0</v>
      </c>
      <c r="AL677">
        <v>0</v>
      </c>
      <c r="AM677">
        <v>0</v>
      </c>
      <c r="AO677">
        <v>0</v>
      </c>
      <c r="AP677">
        <v>0</v>
      </c>
    </row>
    <row r="678" spans="1:54" ht="15" customHeight="1" x14ac:dyDescent="0.2">
      <c r="A678" t="s">
        <v>1128</v>
      </c>
      <c r="B678" t="s">
        <v>1023</v>
      </c>
      <c r="C678" t="s">
        <v>69</v>
      </c>
      <c r="D678" t="s">
        <v>1135</v>
      </c>
      <c r="F678" t="s">
        <v>63</v>
      </c>
      <c r="G678" t="s">
        <v>63</v>
      </c>
      <c r="H678" s="4" t="s">
        <v>1139</v>
      </c>
      <c r="R678"/>
      <c r="S678"/>
      <c r="AA678" s="6">
        <v>6.8268759999999995E-4</v>
      </c>
    </row>
    <row r="679" spans="1:54" ht="15" customHeight="1" x14ac:dyDescent="0.2">
      <c r="A679" t="s">
        <v>1128</v>
      </c>
      <c r="B679" t="s">
        <v>1025</v>
      </c>
      <c r="C679" t="s">
        <v>69</v>
      </c>
      <c r="D679" t="s">
        <v>1135</v>
      </c>
      <c r="F679" t="s">
        <v>63</v>
      </c>
      <c r="G679" t="s">
        <v>63</v>
      </c>
      <c r="H679" s="4" t="s">
        <v>1139</v>
      </c>
      <c r="R679"/>
      <c r="S679"/>
      <c r="AA679" s="6">
        <v>0</v>
      </c>
    </row>
    <row r="680" spans="1:54" ht="15" customHeight="1" x14ac:dyDescent="0.2">
      <c r="A680" t="s">
        <v>1128</v>
      </c>
      <c r="B680" t="s">
        <v>1026</v>
      </c>
      <c r="C680" t="s">
        <v>69</v>
      </c>
      <c r="D680" t="s">
        <v>1135</v>
      </c>
      <c r="F680" t="s">
        <v>63</v>
      </c>
      <c r="G680" t="s">
        <v>63</v>
      </c>
      <c r="H680" s="4" t="s">
        <v>1139</v>
      </c>
      <c r="R680"/>
      <c r="S680"/>
      <c r="AA680" s="6">
        <v>0.8814193535999999</v>
      </c>
    </row>
    <row r="681" spans="1:54" ht="15" customHeight="1" x14ac:dyDescent="0.2">
      <c r="A681" t="s">
        <v>1128</v>
      </c>
      <c r="B681" t="s">
        <v>1027</v>
      </c>
      <c r="C681" t="s">
        <v>69</v>
      </c>
      <c r="D681" t="s">
        <v>1135</v>
      </c>
      <c r="F681" t="s">
        <v>63</v>
      </c>
      <c r="G681" t="s">
        <v>63</v>
      </c>
      <c r="H681" s="4" t="s">
        <v>1139</v>
      </c>
      <c r="R681"/>
      <c r="S681"/>
      <c r="AA681" s="6">
        <v>0</v>
      </c>
    </row>
    <row r="682" spans="1:54" ht="15" customHeight="1" x14ac:dyDescent="0.2">
      <c r="A682" t="s">
        <v>1128</v>
      </c>
      <c r="B682" t="s">
        <v>1028</v>
      </c>
      <c r="C682" t="s">
        <v>69</v>
      </c>
      <c r="D682" t="s">
        <v>1135</v>
      </c>
      <c r="F682" t="s">
        <v>63</v>
      </c>
      <c r="G682" t="s">
        <v>63</v>
      </c>
      <c r="H682" s="4" t="s">
        <v>1139</v>
      </c>
      <c r="R682"/>
      <c r="S682"/>
      <c r="AA682" s="6">
        <v>4.2215172000000002E-3</v>
      </c>
    </row>
    <row r="683" spans="1:54" ht="15" customHeight="1" x14ac:dyDescent="0.2">
      <c r="A683" t="s">
        <v>1128</v>
      </c>
      <c r="B683" t="s">
        <v>1031</v>
      </c>
      <c r="C683" t="s">
        <v>69</v>
      </c>
      <c r="D683" t="s">
        <v>1135</v>
      </c>
      <c r="F683" t="s">
        <v>63</v>
      </c>
      <c r="G683" t="s">
        <v>63</v>
      </c>
      <c r="H683" s="4" t="s">
        <v>1139</v>
      </c>
      <c r="R683"/>
      <c r="S683"/>
      <c r="AA683" s="6">
        <v>0</v>
      </c>
    </row>
    <row r="684" spans="1:54" ht="15" customHeight="1" x14ac:dyDescent="0.2">
      <c r="A684" t="s">
        <v>1128</v>
      </c>
      <c r="B684" t="s">
        <v>1032</v>
      </c>
      <c r="C684" t="s">
        <v>69</v>
      </c>
      <c r="D684" t="s">
        <v>1135</v>
      </c>
      <c r="F684" t="s">
        <v>63</v>
      </c>
      <c r="G684" t="s">
        <v>63</v>
      </c>
      <c r="H684" s="4" t="s">
        <v>1139</v>
      </c>
      <c r="R684"/>
      <c r="S684"/>
      <c r="AA684" s="6">
        <v>24.991939119999998</v>
      </c>
    </row>
    <row r="685" spans="1:54" ht="15" customHeight="1" x14ac:dyDescent="0.2">
      <c r="A685" t="s">
        <v>1128</v>
      </c>
      <c r="B685" t="s">
        <v>1034</v>
      </c>
      <c r="C685" t="s">
        <v>69</v>
      </c>
      <c r="D685" t="s">
        <v>1135</v>
      </c>
      <c r="F685" t="s">
        <v>63</v>
      </c>
      <c r="G685" t="s">
        <v>63</v>
      </c>
      <c r="H685" s="4" t="s">
        <v>1139</v>
      </c>
      <c r="R685"/>
      <c r="S685"/>
      <c r="AA685" s="6">
        <v>1.0495555567999999</v>
      </c>
    </row>
    <row r="686" spans="1:54" ht="15" customHeight="1" x14ac:dyDescent="0.2">
      <c r="A686" t="s">
        <v>1128</v>
      </c>
      <c r="B686" t="s">
        <v>1035</v>
      </c>
      <c r="C686" t="s">
        <v>69</v>
      </c>
      <c r="D686" t="s">
        <v>1135</v>
      </c>
      <c r="F686" t="s">
        <v>63</v>
      </c>
      <c r="G686" t="s">
        <v>63</v>
      </c>
      <c r="H686" s="4" t="s">
        <v>1139</v>
      </c>
      <c r="R686"/>
      <c r="S686"/>
      <c r="AA686" s="6">
        <v>0.53975510840000007</v>
      </c>
    </row>
    <row r="687" spans="1:54" ht="15" customHeight="1" x14ac:dyDescent="0.2">
      <c r="A687" t="s">
        <v>1128</v>
      </c>
      <c r="B687" t="s">
        <v>1106</v>
      </c>
      <c r="C687" t="s">
        <v>69</v>
      </c>
      <c r="D687" t="s">
        <v>1135</v>
      </c>
      <c r="F687" t="s">
        <v>63</v>
      </c>
      <c r="G687" t="s">
        <v>63</v>
      </c>
      <c r="H687" s="4" t="s">
        <v>1139</v>
      </c>
      <c r="R687"/>
      <c r="S687"/>
      <c r="AA687" s="6">
        <v>0</v>
      </c>
    </row>
    <row r="688" spans="1:54" ht="15" customHeight="1" x14ac:dyDescent="0.2">
      <c r="A688" t="s">
        <v>1128</v>
      </c>
      <c r="B688" t="s">
        <v>1109</v>
      </c>
      <c r="C688" t="s">
        <v>77</v>
      </c>
      <c r="D688" t="s">
        <v>1135</v>
      </c>
      <c r="F688" t="s">
        <v>63</v>
      </c>
      <c r="G688" t="s">
        <v>63</v>
      </c>
      <c r="H688" s="4" t="s">
        <v>1139</v>
      </c>
      <c r="R688"/>
      <c r="S688"/>
      <c r="AA688" s="6">
        <v>22.6745212308</v>
      </c>
    </row>
    <row r="689" spans="1:42" ht="15" customHeight="1" x14ac:dyDescent="0.2">
      <c r="A689" t="s">
        <v>1128</v>
      </c>
      <c r="B689" t="s">
        <v>1111</v>
      </c>
      <c r="C689" t="s">
        <v>77</v>
      </c>
      <c r="D689" t="s">
        <v>1135</v>
      </c>
      <c r="F689" t="s">
        <v>63</v>
      </c>
      <c r="G689" t="s">
        <v>63</v>
      </c>
      <c r="H689" s="4" t="s">
        <v>1139</v>
      </c>
      <c r="R689"/>
      <c r="S689"/>
      <c r="AA689" s="6">
        <v>0.82471448560000005</v>
      </c>
    </row>
    <row r="690" spans="1:42" ht="14.25" x14ac:dyDescent="0.2">
      <c r="A690" t="s">
        <v>1128</v>
      </c>
      <c r="B690" t="s">
        <v>1115</v>
      </c>
      <c r="C690" t="s">
        <v>77</v>
      </c>
      <c r="D690" t="s">
        <v>1135</v>
      </c>
      <c r="F690" t="s">
        <v>63</v>
      </c>
      <c r="G690" t="s">
        <v>63</v>
      </c>
      <c r="H690" s="4" t="s">
        <v>1139</v>
      </c>
      <c r="R690"/>
      <c r="S690"/>
      <c r="AA690" s="6">
        <v>16.627580982799998</v>
      </c>
    </row>
    <row r="691" spans="1:42" ht="242.25" x14ac:dyDescent="0.2">
      <c r="A691" s="4" t="s">
        <v>1127</v>
      </c>
      <c r="B691" t="s">
        <v>489</v>
      </c>
      <c r="C691" t="s">
        <v>86</v>
      </c>
      <c r="D691" t="s">
        <v>1136</v>
      </c>
      <c r="E691" t="s">
        <v>62</v>
      </c>
      <c r="F691" t="s">
        <v>62</v>
      </c>
      <c r="G691" s="4" t="s">
        <v>63</v>
      </c>
      <c r="H691" s="4" t="s">
        <v>1139</v>
      </c>
      <c r="I691" s="20" t="s">
        <v>468</v>
      </c>
      <c r="K691" s="11">
        <f>YEAR(I691)</f>
        <v>2013</v>
      </c>
      <c r="O691">
        <v>163500000</v>
      </c>
      <c r="Q691" s="1" t="s">
        <v>469</v>
      </c>
      <c r="R691">
        <v>2184.37</v>
      </c>
      <c r="S691">
        <v>3000.23</v>
      </c>
      <c r="U691" t="s">
        <v>55</v>
      </c>
      <c r="V691" s="1" t="s">
        <v>470</v>
      </c>
      <c r="W691" s="1"/>
      <c r="X691" s="1"/>
      <c r="Y691">
        <v>20</v>
      </c>
      <c r="Z691">
        <v>15</v>
      </c>
      <c r="AA691">
        <v>145.62</v>
      </c>
      <c r="AB691" t="s">
        <v>471</v>
      </c>
      <c r="AC691">
        <v>0</v>
      </c>
      <c r="AD691">
        <v>0.28999999999999998</v>
      </c>
      <c r="AF691">
        <v>0</v>
      </c>
      <c r="AG691">
        <v>0</v>
      </c>
      <c r="AI691">
        <v>0</v>
      </c>
      <c r="AJ691">
        <v>0</v>
      </c>
      <c r="AL691">
        <v>0</v>
      </c>
      <c r="AM691">
        <v>0</v>
      </c>
      <c r="AO691">
        <v>0</v>
      </c>
      <c r="AP691">
        <v>0</v>
      </c>
    </row>
    <row r="692" spans="1:42" ht="14.25" x14ac:dyDescent="0.2">
      <c r="A692" t="s">
        <v>1128</v>
      </c>
      <c r="B692" t="s">
        <v>1039</v>
      </c>
      <c r="C692" t="s">
        <v>86</v>
      </c>
      <c r="D692" t="s">
        <v>1136</v>
      </c>
      <c r="F692" t="s">
        <v>63</v>
      </c>
      <c r="G692" t="s">
        <v>63</v>
      </c>
      <c r="H692" s="4" t="s">
        <v>1139</v>
      </c>
      <c r="R692"/>
      <c r="S692"/>
      <c r="AA692" s="6">
        <v>0.139324</v>
      </c>
    </row>
    <row r="693" spans="1:42" ht="14.25" x14ac:dyDescent="0.2">
      <c r="A693" t="s">
        <v>1128</v>
      </c>
      <c r="B693" t="s">
        <v>1040</v>
      </c>
      <c r="C693" t="s">
        <v>86</v>
      </c>
      <c r="D693" t="s">
        <v>1136</v>
      </c>
      <c r="F693" t="s">
        <v>63</v>
      </c>
      <c r="G693" t="s">
        <v>63</v>
      </c>
      <c r="H693" s="4" t="s">
        <v>1139</v>
      </c>
      <c r="R693"/>
      <c r="S693"/>
      <c r="AA693" s="6">
        <v>2.3685079999999997E-2</v>
      </c>
    </row>
    <row r="694" spans="1:42" ht="14.25" x14ac:dyDescent="0.2">
      <c r="A694" t="s">
        <v>1128</v>
      </c>
      <c r="B694" t="s">
        <v>1041</v>
      </c>
      <c r="C694" t="s">
        <v>86</v>
      </c>
      <c r="D694" t="s">
        <v>1136</v>
      </c>
      <c r="F694" t="s">
        <v>63</v>
      </c>
      <c r="G694" t="s">
        <v>63</v>
      </c>
      <c r="H694" s="4" t="s">
        <v>1139</v>
      </c>
      <c r="R694"/>
      <c r="S694"/>
      <c r="AA694" s="6">
        <v>16.489901006</v>
      </c>
    </row>
    <row r="695" spans="1:42" ht="14.25" x14ac:dyDescent="0.2">
      <c r="A695" t="s">
        <v>1128</v>
      </c>
      <c r="B695" t="s">
        <v>356</v>
      </c>
      <c r="C695" t="s">
        <v>86</v>
      </c>
      <c r="D695" t="s">
        <v>1136</v>
      </c>
      <c r="F695" t="s">
        <v>63</v>
      </c>
      <c r="G695" t="s">
        <v>63</v>
      </c>
      <c r="H695" s="4" t="s">
        <v>1139</v>
      </c>
      <c r="R695"/>
      <c r="S695"/>
      <c r="AA695" s="6">
        <v>113.32231019</v>
      </c>
    </row>
    <row r="696" spans="1:42" ht="14.25" x14ac:dyDescent="0.2">
      <c r="A696" t="s">
        <v>1128</v>
      </c>
      <c r="B696" t="s">
        <v>1051</v>
      </c>
      <c r="C696" t="s">
        <v>86</v>
      </c>
      <c r="D696" t="s">
        <v>1136</v>
      </c>
      <c r="F696" t="s">
        <v>63</v>
      </c>
      <c r="G696" t="s">
        <v>63</v>
      </c>
      <c r="H696" s="4" t="s">
        <v>1139</v>
      </c>
      <c r="R696"/>
      <c r="S696"/>
      <c r="AA696" s="6">
        <v>0</v>
      </c>
    </row>
    <row r="697" spans="1:42" ht="14.25" x14ac:dyDescent="0.2">
      <c r="A697" t="s">
        <v>115</v>
      </c>
      <c r="G697" t="s">
        <v>63</v>
      </c>
      <c r="H697" s="4" t="s">
        <v>1139</v>
      </c>
      <c r="K697" s="11">
        <v>2017</v>
      </c>
      <c r="R697"/>
      <c r="S697"/>
      <c r="V697" s="1"/>
      <c r="W697" s="1"/>
      <c r="X697" t="s">
        <v>1146</v>
      </c>
      <c r="AA697" s="6">
        <v>0</v>
      </c>
    </row>
    <row r="698" spans="1:42" ht="14.25" x14ac:dyDescent="0.2">
      <c r="A698" t="s">
        <v>115</v>
      </c>
      <c r="G698" t="s">
        <v>80</v>
      </c>
      <c r="H698" s="4" t="s">
        <v>1141</v>
      </c>
      <c r="K698" s="11">
        <v>2017</v>
      </c>
      <c r="R698"/>
      <c r="S698"/>
      <c r="V698" s="1"/>
      <c r="W698" s="1"/>
      <c r="X698" t="s">
        <v>1146</v>
      </c>
      <c r="AA698" s="6">
        <v>0</v>
      </c>
    </row>
    <row r="699" spans="1:42" ht="14.25" x14ac:dyDescent="0.2">
      <c r="A699" t="s">
        <v>115</v>
      </c>
      <c r="G699" t="s">
        <v>142</v>
      </c>
      <c r="H699" s="4" t="s">
        <v>1140</v>
      </c>
      <c r="K699" s="11">
        <v>2010</v>
      </c>
      <c r="R699"/>
      <c r="S699"/>
      <c r="V699" s="1"/>
      <c r="W699" s="1"/>
      <c r="X699" t="s">
        <v>1146</v>
      </c>
      <c r="AA699" s="6">
        <v>0</v>
      </c>
    </row>
    <row r="700" spans="1:42" ht="14.25" x14ac:dyDescent="0.2">
      <c r="A700" t="s">
        <v>115</v>
      </c>
      <c r="G700" t="s">
        <v>152</v>
      </c>
      <c r="H700" s="4" t="s">
        <v>1140</v>
      </c>
      <c r="K700" s="11">
        <v>2014</v>
      </c>
      <c r="R700"/>
      <c r="S700"/>
      <c r="V700" s="1"/>
      <c r="W700" s="1"/>
      <c r="X700" t="s">
        <v>1146</v>
      </c>
      <c r="AA700" s="6">
        <v>0</v>
      </c>
    </row>
    <row r="701" spans="1:42" ht="14.25" x14ac:dyDescent="0.2">
      <c r="A701" t="s">
        <v>115</v>
      </c>
      <c r="G701" t="s">
        <v>152</v>
      </c>
      <c r="H701" s="4" t="s">
        <v>1140</v>
      </c>
      <c r="K701" s="11">
        <v>2016</v>
      </c>
      <c r="R701"/>
      <c r="S701"/>
      <c r="V701" s="1"/>
      <c r="W701" s="1"/>
      <c r="X701" t="s">
        <v>1146</v>
      </c>
      <c r="AA701" s="6">
        <v>0</v>
      </c>
    </row>
    <row r="702" spans="1:42" ht="14.25" x14ac:dyDescent="0.2">
      <c r="A702" t="s">
        <v>115</v>
      </c>
      <c r="G702" t="s">
        <v>152</v>
      </c>
      <c r="H702" s="4" t="s">
        <v>1140</v>
      </c>
      <c r="K702" s="11">
        <v>2017</v>
      </c>
      <c r="R702"/>
      <c r="S702"/>
      <c r="V702" s="1"/>
      <c r="W702" s="1"/>
      <c r="X702" t="s">
        <v>1146</v>
      </c>
      <c r="AA702" s="6">
        <v>0</v>
      </c>
    </row>
    <row r="703" spans="1:42" ht="14.25" x14ac:dyDescent="0.2">
      <c r="A703" t="s">
        <v>115</v>
      </c>
      <c r="G703" t="s">
        <v>328</v>
      </c>
      <c r="H703" s="4" t="s">
        <v>1139</v>
      </c>
      <c r="K703" s="11">
        <v>2016</v>
      </c>
      <c r="R703"/>
      <c r="S703"/>
      <c r="V703" s="1"/>
      <c r="W703" s="1"/>
      <c r="X703" t="s">
        <v>1146</v>
      </c>
      <c r="AA703" s="6">
        <v>0</v>
      </c>
    </row>
    <row r="704" spans="1:42" ht="14.25" x14ac:dyDescent="0.2">
      <c r="A704" t="s">
        <v>115</v>
      </c>
      <c r="G704" t="s">
        <v>328</v>
      </c>
      <c r="H704" s="4" t="s">
        <v>1139</v>
      </c>
      <c r="K704" s="11">
        <v>2017</v>
      </c>
      <c r="R704"/>
      <c r="S704"/>
      <c r="V704" s="1"/>
      <c r="W704" s="1"/>
      <c r="X704" t="s">
        <v>1146</v>
      </c>
      <c r="AA704" s="6">
        <v>0</v>
      </c>
    </row>
    <row r="705" spans="1:42" ht="14.25" x14ac:dyDescent="0.2">
      <c r="A705" t="s">
        <v>115</v>
      </c>
      <c r="G705" t="s">
        <v>405</v>
      </c>
      <c r="H705" s="4" t="s">
        <v>1139</v>
      </c>
      <c r="K705" s="11">
        <v>2012</v>
      </c>
      <c r="R705"/>
      <c r="S705"/>
      <c r="V705" s="1"/>
      <c r="W705" s="1"/>
      <c r="X705" t="s">
        <v>1146</v>
      </c>
      <c r="AA705" s="6">
        <v>0</v>
      </c>
    </row>
    <row r="706" spans="1:42" ht="242.25" x14ac:dyDescent="0.2">
      <c r="A706" s="4" t="s">
        <v>1127</v>
      </c>
      <c r="B706" t="s">
        <v>492</v>
      </c>
      <c r="C706" t="s">
        <v>85</v>
      </c>
      <c r="D706" t="s">
        <v>1133</v>
      </c>
      <c r="E706" t="s">
        <v>62</v>
      </c>
      <c r="F706" t="s">
        <v>62</v>
      </c>
      <c r="G706" s="4" t="s">
        <v>63</v>
      </c>
      <c r="H706" s="4" t="s">
        <v>1139</v>
      </c>
      <c r="I706" s="20" t="s">
        <v>468</v>
      </c>
      <c r="K706" s="11">
        <f>YEAR(I706)</f>
        <v>2013</v>
      </c>
      <c r="O706">
        <v>163500000</v>
      </c>
      <c r="Q706" s="1" t="s">
        <v>469</v>
      </c>
      <c r="R706">
        <v>2184.37</v>
      </c>
      <c r="S706">
        <v>3000.23</v>
      </c>
      <c r="U706" t="s">
        <v>55</v>
      </c>
      <c r="V706" s="1" t="s">
        <v>470</v>
      </c>
      <c r="W706" s="1"/>
      <c r="X706" s="1"/>
      <c r="Y706">
        <v>20</v>
      </c>
      <c r="Z706">
        <v>15</v>
      </c>
      <c r="AA706">
        <v>145.62</v>
      </c>
      <c r="AB706" t="s">
        <v>471</v>
      </c>
      <c r="AC706">
        <v>0</v>
      </c>
      <c r="AD706">
        <v>0.98</v>
      </c>
      <c r="AF706">
        <v>0</v>
      </c>
      <c r="AG706">
        <v>0</v>
      </c>
      <c r="AI706">
        <v>0</v>
      </c>
      <c r="AJ706">
        <v>0</v>
      </c>
      <c r="AL706">
        <v>0</v>
      </c>
      <c r="AM706">
        <v>0</v>
      </c>
      <c r="AO706">
        <v>0</v>
      </c>
      <c r="AP706">
        <v>0</v>
      </c>
    </row>
    <row r="707" spans="1:42" ht="14.25" x14ac:dyDescent="0.2">
      <c r="A707" t="s">
        <v>1128</v>
      </c>
      <c r="B707" t="s">
        <v>1075</v>
      </c>
      <c r="C707" t="s">
        <v>85</v>
      </c>
      <c r="D707" t="s">
        <v>1133</v>
      </c>
      <c r="F707" t="s">
        <v>63</v>
      </c>
      <c r="G707" t="s">
        <v>63</v>
      </c>
      <c r="H707" s="4" t="s">
        <v>1139</v>
      </c>
      <c r="R707"/>
      <c r="S707"/>
      <c r="AA707" s="6">
        <v>9.076122655999999</v>
      </c>
    </row>
    <row r="708" spans="1:42" ht="14.25" x14ac:dyDescent="0.2">
      <c r="A708" t="s">
        <v>1128</v>
      </c>
      <c r="B708" t="s">
        <v>1076</v>
      </c>
      <c r="C708" t="s">
        <v>85</v>
      </c>
      <c r="D708" t="s">
        <v>1133</v>
      </c>
      <c r="F708" t="s">
        <v>63</v>
      </c>
      <c r="G708" t="s">
        <v>63</v>
      </c>
      <c r="H708" s="4" t="s">
        <v>1139</v>
      </c>
      <c r="R708"/>
      <c r="S708"/>
      <c r="AA708" s="6">
        <v>1.4004569832</v>
      </c>
    </row>
    <row r="709" spans="1:42" ht="14.25" x14ac:dyDescent="0.2">
      <c r="A709" t="s">
        <v>1128</v>
      </c>
      <c r="B709" t="s">
        <v>1077</v>
      </c>
      <c r="C709" t="s">
        <v>85</v>
      </c>
      <c r="D709" t="s">
        <v>1133</v>
      </c>
      <c r="F709" t="s">
        <v>63</v>
      </c>
      <c r="G709" t="s">
        <v>63</v>
      </c>
      <c r="H709" s="4" t="s">
        <v>1139</v>
      </c>
      <c r="R709"/>
      <c r="S709"/>
      <c r="AA709" s="6">
        <v>7.6990442399999998E-2</v>
      </c>
    </row>
    <row r="710" spans="1:42" ht="14.25" x14ac:dyDescent="0.2">
      <c r="A710" t="s">
        <v>1128</v>
      </c>
      <c r="B710" t="s">
        <v>1080</v>
      </c>
      <c r="C710" t="s">
        <v>85</v>
      </c>
      <c r="D710" t="s">
        <v>1133</v>
      </c>
      <c r="F710" t="s">
        <v>63</v>
      </c>
      <c r="G710" t="s">
        <v>63</v>
      </c>
      <c r="H710" s="4" t="s">
        <v>1139</v>
      </c>
      <c r="R710"/>
      <c r="S710"/>
      <c r="AA710" s="6">
        <v>15.616019080799999</v>
      </c>
    </row>
    <row r="711" spans="1:42" ht="14.25" x14ac:dyDescent="0.2">
      <c r="A711" t="s">
        <v>1128</v>
      </c>
      <c r="B711" t="s">
        <v>1081</v>
      </c>
      <c r="C711" t="s">
        <v>85</v>
      </c>
      <c r="D711" t="s">
        <v>1133</v>
      </c>
      <c r="F711" t="s">
        <v>63</v>
      </c>
      <c r="G711" t="s">
        <v>63</v>
      </c>
      <c r="H711" s="4" t="s">
        <v>1139</v>
      </c>
      <c r="R711"/>
      <c r="S711"/>
      <c r="AA711" s="6">
        <v>1.2333239128</v>
      </c>
    </row>
    <row r="712" spans="1:42" ht="14.25" x14ac:dyDescent="0.2">
      <c r="A712" t="s">
        <v>1128</v>
      </c>
      <c r="B712" t="s">
        <v>1084</v>
      </c>
      <c r="C712" t="s">
        <v>302</v>
      </c>
      <c r="D712" t="s">
        <v>1137</v>
      </c>
      <c r="F712" t="s">
        <v>63</v>
      </c>
      <c r="G712" t="s">
        <v>63</v>
      </c>
      <c r="H712" s="4" t="s">
        <v>1139</v>
      </c>
      <c r="R712"/>
      <c r="S712"/>
      <c r="AA712" s="6">
        <v>0</v>
      </c>
    </row>
    <row r="713" spans="1:42" ht="242.25" x14ac:dyDescent="0.2">
      <c r="A713" s="4" t="s">
        <v>1127</v>
      </c>
      <c r="B713" t="s">
        <v>493</v>
      </c>
      <c r="C713" t="s">
        <v>393</v>
      </c>
      <c r="D713" t="s">
        <v>1136</v>
      </c>
      <c r="E713" t="s">
        <v>62</v>
      </c>
      <c r="F713" t="s">
        <v>62</v>
      </c>
      <c r="G713" s="4" t="s">
        <v>63</v>
      </c>
      <c r="H713" s="4" t="s">
        <v>1139</v>
      </c>
      <c r="I713" s="20" t="s">
        <v>468</v>
      </c>
      <c r="K713" s="11">
        <f>YEAR(I713)</f>
        <v>2013</v>
      </c>
      <c r="O713">
        <v>163500000</v>
      </c>
      <c r="Q713" s="1" t="s">
        <v>469</v>
      </c>
      <c r="R713">
        <v>2184.37</v>
      </c>
      <c r="S713">
        <v>3000.23</v>
      </c>
      <c r="U713" t="s">
        <v>55</v>
      </c>
      <c r="V713" s="1" t="s">
        <v>470</v>
      </c>
      <c r="W713" s="1"/>
      <c r="X713" s="1"/>
      <c r="Y713">
        <v>20</v>
      </c>
      <c r="Z713">
        <v>15</v>
      </c>
      <c r="AA713">
        <v>145.62</v>
      </c>
      <c r="AB713" t="s">
        <v>471</v>
      </c>
      <c r="AC713">
        <v>0</v>
      </c>
      <c r="AD713">
        <v>0.98</v>
      </c>
      <c r="AF713">
        <v>0</v>
      </c>
      <c r="AG713">
        <v>0</v>
      </c>
      <c r="AI713">
        <v>0</v>
      </c>
      <c r="AJ713">
        <v>0</v>
      </c>
      <c r="AL713">
        <v>0</v>
      </c>
      <c r="AM713">
        <v>0</v>
      </c>
      <c r="AO713">
        <v>0</v>
      </c>
      <c r="AP713">
        <v>0</v>
      </c>
    </row>
    <row r="714" spans="1:42" ht="14.25" x14ac:dyDescent="0.2">
      <c r="A714" t="s">
        <v>1128</v>
      </c>
      <c r="B714" t="s">
        <v>1088</v>
      </c>
      <c r="C714" t="s">
        <v>393</v>
      </c>
      <c r="D714" t="s">
        <v>1136</v>
      </c>
      <c r="F714" t="s">
        <v>63</v>
      </c>
      <c r="G714" t="s">
        <v>63</v>
      </c>
      <c r="H714" s="4" t="s">
        <v>1139</v>
      </c>
      <c r="R714"/>
      <c r="S714"/>
      <c r="AA714" s="6">
        <v>0</v>
      </c>
    </row>
    <row r="715" spans="1:42" ht="14.25" x14ac:dyDescent="0.2">
      <c r="A715" t="s">
        <v>1128</v>
      </c>
      <c r="B715" t="s">
        <v>1089</v>
      </c>
      <c r="C715" t="s">
        <v>393</v>
      </c>
      <c r="D715" t="s">
        <v>1136</v>
      </c>
      <c r="F715" t="s">
        <v>63</v>
      </c>
      <c r="G715" t="s">
        <v>63</v>
      </c>
      <c r="H715" s="4" t="s">
        <v>1139</v>
      </c>
      <c r="R715"/>
      <c r="S715"/>
      <c r="AA715" s="6">
        <v>1.31939828E-2</v>
      </c>
    </row>
    <row r="716" spans="1:42" ht="14.25" x14ac:dyDescent="0.2">
      <c r="A716" t="s">
        <v>1128</v>
      </c>
      <c r="B716" t="s">
        <v>1094</v>
      </c>
      <c r="C716" t="s">
        <v>393</v>
      </c>
      <c r="D716" t="s">
        <v>1136</v>
      </c>
      <c r="F716" t="s">
        <v>63</v>
      </c>
      <c r="G716" t="s">
        <v>63</v>
      </c>
      <c r="H716" s="4" t="s">
        <v>1139</v>
      </c>
      <c r="R716"/>
      <c r="S716"/>
      <c r="AA716" s="6">
        <v>2.2138583599999997</v>
      </c>
    </row>
    <row r="717" spans="1:42" ht="14.25" x14ac:dyDescent="0.2">
      <c r="A717" t="s">
        <v>1128</v>
      </c>
      <c r="B717" t="s">
        <v>1095</v>
      </c>
      <c r="C717" t="s">
        <v>393</v>
      </c>
      <c r="D717" t="s">
        <v>1136</v>
      </c>
      <c r="F717" t="s">
        <v>63</v>
      </c>
      <c r="G717" t="s">
        <v>63</v>
      </c>
      <c r="H717" s="4" t="s">
        <v>1139</v>
      </c>
      <c r="R717"/>
      <c r="S717"/>
      <c r="AA717" s="6">
        <v>9.0845517579999999</v>
      </c>
    </row>
    <row r="718" spans="1:42" ht="14.25" x14ac:dyDescent="0.2">
      <c r="A718" t="s">
        <v>1128</v>
      </c>
      <c r="B718" t="s">
        <v>1096</v>
      </c>
      <c r="C718" t="s">
        <v>393</v>
      </c>
      <c r="D718" t="s">
        <v>1136</v>
      </c>
      <c r="F718" t="s">
        <v>63</v>
      </c>
      <c r="G718" t="s">
        <v>63</v>
      </c>
      <c r="H718" s="4" t="s">
        <v>1139</v>
      </c>
      <c r="R718"/>
      <c r="S718"/>
      <c r="AA718" s="6">
        <v>3.3437760000000004E-2</v>
      </c>
    </row>
    <row r="719" spans="1:42" ht="14.25" x14ac:dyDescent="0.2">
      <c r="A719" t="s">
        <v>1128</v>
      </c>
      <c r="B719" t="s">
        <v>1097</v>
      </c>
      <c r="C719" t="s">
        <v>393</v>
      </c>
      <c r="D719" t="s">
        <v>1136</v>
      </c>
      <c r="F719" t="s">
        <v>63</v>
      </c>
      <c r="G719" t="s">
        <v>63</v>
      </c>
      <c r="H719" s="4" t="s">
        <v>1139</v>
      </c>
      <c r="R719"/>
      <c r="S719"/>
      <c r="AA719" s="6">
        <v>42.752224222800002</v>
      </c>
    </row>
    <row r="720" spans="1:42" ht="14.25" x14ac:dyDescent="0.2">
      <c r="A720" t="s">
        <v>1128</v>
      </c>
      <c r="B720" t="s">
        <v>1100</v>
      </c>
      <c r="C720" t="s">
        <v>393</v>
      </c>
      <c r="D720" t="s">
        <v>1136</v>
      </c>
      <c r="F720" t="s">
        <v>63</v>
      </c>
      <c r="G720" t="s">
        <v>63</v>
      </c>
      <c r="H720" s="4" t="s">
        <v>1139</v>
      </c>
      <c r="R720"/>
      <c r="S720"/>
      <c r="AA720" s="6">
        <v>4.8396141936000001</v>
      </c>
    </row>
    <row r="721" spans="1:27" ht="14.25" x14ac:dyDescent="0.2">
      <c r="A721" t="s">
        <v>1128</v>
      </c>
      <c r="B721" t="s">
        <v>1009</v>
      </c>
      <c r="C721" t="s">
        <v>49</v>
      </c>
      <c r="D721" t="s">
        <v>1133</v>
      </c>
      <c r="F721" t="s">
        <v>79</v>
      </c>
      <c r="G721" t="s">
        <v>80</v>
      </c>
      <c r="H721" s="4" t="s">
        <v>1141</v>
      </c>
      <c r="R721"/>
      <c r="S721"/>
      <c r="AA721" s="6">
        <v>0</v>
      </c>
    </row>
    <row r="722" spans="1:27" ht="14.25" x14ac:dyDescent="0.2">
      <c r="A722" t="s">
        <v>1128</v>
      </c>
      <c r="B722" t="s">
        <v>1009</v>
      </c>
      <c r="C722" t="s">
        <v>49</v>
      </c>
      <c r="D722" t="s">
        <v>1133</v>
      </c>
      <c r="F722" t="s">
        <v>1011</v>
      </c>
      <c r="G722" t="s">
        <v>80</v>
      </c>
      <c r="H722" s="4" t="s">
        <v>1141</v>
      </c>
      <c r="R722"/>
      <c r="S722"/>
      <c r="AA722" s="6">
        <v>0.96294272880000009</v>
      </c>
    </row>
    <row r="723" spans="1:27" ht="14.25" x14ac:dyDescent="0.2">
      <c r="A723" t="s">
        <v>1128</v>
      </c>
      <c r="B723" t="s">
        <v>1016</v>
      </c>
      <c r="C723" t="s">
        <v>49</v>
      </c>
      <c r="D723" t="s">
        <v>1133</v>
      </c>
      <c r="F723" t="s">
        <v>1011</v>
      </c>
      <c r="G723" t="s">
        <v>80</v>
      </c>
      <c r="H723" s="4" t="s">
        <v>1141</v>
      </c>
      <c r="R723"/>
      <c r="S723"/>
      <c r="AA723" s="6">
        <v>0</v>
      </c>
    </row>
    <row r="724" spans="1:27" ht="14.25" x14ac:dyDescent="0.2">
      <c r="A724" t="s">
        <v>1128</v>
      </c>
      <c r="B724" t="s">
        <v>1017</v>
      </c>
      <c r="C724" t="s">
        <v>49</v>
      </c>
      <c r="D724" t="s">
        <v>1133</v>
      </c>
      <c r="F724" t="s">
        <v>1011</v>
      </c>
      <c r="G724" t="s">
        <v>80</v>
      </c>
      <c r="H724" s="4" t="s">
        <v>1141</v>
      </c>
      <c r="R724"/>
      <c r="S724"/>
      <c r="AA724" s="6">
        <v>1.1636538966000001</v>
      </c>
    </row>
    <row r="725" spans="1:27" ht="14.25" x14ac:dyDescent="0.2">
      <c r="A725" t="s">
        <v>1128</v>
      </c>
      <c r="B725" t="s">
        <v>1018</v>
      </c>
      <c r="C725" t="s">
        <v>49</v>
      </c>
      <c r="D725" t="s">
        <v>1133</v>
      </c>
      <c r="F725" t="s">
        <v>1011</v>
      </c>
      <c r="G725" t="s">
        <v>80</v>
      </c>
      <c r="H725" s="4" t="s">
        <v>1141</v>
      </c>
      <c r="R725"/>
      <c r="S725"/>
      <c r="AA725" s="6">
        <v>0.26006879039999997</v>
      </c>
    </row>
    <row r="726" spans="1:27" ht="14.25" x14ac:dyDescent="0.2">
      <c r="A726" t="s">
        <v>1128</v>
      </c>
      <c r="B726" t="s">
        <v>1020</v>
      </c>
      <c r="C726" t="s">
        <v>69</v>
      </c>
      <c r="D726" t="s">
        <v>1135</v>
      </c>
      <c r="F726" t="s">
        <v>79</v>
      </c>
      <c r="G726" t="s">
        <v>80</v>
      </c>
      <c r="H726" s="4" t="s">
        <v>1141</v>
      </c>
      <c r="R726"/>
      <c r="S726"/>
      <c r="AA726" s="6">
        <v>11.463152716600002</v>
      </c>
    </row>
    <row r="727" spans="1:27" ht="14.25" x14ac:dyDescent="0.2">
      <c r="A727" t="s">
        <v>1128</v>
      </c>
      <c r="B727" t="s">
        <v>1023</v>
      </c>
      <c r="C727" t="s">
        <v>69</v>
      </c>
      <c r="D727" t="s">
        <v>1135</v>
      </c>
      <c r="F727" t="s">
        <v>79</v>
      </c>
      <c r="G727" t="s">
        <v>80</v>
      </c>
      <c r="H727" s="4" t="s">
        <v>1141</v>
      </c>
      <c r="R727"/>
      <c r="S727"/>
      <c r="AA727" s="6">
        <v>0.90107037670000012</v>
      </c>
    </row>
    <row r="728" spans="1:27" ht="14.25" x14ac:dyDescent="0.2">
      <c r="A728" t="s">
        <v>1128</v>
      </c>
      <c r="B728" t="s">
        <v>1023</v>
      </c>
      <c r="C728" t="s">
        <v>69</v>
      </c>
      <c r="D728" t="s">
        <v>1135</v>
      </c>
      <c r="F728" t="s">
        <v>1011</v>
      </c>
      <c r="G728" t="s">
        <v>80</v>
      </c>
      <c r="H728" s="4" t="s">
        <v>1141</v>
      </c>
      <c r="R728"/>
      <c r="S728"/>
      <c r="AA728" s="6">
        <v>4.1956315999999994E-3</v>
      </c>
    </row>
    <row r="729" spans="1:27" ht="14.25" x14ac:dyDescent="0.2">
      <c r="A729" t="s">
        <v>1128</v>
      </c>
      <c r="B729" t="s">
        <v>1025</v>
      </c>
      <c r="C729" t="s">
        <v>69</v>
      </c>
      <c r="D729" t="s">
        <v>1135</v>
      </c>
      <c r="F729" t="s">
        <v>79</v>
      </c>
      <c r="G729" t="s">
        <v>80</v>
      </c>
      <c r="H729" s="4" t="s">
        <v>1141</v>
      </c>
      <c r="R729"/>
      <c r="S729"/>
      <c r="AA729" s="6">
        <v>8.8107496100000002E-2</v>
      </c>
    </row>
    <row r="730" spans="1:27" ht="14.25" x14ac:dyDescent="0.2">
      <c r="A730" t="s">
        <v>1128</v>
      </c>
      <c r="B730" t="s">
        <v>1025</v>
      </c>
      <c r="C730" t="s">
        <v>69</v>
      </c>
      <c r="D730" t="s">
        <v>1135</v>
      </c>
      <c r="F730" t="s">
        <v>1011</v>
      </c>
      <c r="G730" t="s">
        <v>80</v>
      </c>
      <c r="H730" s="4" t="s">
        <v>1141</v>
      </c>
      <c r="R730"/>
      <c r="S730"/>
      <c r="AA730" s="6">
        <v>0</v>
      </c>
    </row>
    <row r="731" spans="1:27" ht="14.25" x14ac:dyDescent="0.2">
      <c r="A731" t="s">
        <v>1128</v>
      </c>
      <c r="B731" t="s">
        <v>1026</v>
      </c>
      <c r="C731" t="s">
        <v>69</v>
      </c>
      <c r="D731" t="s">
        <v>1135</v>
      </c>
      <c r="F731" t="s">
        <v>79</v>
      </c>
      <c r="G731" t="s">
        <v>80</v>
      </c>
      <c r="H731" s="4" t="s">
        <v>1141</v>
      </c>
      <c r="R731"/>
      <c r="S731"/>
      <c r="AA731" s="6">
        <v>3.3021074723000003</v>
      </c>
    </row>
    <row r="732" spans="1:27" ht="14.25" x14ac:dyDescent="0.2">
      <c r="A732" t="s">
        <v>1128</v>
      </c>
      <c r="B732" t="s">
        <v>1026</v>
      </c>
      <c r="C732" t="s">
        <v>69</v>
      </c>
      <c r="D732" t="s">
        <v>1135</v>
      </c>
      <c r="F732" t="s">
        <v>1011</v>
      </c>
      <c r="G732" t="s">
        <v>80</v>
      </c>
      <c r="H732" s="4" t="s">
        <v>1141</v>
      </c>
      <c r="R732"/>
      <c r="S732"/>
      <c r="AA732" s="6">
        <v>1.5495916350000001</v>
      </c>
    </row>
    <row r="733" spans="1:27" ht="14.25" x14ac:dyDescent="0.2">
      <c r="A733" t="s">
        <v>1128</v>
      </c>
      <c r="B733" t="s">
        <v>1027</v>
      </c>
      <c r="C733" t="s">
        <v>69</v>
      </c>
      <c r="D733" t="s">
        <v>1135</v>
      </c>
      <c r="F733" t="s">
        <v>79</v>
      </c>
      <c r="G733" t="s">
        <v>80</v>
      </c>
      <c r="H733" s="4" t="s">
        <v>1141</v>
      </c>
      <c r="R733"/>
      <c r="S733"/>
      <c r="AA733" s="6">
        <v>4.5317651548000004</v>
      </c>
    </row>
    <row r="734" spans="1:27" ht="14.25" x14ac:dyDescent="0.2">
      <c r="A734" t="s">
        <v>1128</v>
      </c>
      <c r="B734" t="s">
        <v>1027</v>
      </c>
      <c r="C734" t="s">
        <v>69</v>
      </c>
      <c r="D734" t="s">
        <v>1135</v>
      </c>
      <c r="F734" t="s">
        <v>1011</v>
      </c>
      <c r="G734" t="s">
        <v>80</v>
      </c>
      <c r="H734" s="4" t="s">
        <v>1141</v>
      </c>
      <c r="R734"/>
      <c r="S734"/>
      <c r="AA734" s="6">
        <v>2.6659314846000002</v>
      </c>
    </row>
    <row r="735" spans="1:27" ht="15" customHeight="1" x14ac:dyDescent="0.2">
      <c r="A735" t="s">
        <v>1128</v>
      </c>
      <c r="B735" t="s">
        <v>1028</v>
      </c>
      <c r="C735" t="s">
        <v>69</v>
      </c>
      <c r="D735" t="s">
        <v>1135</v>
      </c>
      <c r="F735" t="s">
        <v>79</v>
      </c>
      <c r="G735" t="s">
        <v>80</v>
      </c>
      <c r="H735" s="4" t="s">
        <v>1141</v>
      </c>
      <c r="R735"/>
      <c r="S735"/>
      <c r="AA735" s="6">
        <v>0.87265583860000018</v>
      </c>
    </row>
    <row r="736" spans="1:27" ht="15" customHeight="1" x14ac:dyDescent="0.2">
      <c r="A736" t="s">
        <v>1128</v>
      </c>
      <c r="B736" t="s">
        <v>1028</v>
      </c>
      <c r="C736" t="s">
        <v>69</v>
      </c>
      <c r="D736" t="s">
        <v>1135</v>
      </c>
      <c r="F736" t="s">
        <v>1011</v>
      </c>
      <c r="G736" t="s">
        <v>80</v>
      </c>
      <c r="H736" s="4" t="s">
        <v>1141</v>
      </c>
      <c r="R736"/>
      <c r="S736"/>
      <c r="AA736" s="6">
        <v>0.1542271918</v>
      </c>
    </row>
    <row r="737" spans="1:54" ht="15" customHeight="1" x14ac:dyDescent="0.2">
      <c r="A737" t="s">
        <v>1128</v>
      </c>
      <c r="B737" t="s">
        <v>1029</v>
      </c>
      <c r="C737" t="s">
        <v>69</v>
      </c>
      <c r="D737" t="s">
        <v>1135</v>
      </c>
      <c r="F737" t="s">
        <v>1011</v>
      </c>
      <c r="G737" t="s">
        <v>80</v>
      </c>
      <c r="H737" s="4" t="s">
        <v>1141</v>
      </c>
      <c r="R737"/>
      <c r="S737"/>
      <c r="AA737" s="6">
        <v>0</v>
      </c>
    </row>
    <row r="738" spans="1:54" ht="15" customHeight="1" x14ac:dyDescent="0.2">
      <c r="A738" t="s">
        <v>1128</v>
      </c>
      <c r="B738" t="s">
        <v>1031</v>
      </c>
      <c r="C738" t="s">
        <v>69</v>
      </c>
      <c r="D738" t="s">
        <v>1135</v>
      </c>
      <c r="F738" t="s">
        <v>79</v>
      </c>
      <c r="G738" t="s">
        <v>80</v>
      </c>
      <c r="H738" s="4" t="s">
        <v>1141</v>
      </c>
      <c r="R738"/>
      <c r="S738"/>
      <c r="AA738" s="6">
        <v>0</v>
      </c>
    </row>
    <row r="739" spans="1:54" ht="15" customHeight="1" x14ac:dyDescent="0.2">
      <c r="A739" t="s">
        <v>1128</v>
      </c>
      <c r="B739" t="s">
        <v>68</v>
      </c>
      <c r="C739" t="s">
        <v>69</v>
      </c>
      <c r="D739" t="s">
        <v>1135</v>
      </c>
      <c r="F739" t="s">
        <v>1011</v>
      </c>
      <c r="G739" t="s">
        <v>80</v>
      </c>
      <c r="H739" s="4" t="s">
        <v>1141</v>
      </c>
      <c r="R739"/>
      <c r="S739"/>
      <c r="AA739" s="6">
        <v>0</v>
      </c>
    </row>
    <row r="740" spans="1:54" ht="15" customHeight="1" x14ac:dyDescent="0.2">
      <c r="A740" t="s">
        <v>1128</v>
      </c>
      <c r="B740" t="s">
        <v>1035</v>
      </c>
      <c r="C740" t="s">
        <v>69</v>
      </c>
      <c r="D740" t="s">
        <v>1135</v>
      </c>
      <c r="F740" t="s">
        <v>79</v>
      </c>
      <c r="G740" t="s">
        <v>80</v>
      </c>
      <c r="H740" s="4" t="s">
        <v>1141</v>
      </c>
      <c r="R740"/>
      <c r="S740"/>
      <c r="AA740" s="6">
        <v>4.701458777600001</v>
      </c>
    </row>
    <row r="741" spans="1:54" ht="15" customHeight="1" x14ac:dyDescent="0.2">
      <c r="A741" t="s">
        <v>1128</v>
      </c>
      <c r="B741" t="s">
        <v>1035</v>
      </c>
      <c r="C741" t="s">
        <v>69</v>
      </c>
      <c r="D741" t="s">
        <v>1135</v>
      </c>
      <c r="F741" t="s">
        <v>1011</v>
      </c>
      <c r="G741" t="s">
        <v>80</v>
      </c>
      <c r="H741" s="4" t="s">
        <v>1141</v>
      </c>
      <c r="R741"/>
      <c r="S741"/>
      <c r="AA741" s="6">
        <v>4.9145334548000008</v>
      </c>
    </row>
    <row r="742" spans="1:54" ht="15" customHeight="1" x14ac:dyDescent="0.2">
      <c r="A742" t="s">
        <v>1128</v>
      </c>
      <c r="B742" t="s">
        <v>1106</v>
      </c>
      <c r="C742" t="s">
        <v>69</v>
      </c>
      <c r="D742" t="s">
        <v>1135</v>
      </c>
      <c r="F742" t="s">
        <v>79</v>
      </c>
      <c r="G742" t="s">
        <v>80</v>
      </c>
      <c r="H742" s="4" t="s">
        <v>1141</v>
      </c>
      <c r="R742"/>
      <c r="S742"/>
      <c r="AA742" s="6">
        <v>2.0246609188</v>
      </c>
    </row>
    <row r="743" spans="1:54" ht="15" customHeight="1" x14ac:dyDescent="0.2">
      <c r="A743" t="s">
        <v>1128</v>
      </c>
      <c r="B743" t="s">
        <v>1106</v>
      </c>
      <c r="C743" t="s">
        <v>69</v>
      </c>
      <c r="D743" t="s">
        <v>1135</v>
      </c>
      <c r="F743" t="s">
        <v>1011</v>
      </c>
      <c r="G743" t="s">
        <v>80</v>
      </c>
      <c r="H743" s="4" t="s">
        <v>1141</v>
      </c>
      <c r="R743"/>
      <c r="S743"/>
      <c r="AA743" s="6">
        <v>1.2593988134</v>
      </c>
    </row>
    <row r="744" spans="1:54" ht="15" customHeight="1" x14ac:dyDescent="0.2">
      <c r="A744" t="s">
        <v>1128</v>
      </c>
      <c r="B744" t="s">
        <v>1108</v>
      </c>
      <c r="C744" t="s">
        <v>77</v>
      </c>
      <c r="D744" t="s">
        <v>1135</v>
      </c>
      <c r="F744" t="s">
        <v>79</v>
      </c>
      <c r="G744" t="s">
        <v>80</v>
      </c>
      <c r="H744" s="4" t="s">
        <v>1141</v>
      </c>
      <c r="R744"/>
      <c r="S744"/>
      <c r="AA744" s="6">
        <v>0</v>
      </c>
    </row>
    <row r="745" spans="1:54" ht="15" customHeight="1" x14ac:dyDescent="0.2">
      <c r="A745" t="s">
        <v>1128</v>
      </c>
      <c r="B745" t="s">
        <v>1109</v>
      </c>
      <c r="C745" t="s">
        <v>77</v>
      </c>
      <c r="D745" t="s">
        <v>1135</v>
      </c>
      <c r="F745" t="s">
        <v>79</v>
      </c>
      <c r="G745" t="s">
        <v>80</v>
      </c>
      <c r="H745" s="4" t="s">
        <v>1141</v>
      </c>
      <c r="R745"/>
      <c r="S745"/>
      <c r="AA745" s="6">
        <v>9.1817948261000009</v>
      </c>
    </row>
    <row r="746" spans="1:54" ht="15" customHeight="1" x14ac:dyDescent="0.2">
      <c r="A746" t="s">
        <v>1128</v>
      </c>
      <c r="B746" t="s">
        <v>1109</v>
      </c>
      <c r="C746" t="s">
        <v>77</v>
      </c>
      <c r="D746" t="s">
        <v>1135</v>
      </c>
      <c r="F746" t="s">
        <v>1011</v>
      </c>
      <c r="G746" t="s">
        <v>80</v>
      </c>
      <c r="H746" s="4" t="s">
        <v>1141</v>
      </c>
      <c r="R746"/>
      <c r="S746"/>
      <c r="AA746" s="6">
        <v>19.007569445999998</v>
      </c>
    </row>
    <row r="747" spans="1:54" s="7" customFormat="1" ht="15" customHeight="1" x14ac:dyDescent="0.2">
      <c r="A747" t="s">
        <v>1128</v>
      </c>
      <c r="B747" t="s">
        <v>1110</v>
      </c>
      <c r="C747" t="s">
        <v>77</v>
      </c>
      <c r="D747" t="s">
        <v>1135</v>
      </c>
      <c r="E747"/>
      <c r="F747" t="s">
        <v>79</v>
      </c>
      <c r="G747" t="s">
        <v>80</v>
      </c>
      <c r="H747" s="4" t="s">
        <v>1141</v>
      </c>
      <c r="I747" s="20"/>
      <c r="J747" s="20"/>
      <c r="K747" s="11"/>
      <c r="L747"/>
      <c r="M747" s="35"/>
      <c r="N747" s="35"/>
      <c r="O747"/>
      <c r="P747"/>
      <c r="Q747"/>
      <c r="R747"/>
      <c r="S747"/>
      <c r="T747"/>
      <c r="U747"/>
      <c r="V747"/>
      <c r="W747"/>
      <c r="X747"/>
      <c r="Y747"/>
      <c r="Z747"/>
      <c r="AA747" s="6">
        <v>0.81618906070000008</v>
      </c>
      <c r="AB747"/>
      <c r="AC747"/>
      <c r="AD747"/>
      <c r="AE747"/>
      <c r="AF747"/>
      <c r="AG747"/>
      <c r="AH747"/>
      <c r="AI747"/>
      <c r="AJ747"/>
      <c r="AK747"/>
      <c r="AL747"/>
      <c r="AM747"/>
      <c r="AN747"/>
      <c r="AO747"/>
      <c r="AP747"/>
      <c r="AQ747"/>
      <c r="AR747"/>
      <c r="AS747"/>
      <c r="AT747"/>
      <c r="AU747"/>
      <c r="AV747"/>
      <c r="AW747"/>
      <c r="AX747"/>
      <c r="AY747"/>
      <c r="AZ747"/>
      <c r="BA747"/>
      <c r="BB747"/>
    </row>
    <row r="748" spans="1:54" s="7" customFormat="1" ht="15" customHeight="1" x14ac:dyDescent="0.2">
      <c r="A748" t="s">
        <v>1128</v>
      </c>
      <c r="B748" t="s">
        <v>1110</v>
      </c>
      <c r="C748" t="s">
        <v>77</v>
      </c>
      <c r="D748" t="s">
        <v>1135</v>
      </c>
      <c r="E748"/>
      <c r="F748" t="s">
        <v>1011</v>
      </c>
      <c r="G748" t="s">
        <v>80</v>
      </c>
      <c r="H748" s="4" t="s">
        <v>1141</v>
      </c>
      <c r="I748" s="20"/>
      <c r="J748" s="20"/>
      <c r="K748" s="11"/>
      <c r="L748"/>
      <c r="M748" s="35"/>
      <c r="N748" s="35"/>
      <c r="O748"/>
      <c r="P748"/>
      <c r="Q748"/>
      <c r="R748"/>
      <c r="S748"/>
      <c r="T748"/>
      <c r="U748"/>
      <c r="V748"/>
      <c r="W748"/>
      <c r="X748"/>
      <c r="Y748"/>
      <c r="Z748"/>
      <c r="AA748" s="6">
        <v>0.81339411899999992</v>
      </c>
      <c r="AB748"/>
      <c r="AC748"/>
      <c r="AD748"/>
      <c r="AE748"/>
      <c r="AF748"/>
      <c r="AG748"/>
      <c r="AH748"/>
      <c r="AI748"/>
      <c r="AJ748"/>
      <c r="AK748"/>
      <c r="AL748"/>
      <c r="AM748"/>
      <c r="AN748"/>
      <c r="AO748"/>
      <c r="AP748"/>
      <c r="AQ748"/>
      <c r="AR748"/>
      <c r="AS748"/>
      <c r="AT748"/>
      <c r="AU748"/>
      <c r="AV748"/>
      <c r="AW748"/>
      <c r="AX748"/>
      <c r="AY748"/>
      <c r="AZ748"/>
      <c r="BA748"/>
      <c r="BB748"/>
    </row>
    <row r="749" spans="1:54" s="7" customFormat="1" ht="15" customHeight="1" x14ac:dyDescent="0.2">
      <c r="A749" t="s">
        <v>1128</v>
      </c>
      <c r="B749" t="s">
        <v>1112</v>
      </c>
      <c r="C749" t="s">
        <v>77</v>
      </c>
      <c r="D749" t="s">
        <v>1135</v>
      </c>
      <c r="E749"/>
      <c r="F749" t="s">
        <v>79</v>
      </c>
      <c r="G749" t="s">
        <v>80</v>
      </c>
      <c r="H749" s="4" t="s">
        <v>1141</v>
      </c>
      <c r="I749" s="20"/>
      <c r="J749" s="20"/>
      <c r="K749" s="11"/>
      <c r="L749"/>
      <c r="M749" s="35"/>
      <c r="N749" s="35"/>
      <c r="O749"/>
      <c r="P749"/>
      <c r="Q749"/>
      <c r="R749"/>
      <c r="S749"/>
      <c r="T749"/>
      <c r="U749"/>
      <c r="V749"/>
      <c r="W749"/>
      <c r="X749"/>
      <c r="Y749"/>
      <c r="Z749"/>
      <c r="AA749" s="6">
        <v>6.3797797739000002</v>
      </c>
      <c r="AB749"/>
      <c r="AC749"/>
      <c r="AD749"/>
      <c r="AE749"/>
      <c r="AF749"/>
      <c r="AG749"/>
      <c r="AH749"/>
      <c r="AI749"/>
      <c r="AJ749"/>
      <c r="AK749"/>
      <c r="AL749"/>
      <c r="AM749"/>
      <c r="AN749"/>
      <c r="AO749"/>
      <c r="AP749"/>
      <c r="AQ749"/>
      <c r="AR749"/>
      <c r="AS749"/>
      <c r="AT749"/>
      <c r="AU749"/>
      <c r="AV749"/>
      <c r="AW749"/>
      <c r="AX749"/>
      <c r="AY749"/>
      <c r="AZ749"/>
      <c r="BA749"/>
      <c r="BB749"/>
    </row>
    <row r="750" spans="1:54" s="7" customFormat="1" ht="15" customHeight="1" x14ac:dyDescent="0.2">
      <c r="A750" t="s">
        <v>1128</v>
      </c>
      <c r="B750" t="s">
        <v>1112</v>
      </c>
      <c r="C750" t="s">
        <v>77</v>
      </c>
      <c r="D750" t="s">
        <v>1135</v>
      </c>
      <c r="E750"/>
      <c r="F750" t="s">
        <v>1011</v>
      </c>
      <c r="G750" t="s">
        <v>80</v>
      </c>
      <c r="H750" s="4" t="s">
        <v>1141</v>
      </c>
      <c r="I750" s="20"/>
      <c r="J750" s="20"/>
      <c r="K750" s="11"/>
      <c r="L750"/>
      <c r="M750" s="35"/>
      <c r="N750" s="35"/>
      <c r="O750"/>
      <c r="P750"/>
      <c r="Q750"/>
      <c r="R750"/>
      <c r="S750"/>
      <c r="T750"/>
      <c r="U750"/>
      <c r="V750"/>
      <c r="W750"/>
      <c r="X750"/>
      <c r="Y750"/>
      <c r="Z750"/>
      <c r="AA750" s="6">
        <v>0.4376738</v>
      </c>
      <c r="AB750"/>
      <c r="AC750"/>
      <c r="AD750"/>
      <c r="AE750"/>
      <c r="AF750"/>
      <c r="AG750"/>
      <c r="AH750"/>
      <c r="AI750"/>
      <c r="AJ750"/>
      <c r="AK750"/>
      <c r="AL750"/>
      <c r="AM750"/>
      <c r="AN750"/>
      <c r="AO750"/>
      <c r="AP750"/>
      <c r="AQ750"/>
      <c r="AR750"/>
      <c r="AS750"/>
      <c r="AT750"/>
      <c r="AU750"/>
      <c r="AV750"/>
      <c r="AW750"/>
      <c r="AX750"/>
      <c r="AY750"/>
      <c r="AZ750"/>
      <c r="BA750"/>
      <c r="BB750"/>
    </row>
    <row r="751" spans="1:54" s="7" customFormat="1" ht="15" customHeight="1" x14ac:dyDescent="0.2">
      <c r="A751" t="s">
        <v>1128</v>
      </c>
      <c r="B751" t="s">
        <v>1114</v>
      </c>
      <c r="C751" t="s">
        <v>77</v>
      </c>
      <c r="D751" t="s">
        <v>1135</v>
      </c>
      <c r="E751"/>
      <c r="F751" t="s">
        <v>1011</v>
      </c>
      <c r="G751" t="s">
        <v>80</v>
      </c>
      <c r="H751" s="4" t="s">
        <v>1141</v>
      </c>
      <c r="I751" s="20"/>
      <c r="J751" s="20"/>
      <c r="K751" s="11"/>
      <c r="L751"/>
      <c r="M751" s="35"/>
      <c r="N751" s="35"/>
      <c r="O751"/>
      <c r="P751"/>
      <c r="Q751"/>
      <c r="R751"/>
      <c r="S751"/>
      <c r="T751"/>
      <c r="U751"/>
      <c r="V751"/>
      <c r="W751"/>
      <c r="X751"/>
      <c r="Y751"/>
      <c r="Z751"/>
      <c r="AA751" s="6">
        <v>19.242056957400003</v>
      </c>
      <c r="AB751"/>
      <c r="AC751"/>
      <c r="AD751"/>
      <c r="AE751"/>
      <c r="AF751"/>
      <c r="AG751"/>
      <c r="AH751"/>
      <c r="AI751"/>
      <c r="AJ751"/>
      <c r="AK751"/>
      <c r="AL751"/>
      <c r="AM751"/>
      <c r="AN751"/>
      <c r="AO751"/>
      <c r="AP751"/>
      <c r="AQ751"/>
      <c r="AR751"/>
      <c r="AS751"/>
      <c r="AT751"/>
      <c r="AU751"/>
      <c r="AV751"/>
      <c r="AW751"/>
      <c r="AX751"/>
      <c r="AY751"/>
      <c r="AZ751"/>
      <c r="BA751"/>
      <c r="BB751"/>
    </row>
    <row r="752" spans="1:54" s="7" customFormat="1" ht="15" customHeight="1" x14ac:dyDescent="0.2">
      <c r="A752" t="s">
        <v>1128</v>
      </c>
      <c r="B752" t="s">
        <v>1115</v>
      </c>
      <c r="C752" t="s">
        <v>77</v>
      </c>
      <c r="D752" t="s">
        <v>1135</v>
      </c>
      <c r="E752"/>
      <c r="F752" t="s">
        <v>79</v>
      </c>
      <c r="G752" t="s">
        <v>80</v>
      </c>
      <c r="H752" s="4" t="s">
        <v>1141</v>
      </c>
      <c r="I752" s="20"/>
      <c r="J752" s="20"/>
      <c r="K752" s="11"/>
      <c r="L752"/>
      <c r="M752" s="35"/>
      <c r="N752" s="35"/>
      <c r="O752"/>
      <c r="P752"/>
      <c r="Q752"/>
      <c r="R752"/>
      <c r="S752"/>
      <c r="T752"/>
      <c r="U752"/>
      <c r="V752"/>
      <c r="W752"/>
      <c r="X752"/>
      <c r="Y752"/>
      <c r="Z752"/>
      <c r="AA752" s="6">
        <v>3.9653031366000002</v>
      </c>
      <c r="AB752"/>
      <c r="AC752"/>
      <c r="AD752"/>
      <c r="AE752"/>
      <c r="AF752"/>
      <c r="AG752"/>
      <c r="AH752"/>
      <c r="AI752"/>
      <c r="AJ752"/>
      <c r="AK752"/>
      <c r="AL752"/>
      <c r="AM752"/>
      <c r="AN752"/>
      <c r="AO752"/>
      <c r="AP752"/>
      <c r="AQ752"/>
      <c r="AR752"/>
      <c r="AS752"/>
      <c r="AT752"/>
      <c r="AU752"/>
      <c r="AV752"/>
      <c r="AW752"/>
      <c r="AX752"/>
      <c r="AY752"/>
      <c r="AZ752"/>
      <c r="BA752"/>
      <c r="BB752"/>
    </row>
    <row r="753" spans="1:54" s="7" customFormat="1" ht="15" customHeight="1" x14ac:dyDescent="0.2">
      <c r="A753" t="s">
        <v>1128</v>
      </c>
      <c r="B753" t="s">
        <v>1115</v>
      </c>
      <c r="C753" t="s">
        <v>77</v>
      </c>
      <c r="D753" t="s">
        <v>1135</v>
      </c>
      <c r="E753"/>
      <c r="F753" t="s">
        <v>1011</v>
      </c>
      <c r="G753" t="s">
        <v>80</v>
      </c>
      <c r="H753" s="4" t="s">
        <v>1141</v>
      </c>
      <c r="I753" s="20"/>
      <c r="J753" s="20"/>
      <c r="K753" s="11"/>
      <c r="L753"/>
      <c r="M753" s="35"/>
      <c r="N753" s="35"/>
      <c r="O753"/>
      <c r="P753"/>
      <c r="Q753"/>
      <c r="R753"/>
      <c r="S753"/>
      <c r="T753"/>
      <c r="U753"/>
      <c r="V753"/>
      <c r="W753"/>
      <c r="X753"/>
      <c r="Y753"/>
      <c r="Z753"/>
      <c r="AA753" s="6">
        <v>1.843814074</v>
      </c>
      <c r="AB753"/>
      <c r="AC753"/>
      <c r="AD753"/>
      <c r="AE753"/>
      <c r="AF753"/>
      <c r="AG753"/>
      <c r="AH753"/>
      <c r="AI753"/>
      <c r="AJ753"/>
      <c r="AK753"/>
      <c r="AL753"/>
      <c r="AM753"/>
      <c r="AN753"/>
      <c r="AO753"/>
      <c r="AP753"/>
      <c r="AQ753"/>
      <c r="AR753"/>
      <c r="AS753"/>
      <c r="AT753"/>
      <c r="AU753"/>
      <c r="AV753"/>
      <c r="AW753"/>
      <c r="AX753"/>
      <c r="AY753"/>
      <c r="AZ753"/>
      <c r="BA753"/>
      <c r="BB753"/>
    </row>
    <row r="754" spans="1:54" s="7" customFormat="1" ht="15" customHeight="1" x14ac:dyDescent="0.2">
      <c r="A754" t="s">
        <v>1128</v>
      </c>
      <c r="B754" t="s">
        <v>1039</v>
      </c>
      <c r="C754" t="s">
        <v>86</v>
      </c>
      <c r="D754" t="s">
        <v>1136</v>
      </c>
      <c r="E754"/>
      <c r="F754" t="s">
        <v>1011</v>
      </c>
      <c r="G754" t="s">
        <v>80</v>
      </c>
      <c r="H754" s="4" t="s">
        <v>1141</v>
      </c>
      <c r="I754" s="20"/>
      <c r="J754" s="20"/>
      <c r="K754" s="11"/>
      <c r="L754"/>
      <c r="M754" s="35"/>
      <c r="N754" s="35"/>
      <c r="O754"/>
      <c r="P754"/>
      <c r="Q754"/>
      <c r="R754"/>
      <c r="S754"/>
      <c r="T754"/>
      <c r="U754"/>
      <c r="V754"/>
      <c r="W754"/>
      <c r="X754"/>
      <c r="Y754"/>
      <c r="Z754"/>
      <c r="AA754" s="6">
        <v>0.6187802</v>
      </c>
      <c r="AB754"/>
      <c r="AC754"/>
      <c r="AD754"/>
      <c r="AE754"/>
      <c r="AF754"/>
      <c r="AG754"/>
      <c r="AH754"/>
      <c r="AI754"/>
      <c r="AJ754"/>
      <c r="AK754"/>
      <c r="AL754"/>
      <c r="AM754"/>
      <c r="AN754"/>
      <c r="AO754"/>
      <c r="AP754"/>
      <c r="AQ754"/>
      <c r="AR754"/>
      <c r="AS754"/>
      <c r="AT754"/>
      <c r="AU754"/>
      <c r="AV754"/>
      <c r="AW754"/>
      <c r="AX754"/>
      <c r="AY754"/>
      <c r="AZ754"/>
      <c r="BA754"/>
      <c r="BB754"/>
    </row>
    <row r="755" spans="1:54" ht="15" customHeight="1" x14ac:dyDescent="0.2">
      <c r="A755" t="s">
        <v>1128</v>
      </c>
      <c r="B755" t="s">
        <v>1040</v>
      </c>
      <c r="C755" t="s">
        <v>86</v>
      </c>
      <c r="D755" t="s">
        <v>1136</v>
      </c>
      <c r="F755" t="s">
        <v>1011</v>
      </c>
      <c r="G755" t="s">
        <v>80</v>
      </c>
      <c r="H755" s="4" t="s">
        <v>1141</v>
      </c>
      <c r="R755"/>
      <c r="S755"/>
      <c r="AA755" s="6">
        <v>8.8919318428</v>
      </c>
    </row>
    <row r="756" spans="1:54" ht="15" customHeight="1" x14ac:dyDescent="0.2">
      <c r="A756" t="s">
        <v>1128</v>
      </c>
      <c r="B756" t="s">
        <v>1041</v>
      </c>
      <c r="C756" t="s">
        <v>86</v>
      </c>
      <c r="D756" t="s">
        <v>1136</v>
      </c>
      <c r="F756" t="s">
        <v>79</v>
      </c>
      <c r="G756" t="s">
        <v>80</v>
      </c>
      <c r="H756" s="4" t="s">
        <v>1141</v>
      </c>
      <c r="R756"/>
      <c r="S756"/>
      <c r="AA756" s="6">
        <v>46.8908025235</v>
      </c>
    </row>
    <row r="757" spans="1:54" ht="15" customHeight="1" x14ac:dyDescent="0.2">
      <c r="A757" t="s">
        <v>1128</v>
      </c>
      <c r="B757" t="s">
        <v>1041</v>
      </c>
      <c r="C757" t="s">
        <v>86</v>
      </c>
      <c r="D757" t="s">
        <v>1136</v>
      </c>
      <c r="F757" t="s">
        <v>1011</v>
      </c>
      <c r="G757" t="s">
        <v>80</v>
      </c>
      <c r="H757" s="4" t="s">
        <v>1141</v>
      </c>
      <c r="R757"/>
      <c r="S757"/>
      <c r="AA757" s="6">
        <v>114.1923845196</v>
      </c>
    </row>
    <row r="758" spans="1:54" ht="15" customHeight="1" x14ac:dyDescent="0.2">
      <c r="A758" t="s">
        <v>1128</v>
      </c>
      <c r="B758" t="s">
        <v>1049</v>
      </c>
      <c r="C758" t="s">
        <v>86</v>
      </c>
      <c r="D758" t="s">
        <v>1136</v>
      </c>
      <c r="F758" t="s">
        <v>79</v>
      </c>
      <c r="G758" t="s">
        <v>80</v>
      </c>
      <c r="H758" s="4" t="s">
        <v>1141</v>
      </c>
      <c r="R758"/>
      <c r="S758"/>
      <c r="AA758" s="6">
        <v>0.51756900000000006</v>
      </c>
    </row>
    <row r="759" spans="1:54" ht="15" customHeight="1" x14ac:dyDescent="0.2">
      <c r="A759" t="s">
        <v>1128</v>
      </c>
      <c r="B759" t="s">
        <v>1050</v>
      </c>
      <c r="C759" t="s">
        <v>86</v>
      </c>
      <c r="D759" t="s">
        <v>1136</v>
      </c>
      <c r="F759" t="s">
        <v>79</v>
      </c>
      <c r="G759" t="s">
        <v>80</v>
      </c>
      <c r="H759" s="4" t="s">
        <v>1141</v>
      </c>
      <c r="R759"/>
      <c r="S759"/>
      <c r="AA759" s="6">
        <v>0.18977530000000001</v>
      </c>
    </row>
    <row r="760" spans="1:54" ht="15" customHeight="1" x14ac:dyDescent="0.2">
      <c r="A760" t="s">
        <v>1128</v>
      </c>
      <c r="B760" t="s">
        <v>1051</v>
      </c>
      <c r="C760" t="s">
        <v>86</v>
      </c>
      <c r="D760" t="s">
        <v>1136</v>
      </c>
      <c r="F760" t="s">
        <v>79</v>
      </c>
      <c r="G760" t="s">
        <v>80</v>
      </c>
      <c r="H760" s="4" t="s">
        <v>1141</v>
      </c>
      <c r="R760"/>
      <c r="S760"/>
      <c r="AA760" s="6">
        <v>0</v>
      </c>
    </row>
    <row r="761" spans="1:54" ht="15" customHeight="1" x14ac:dyDescent="0.2">
      <c r="A761" t="s">
        <v>1128</v>
      </c>
      <c r="B761" t="s">
        <v>1053</v>
      </c>
      <c r="C761" t="s">
        <v>179</v>
      </c>
      <c r="D761" t="s">
        <v>1134</v>
      </c>
      <c r="F761" t="s">
        <v>1010</v>
      </c>
      <c r="G761" t="s">
        <v>52</v>
      </c>
      <c r="H761" t="s">
        <v>1140</v>
      </c>
      <c r="R761"/>
      <c r="S761"/>
      <c r="AA761" s="6">
        <v>0</v>
      </c>
    </row>
    <row r="762" spans="1:54" ht="15" customHeight="1" x14ac:dyDescent="0.2">
      <c r="A762" t="s">
        <v>1128</v>
      </c>
      <c r="B762" t="s">
        <v>1054</v>
      </c>
      <c r="C762" t="s">
        <v>179</v>
      </c>
      <c r="D762" t="s">
        <v>1134</v>
      </c>
      <c r="F762" t="s">
        <v>1010</v>
      </c>
      <c r="G762" t="s">
        <v>52</v>
      </c>
      <c r="H762" t="s">
        <v>1140</v>
      </c>
      <c r="R762"/>
      <c r="S762"/>
      <c r="AA762" s="6">
        <v>0</v>
      </c>
    </row>
    <row r="763" spans="1:54" ht="15" customHeight="1" x14ac:dyDescent="0.2">
      <c r="A763" t="s">
        <v>1128</v>
      </c>
      <c r="B763" t="s">
        <v>1058</v>
      </c>
      <c r="C763" t="s">
        <v>179</v>
      </c>
      <c r="D763" t="s">
        <v>1134</v>
      </c>
      <c r="F763" t="s">
        <v>1010</v>
      </c>
      <c r="G763" t="s">
        <v>52</v>
      </c>
      <c r="H763" t="s">
        <v>1140</v>
      </c>
      <c r="R763"/>
      <c r="S763"/>
      <c r="AA763" s="6">
        <v>15.1690034969</v>
      </c>
    </row>
    <row r="764" spans="1:54" ht="15" customHeight="1" x14ac:dyDescent="0.2">
      <c r="A764" t="s">
        <v>1128</v>
      </c>
      <c r="B764" t="s">
        <v>1059</v>
      </c>
      <c r="C764" t="s">
        <v>179</v>
      </c>
      <c r="D764" t="s">
        <v>1134</v>
      </c>
      <c r="F764" t="s">
        <v>1010</v>
      </c>
      <c r="G764" t="s">
        <v>52</v>
      </c>
      <c r="H764" t="s">
        <v>1140</v>
      </c>
      <c r="R764"/>
      <c r="S764"/>
      <c r="AA764" s="6">
        <v>9.739996982100001</v>
      </c>
    </row>
    <row r="765" spans="1:54" ht="15" customHeight="1" x14ac:dyDescent="0.2">
      <c r="A765" t="s">
        <v>1128</v>
      </c>
      <c r="B765" t="s">
        <v>1060</v>
      </c>
      <c r="C765" t="s">
        <v>179</v>
      </c>
      <c r="D765" t="s">
        <v>1134</v>
      </c>
      <c r="F765" t="s">
        <v>1010</v>
      </c>
      <c r="G765" t="s">
        <v>52</v>
      </c>
      <c r="H765" t="s">
        <v>1140</v>
      </c>
      <c r="R765"/>
      <c r="S765"/>
      <c r="AA765" s="6">
        <v>0</v>
      </c>
    </row>
    <row r="766" spans="1:54" ht="15" customHeight="1" x14ac:dyDescent="0.2">
      <c r="A766" t="s">
        <v>1128</v>
      </c>
      <c r="B766" t="s">
        <v>1062</v>
      </c>
      <c r="C766" t="s">
        <v>179</v>
      </c>
      <c r="D766" t="s">
        <v>1134</v>
      </c>
      <c r="F766" t="s">
        <v>1010</v>
      </c>
      <c r="G766" t="s">
        <v>52</v>
      </c>
      <c r="H766" t="s">
        <v>1140</v>
      </c>
      <c r="R766"/>
      <c r="S766"/>
      <c r="AA766" s="6">
        <v>8.1886421793000004</v>
      </c>
    </row>
    <row r="767" spans="1:54" ht="15" customHeight="1" x14ac:dyDescent="0.2">
      <c r="A767" t="s">
        <v>1128</v>
      </c>
      <c r="B767" t="s">
        <v>1063</v>
      </c>
      <c r="C767" t="s">
        <v>179</v>
      </c>
      <c r="D767" t="s">
        <v>1134</v>
      </c>
      <c r="F767" t="s">
        <v>1010</v>
      </c>
      <c r="G767" t="s">
        <v>52</v>
      </c>
      <c r="H767" t="s">
        <v>1140</v>
      </c>
      <c r="R767"/>
      <c r="S767"/>
      <c r="AA767" s="6">
        <v>9.8474235815999993</v>
      </c>
    </row>
    <row r="768" spans="1:54" ht="15" customHeight="1" x14ac:dyDescent="0.2">
      <c r="A768" t="s">
        <v>1128</v>
      </c>
      <c r="B768" t="s">
        <v>1064</v>
      </c>
      <c r="C768" t="s">
        <v>179</v>
      </c>
      <c r="D768" t="s">
        <v>1134</v>
      </c>
      <c r="F768" t="s">
        <v>1010</v>
      </c>
      <c r="G768" t="s">
        <v>52</v>
      </c>
      <c r="H768" t="s">
        <v>1140</v>
      </c>
      <c r="R768"/>
      <c r="S768"/>
      <c r="AA768" s="6">
        <v>524.53301179179994</v>
      </c>
    </row>
    <row r="769" spans="1:54" ht="15" customHeight="1" x14ac:dyDescent="0.2">
      <c r="A769" t="s">
        <v>1128</v>
      </c>
      <c r="B769" t="s">
        <v>1066</v>
      </c>
      <c r="C769" t="s">
        <v>179</v>
      </c>
      <c r="D769" t="s">
        <v>1134</v>
      </c>
      <c r="F769" t="s">
        <v>1010</v>
      </c>
      <c r="G769" t="s">
        <v>52</v>
      </c>
      <c r="H769" t="s">
        <v>1140</v>
      </c>
      <c r="R769"/>
      <c r="S769"/>
      <c r="AA769" s="6">
        <v>0</v>
      </c>
    </row>
    <row r="770" spans="1:54" ht="15" customHeight="1" x14ac:dyDescent="0.2">
      <c r="A770" t="s">
        <v>1128</v>
      </c>
      <c r="B770" t="s">
        <v>1067</v>
      </c>
      <c r="C770" t="s">
        <v>179</v>
      </c>
      <c r="D770" t="s">
        <v>1134</v>
      </c>
      <c r="F770" t="s">
        <v>1010</v>
      </c>
      <c r="G770" t="s">
        <v>52</v>
      </c>
      <c r="H770" t="s">
        <v>1140</v>
      </c>
      <c r="R770"/>
      <c r="S770"/>
      <c r="AA770" s="6">
        <v>0</v>
      </c>
    </row>
    <row r="771" spans="1:54" ht="15" customHeight="1" x14ac:dyDescent="0.2">
      <c r="A771" t="s">
        <v>1128</v>
      </c>
      <c r="B771" t="s">
        <v>1068</v>
      </c>
      <c r="C771" t="s">
        <v>179</v>
      </c>
      <c r="D771" t="s">
        <v>1134</v>
      </c>
      <c r="F771" t="s">
        <v>1010</v>
      </c>
      <c r="G771" t="s">
        <v>52</v>
      </c>
      <c r="H771" t="s">
        <v>1140</v>
      </c>
      <c r="R771"/>
      <c r="S771"/>
      <c r="AA771" s="6">
        <v>0</v>
      </c>
    </row>
    <row r="772" spans="1:54" ht="15" customHeight="1" x14ac:dyDescent="0.2">
      <c r="A772" t="s">
        <v>1128</v>
      </c>
      <c r="B772" t="s">
        <v>1053</v>
      </c>
      <c r="C772" t="s">
        <v>179</v>
      </c>
      <c r="D772" t="s">
        <v>1134</v>
      </c>
      <c r="F772" t="s">
        <v>63</v>
      </c>
      <c r="G772" t="s">
        <v>63</v>
      </c>
      <c r="H772" s="4" t="s">
        <v>1139</v>
      </c>
      <c r="R772"/>
      <c r="S772"/>
      <c r="AA772" s="6">
        <v>0.13586876480000001</v>
      </c>
    </row>
    <row r="773" spans="1:54" ht="15" customHeight="1" x14ac:dyDescent="0.2">
      <c r="A773" t="s">
        <v>1128</v>
      </c>
      <c r="B773" t="s">
        <v>1058</v>
      </c>
      <c r="C773" t="s">
        <v>179</v>
      </c>
      <c r="D773" t="s">
        <v>1134</v>
      </c>
      <c r="F773" t="s">
        <v>63</v>
      </c>
      <c r="G773" t="s">
        <v>63</v>
      </c>
      <c r="H773" s="4" t="s">
        <v>1139</v>
      </c>
      <c r="R773"/>
      <c r="S773"/>
      <c r="AA773" s="6">
        <v>22.255183855599999</v>
      </c>
    </row>
    <row r="774" spans="1:54" ht="15" customHeight="1" x14ac:dyDescent="0.2">
      <c r="A774" t="s">
        <v>1128</v>
      </c>
      <c r="B774" t="s">
        <v>1075</v>
      </c>
      <c r="C774" t="s">
        <v>85</v>
      </c>
      <c r="D774" t="s">
        <v>1133</v>
      </c>
      <c r="F774" t="s">
        <v>79</v>
      </c>
      <c r="G774" t="s">
        <v>80</v>
      </c>
      <c r="H774" s="4" t="s">
        <v>1141</v>
      </c>
      <c r="R774"/>
      <c r="S774"/>
      <c r="AA774" s="6">
        <v>0.63836960460000003</v>
      </c>
    </row>
    <row r="775" spans="1:54" s="7" customFormat="1" ht="15" customHeight="1" x14ac:dyDescent="0.2">
      <c r="A775" t="s">
        <v>1128</v>
      </c>
      <c r="B775" t="s">
        <v>1076</v>
      </c>
      <c r="C775" t="s">
        <v>85</v>
      </c>
      <c r="D775" t="s">
        <v>1133</v>
      </c>
      <c r="E775"/>
      <c r="F775" t="s">
        <v>79</v>
      </c>
      <c r="G775" t="s">
        <v>80</v>
      </c>
      <c r="H775" s="4" t="s">
        <v>1141</v>
      </c>
      <c r="I775" s="20"/>
      <c r="J775" s="20"/>
      <c r="K775" s="11"/>
      <c r="L775"/>
      <c r="M775" s="35"/>
      <c r="N775" s="35"/>
      <c r="O775"/>
      <c r="P775"/>
      <c r="Q775"/>
      <c r="R775"/>
      <c r="S775"/>
      <c r="T775"/>
      <c r="U775"/>
      <c r="V775"/>
      <c r="W775"/>
      <c r="X775"/>
      <c r="Y775"/>
      <c r="Z775"/>
      <c r="AA775" s="6">
        <v>0.45929073060000009</v>
      </c>
      <c r="AB775"/>
      <c r="AC775"/>
      <c r="AD775"/>
      <c r="AE775"/>
      <c r="AF775"/>
      <c r="AG775"/>
      <c r="AH775"/>
      <c r="AI775"/>
      <c r="AJ775"/>
      <c r="AK775"/>
      <c r="AL775"/>
      <c r="AM775"/>
      <c r="AN775"/>
      <c r="AO775"/>
      <c r="AP775"/>
      <c r="AQ775"/>
      <c r="AR775"/>
      <c r="AS775"/>
      <c r="AT775"/>
      <c r="AU775"/>
      <c r="AV775"/>
      <c r="AW775"/>
      <c r="AX775"/>
      <c r="AY775"/>
      <c r="AZ775"/>
      <c r="BA775"/>
      <c r="BB775"/>
    </row>
    <row r="776" spans="1:54" s="7" customFormat="1" ht="15" customHeight="1" x14ac:dyDescent="0.2">
      <c r="A776" t="s">
        <v>1128</v>
      </c>
      <c r="B776" t="s">
        <v>1076</v>
      </c>
      <c r="C776" t="s">
        <v>85</v>
      </c>
      <c r="D776" t="s">
        <v>1133</v>
      </c>
      <c r="E776"/>
      <c r="F776" t="s">
        <v>1011</v>
      </c>
      <c r="G776" t="s">
        <v>80</v>
      </c>
      <c r="H776" s="4" t="s">
        <v>1141</v>
      </c>
      <c r="I776" s="20"/>
      <c r="J776" s="20"/>
      <c r="K776" s="11"/>
      <c r="L776"/>
      <c r="M776" s="35"/>
      <c r="N776" s="35"/>
      <c r="O776"/>
      <c r="P776"/>
      <c r="Q776"/>
      <c r="R776"/>
      <c r="S776"/>
      <c r="T776"/>
      <c r="U776"/>
      <c r="V776"/>
      <c r="W776"/>
      <c r="X776"/>
      <c r="Y776"/>
      <c r="Z776"/>
      <c r="AA776" s="6">
        <v>48.772119534199994</v>
      </c>
      <c r="AB776"/>
      <c r="AC776"/>
      <c r="AD776"/>
      <c r="AE776"/>
      <c r="AF776"/>
      <c r="AG776"/>
      <c r="AH776"/>
      <c r="AI776"/>
      <c r="AJ776"/>
      <c r="AK776"/>
      <c r="AL776"/>
      <c r="AM776"/>
      <c r="AN776"/>
      <c r="AO776"/>
      <c r="AP776"/>
      <c r="AQ776"/>
      <c r="AR776"/>
      <c r="AS776"/>
      <c r="AT776"/>
      <c r="AU776"/>
      <c r="AV776"/>
      <c r="AW776"/>
      <c r="AX776"/>
      <c r="AY776"/>
      <c r="AZ776"/>
      <c r="BA776"/>
      <c r="BB776"/>
    </row>
    <row r="777" spans="1:54" s="7" customFormat="1" ht="15" customHeight="1" x14ac:dyDescent="0.2">
      <c r="A777" t="s">
        <v>1128</v>
      </c>
      <c r="B777" t="s">
        <v>1077</v>
      </c>
      <c r="C777" t="s">
        <v>85</v>
      </c>
      <c r="D777" t="s">
        <v>1133</v>
      </c>
      <c r="E777"/>
      <c r="F777" t="s">
        <v>79</v>
      </c>
      <c r="G777" t="s">
        <v>80</v>
      </c>
      <c r="H777" s="4" t="s">
        <v>1141</v>
      </c>
      <c r="I777" s="20"/>
      <c r="J777" s="20"/>
      <c r="K777" s="11"/>
      <c r="L777"/>
      <c r="M777" s="35"/>
      <c r="N777" s="35"/>
      <c r="O777"/>
      <c r="P777"/>
      <c r="Q777"/>
      <c r="R777"/>
      <c r="S777"/>
      <c r="T777"/>
      <c r="U777"/>
      <c r="V777"/>
      <c r="W777"/>
      <c r="X777"/>
      <c r="Y777"/>
      <c r="Z777"/>
      <c r="AA777" s="6">
        <v>7.3499801167000012</v>
      </c>
      <c r="AB777"/>
      <c r="AC777"/>
      <c r="AD777"/>
      <c r="AE777"/>
      <c r="AF777"/>
      <c r="AG777"/>
      <c r="AH777"/>
      <c r="AI777"/>
      <c r="AJ777"/>
      <c r="AK777"/>
      <c r="AL777"/>
      <c r="AM777"/>
      <c r="AN777"/>
      <c r="AO777"/>
      <c r="AP777"/>
      <c r="AQ777"/>
      <c r="AR777"/>
      <c r="AS777"/>
      <c r="AT777"/>
      <c r="AU777"/>
      <c r="AV777"/>
      <c r="AW777"/>
      <c r="AX777"/>
      <c r="AY777"/>
      <c r="AZ777"/>
      <c r="BA777"/>
      <c r="BB777"/>
    </row>
    <row r="778" spans="1:54" s="7" customFormat="1" ht="15" customHeight="1" x14ac:dyDescent="0.2">
      <c r="A778" t="s">
        <v>1128</v>
      </c>
      <c r="B778" t="s">
        <v>1077</v>
      </c>
      <c r="C778" t="s">
        <v>85</v>
      </c>
      <c r="D778" t="s">
        <v>1133</v>
      </c>
      <c r="E778"/>
      <c r="F778" t="s">
        <v>1011</v>
      </c>
      <c r="G778" t="s">
        <v>80</v>
      </c>
      <c r="H778" s="4" t="s">
        <v>1141</v>
      </c>
      <c r="I778" s="20"/>
      <c r="J778" s="20"/>
      <c r="K778" s="11"/>
      <c r="L778"/>
      <c r="M778" s="35"/>
      <c r="N778" s="35"/>
      <c r="O778"/>
      <c r="P778"/>
      <c r="Q778"/>
      <c r="R778"/>
      <c r="S778"/>
      <c r="T778"/>
      <c r="U778"/>
      <c r="V778"/>
      <c r="W778"/>
      <c r="X778"/>
      <c r="Y778"/>
      <c r="Z778"/>
      <c r="AA778" s="6">
        <v>0.15351785839999998</v>
      </c>
      <c r="AB778"/>
      <c r="AC778"/>
      <c r="AD778"/>
      <c r="AE778"/>
      <c r="AF778"/>
      <c r="AG778"/>
      <c r="AH778"/>
      <c r="AI778"/>
      <c r="AJ778"/>
      <c r="AK778"/>
      <c r="AL778"/>
      <c r="AM778"/>
      <c r="AN778"/>
      <c r="AO778"/>
      <c r="AP778"/>
      <c r="AQ778"/>
      <c r="AR778"/>
      <c r="AS778"/>
      <c r="AT778"/>
      <c r="AU778"/>
      <c r="AV778"/>
      <c r="AW778"/>
      <c r="AX778"/>
      <c r="AY778"/>
      <c r="AZ778"/>
      <c r="BA778"/>
      <c r="BB778"/>
    </row>
    <row r="779" spans="1:54" s="7" customFormat="1" ht="15" customHeight="1" x14ac:dyDescent="0.2">
      <c r="A779" t="s">
        <v>1128</v>
      </c>
      <c r="B779" t="s">
        <v>1080</v>
      </c>
      <c r="C779" t="s">
        <v>85</v>
      </c>
      <c r="D779" t="s">
        <v>1133</v>
      </c>
      <c r="E779"/>
      <c r="F779" t="s">
        <v>79</v>
      </c>
      <c r="G779" t="s">
        <v>80</v>
      </c>
      <c r="H779" s="4" t="s">
        <v>1141</v>
      </c>
      <c r="I779" s="20"/>
      <c r="J779" s="20"/>
      <c r="K779" s="11"/>
      <c r="L779"/>
      <c r="M779" s="35"/>
      <c r="N779" s="35"/>
      <c r="O779"/>
      <c r="P779"/>
      <c r="Q779"/>
      <c r="R779"/>
      <c r="S779"/>
      <c r="T779"/>
      <c r="U779"/>
      <c r="V779"/>
      <c r="W779"/>
      <c r="X779"/>
      <c r="Y779"/>
      <c r="Z779"/>
      <c r="AA779" s="6">
        <v>14.3511359797</v>
      </c>
      <c r="AB779"/>
      <c r="AC779"/>
      <c r="AD779"/>
      <c r="AE779"/>
      <c r="AF779"/>
      <c r="AG779"/>
      <c r="AH779"/>
      <c r="AI779"/>
      <c r="AJ779"/>
      <c r="AK779"/>
      <c r="AL779"/>
      <c r="AM779"/>
      <c r="AN779"/>
      <c r="AO779"/>
      <c r="AP779"/>
      <c r="AQ779"/>
      <c r="AR779"/>
      <c r="AS779"/>
      <c r="AT779"/>
      <c r="AU779"/>
      <c r="AV779"/>
      <c r="AW779"/>
      <c r="AX779"/>
      <c r="AY779"/>
      <c r="AZ779"/>
      <c r="BA779"/>
      <c r="BB779"/>
    </row>
    <row r="780" spans="1:54" s="7" customFormat="1" ht="15" customHeight="1" x14ac:dyDescent="0.2">
      <c r="A780" t="s">
        <v>1128</v>
      </c>
      <c r="B780" t="s">
        <v>1080</v>
      </c>
      <c r="C780" t="s">
        <v>85</v>
      </c>
      <c r="D780" t="s">
        <v>1133</v>
      </c>
      <c r="E780"/>
      <c r="F780" t="s">
        <v>1011</v>
      </c>
      <c r="G780" t="s">
        <v>80</v>
      </c>
      <c r="H780" s="4" t="s">
        <v>1141</v>
      </c>
      <c r="I780" s="20"/>
      <c r="J780" s="20"/>
      <c r="K780" s="11"/>
      <c r="L780"/>
      <c r="M780" s="35"/>
      <c r="N780" s="35"/>
      <c r="O780"/>
      <c r="P780"/>
      <c r="Q780"/>
      <c r="R780"/>
      <c r="S780"/>
      <c r="T780"/>
      <c r="U780"/>
      <c r="V780"/>
      <c r="W780"/>
      <c r="X780"/>
      <c r="Y780"/>
      <c r="Z780"/>
      <c r="AA780" s="6">
        <v>23.338064945199999</v>
      </c>
      <c r="AB780"/>
      <c r="AC780"/>
      <c r="AD780"/>
      <c r="AE780"/>
      <c r="AF780"/>
      <c r="AG780"/>
      <c r="AH780"/>
      <c r="AI780"/>
      <c r="AJ780"/>
      <c r="AK780"/>
      <c r="AL780"/>
      <c r="AM780"/>
      <c r="AN780"/>
      <c r="AO780"/>
      <c r="AP780"/>
      <c r="AQ780"/>
      <c r="AR780"/>
      <c r="AS780"/>
      <c r="AT780"/>
      <c r="AU780"/>
      <c r="AV780"/>
      <c r="AW780"/>
      <c r="AX780"/>
      <c r="AY780"/>
      <c r="AZ780"/>
      <c r="BA780"/>
      <c r="BB780"/>
    </row>
    <row r="781" spans="1:54" s="7" customFormat="1" ht="15" customHeight="1" x14ac:dyDescent="0.2">
      <c r="A781" t="s">
        <v>1128</v>
      </c>
      <c r="B781" t="s">
        <v>1081</v>
      </c>
      <c r="C781" t="s">
        <v>85</v>
      </c>
      <c r="D781" t="s">
        <v>1133</v>
      </c>
      <c r="E781"/>
      <c r="F781" t="s">
        <v>1011</v>
      </c>
      <c r="G781" t="s">
        <v>80</v>
      </c>
      <c r="H781" s="4" t="s">
        <v>1141</v>
      </c>
      <c r="I781" s="20"/>
      <c r="J781" s="20"/>
      <c r="K781" s="11"/>
      <c r="L781"/>
      <c r="M781" s="35"/>
      <c r="N781" s="35"/>
      <c r="O781"/>
      <c r="P781"/>
      <c r="Q781"/>
      <c r="R781"/>
      <c r="S781"/>
      <c r="T781"/>
      <c r="U781"/>
      <c r="V781"/>
      <c r="W781"/>
      <c r="X781"/>
      <c r="Y781"/>
      <c r="Z781"/>
      <c r="AA781" s="6">
        <v>12.800524891</v>
      </c>
      <c r="AB781"/>
      <c r="AC781"/>
      <c r="AD781"/>
      <c r="AE781"/>
      <c r="AF781"/>
      <c r="AG781"/>
      <c r="AH781"/>
      <c r="AI781"/>
      <c r="AJ781"/>
      <c r="AK781"/>
      <c r="AL781"/>
      <c r="AM781"/>
      <c r="AN781"/>
      <c r="AO781"/>
      <c r="AP781"/>
      <c r="AQ781"/>
      <c r="AR781"/>
      <c r="AS781"/>
      <c r="AT781"/>
      <c r="AU781"/>
      <c r="AV781"/>
      <c r="AW781"/>
      <c r="AX781"/>
      <c r="AY781"/>
      <c r="AZ781"/>
      <c r="BA781"/>
      <c r="BB781"/>
    </row>
    <row r="782" spans="1:54" s="7" customFormat="1" ht="15" customHeight="1" x14ac:dyDescent="0.2">
      <c r="A782" t="s">
        <v>1128</v>
      </c>
      <c r="B782" t="s">
        <v>1060</v>
      </c>
      <c r="C782" t="s">
        <v>179</v>
      </c>
      <c r="D782" t="s">
        <v>1134</v>
      </c>
      <c r="E782"/>
      <c r="F782" t="s">
        <v>63</v>
      </c>
      <c r="G782" t="s">
        <v>63</v>
      </c>
      <c r="H782" s="4" t="s">
        <v>1139</v>
      </c>
      <c r="I782" s="20"/>
      <c r="J782" s="20"/>
      <c r="K782" s="11"/>
      <c r="L782"/>
      <c r="M782" s="35"/>
      <c r="N782" s="35"/>
      <c r="O782"/>
      <c r="P782"/>
      <c r="Q782"/>
      <c r="R782"/>
      <c r="S782"/>
      <c r="T782"/>
      <c r="U782"/>
      <c r="V782"/>
      <c r="W782"/>
      <c r="X782"/>
      <c r="Y782"/>
      <c r="Z782"/>
      <c r="AA782" s="6">
        <v>21.787696105999999</v>
      </c>
      <c r="AB782"/>
      <c r="AC782"/>
      <c r="AD782"/>
      <c r="AE782"/>
      <c r="AF782"/>
      <c r="AG782"/>
      <c r="AH782"/>
      <c r="AI782"/>
      <c r="AJ782"/>
      <c r="AK782"/>
      <c r="AL782"/>
      <c r="AM782"/>
      <c r="AN782"/>
      <c r="AO782"/>
      <c r="AP782"/>
      <c r="AQ782"/>
      <c r="AR782"/>
      <c r="AS782"/>
      <c r="AT782"/>
      <c r="AU782"/>
      <c r="AV782"/>
      <c r="AW782"/>
      <c r="AX782"/>
      <c r="AY782"/>
      <c r="AZ782"/>
      <c r="BA782"/>
      <c r="BB782"/>
    </row>
    <row r="783" spans="1:54" s="7" customFormat="1" ht="15" customHeight="1" x14ac:dyDescent="0.2">
      <c r="A783" t="s">
        <v>1128</v>
      </c>
      <c r="B783" t="s">
        <v>1061</v>
      </c>
      <c r="C783" t="s">
        <v>179</v>
      </c>
      <c r="D783" t="s">
        <v>1134</v>
      </c>
      <c r="E783"/>
      <c r="F783" t="s">
        <v>63</v>
      </c>
      <c r="G783" t="s">
        <v>63</v>
      </c>
      <c r="H783" s="4" t="s">
        <v>1139</v>
      </c>
      <c r="I783" s="20"/>
      <c r="J783" s="20"/>
      <c r="K783" s="11"/>
      <c r="L783"/>
      <c r="M783" s="35"/>
      <c r="N783" s="35"/>
      <c r="O783"/>
      <c r="P783"/>
      <c r="Q783"/>
      <c r="R783"/>
      <c r="S783"/>
      <c r="T783"/>
      <c r="U783"/>
      <c r="V783"/>
      <c r="W783"/>
      <c r="X783"/>
      <c r="Y783"/>
      <c r="Z783"/>
      <c r="AA783" s="6">
        <v>0</v>
      </c>
      <c r="AB783"/>
      <c r="AC783"/>
      <c r="AD783"/>
      <c r="AE783"/>
      <c r="AF783"/>
      <c r="AG783"/>
      <c r="AH783"/>
      <c r="AI783"/>
      <c r="AJ783"/>
      <c r="AK783"/>
      <c r="AL783"/>
      <c r="AM783"/>
      <c r="AN783"/>
      <c r="AO783"/>
      <c r="AP783"/>
      <c r="AQ783"/>
      <c r="AR783"/>
      <c r="AS783"/>
      <c r="AT783"/>
      <c r="AU783"/>
      <c r="AV783"/>
      <c r="AW783"/>
      <c r="AX783"/>
      <c r="AY783"/>
      <c r="AZ783"/>
      <c r="BA783"/>
      <c r="BB783"/>
    </row>
    <row r="784" spans="1:54" ht="15" customHeight="1" x14ac:dyDescent="0.2">
      <c r="A784" t="s">
        <v>1128</v>
      </c>
      <c r="B784" t="s">
        <v>1087</v>
      </c>
      <c r="C784" t="s">
        <v>393</v>
      </c>
      <c r="D784" t="s">
        <v>1136</v>
      </c>
      <c r="F784" t="s">
        <v>1011</v>
      </c>
      <c r="G784" t="s">
        <v>80</v>
      </c>
      <c r="H784" s="4" t="s">
        <v>1141</v>
      </c>
      <c r="R784"/>
      <c r="S784"/>
      <c r="AA784" s="6">
        <v>5.5715572895999994</v>
      </c>
    </row>
    <row r="785" spans="1:54" ht="15" customHeight="1" x14ac:dyDescent="0.2">
      <c r="A785" t="s">
        <v>1128</v>
      </c>
      <c r="B785" t="s">
        <v>1088</v>
      </c>
      <c r="C785" t="s">
        <v>393</v>
      </c>
      <c r="D785" t="s">
        <v>1136</v>
      </c>
      <c r="F785" t="s">
        <v>1011</v>
      </c>
      <c r="G785" t="s">
        <v>80</v>
      </c>
      <c r="H785" s="4" t="s">
        <v>1141</v>
      </c>
      <c r="R785"/>
      <c r="S785"/>
      <c r="AA785" s="6">
        <v>9.1980771197999989</v>
      </c>
    </row>
    <row r="786" spans="1:54" ht="15" customHeight="1" x14ac:dyDescent="0.2">
      <c r="A786" t="s">
        <v>1128</v>
      </c>
      <c r="B786" t="s">
        <v>1089</v>
      </c>
      <c r="C786" t="s">
        <v>393</v>
      </c>
      <c r="D786" t="s">
        <v>1136</v>
      </c>
      <c r="F786" t="s">
        <v>79</v>
      </c>
      <c r="G786" t="s">
        <v>80</v>
      </c>
      <c r="H786" s="4" t="s">
        <v>1141</v>
      </c>
      <c r="R786"/>
      <c r="S786"/>
      <c r="AA786" s="6">
        <v>13.365546585300002</v>
      </c>
    </row>
    <row r="787" spans="1:54" ht="15" customHeight="1" x14ac:dyDescent="0.2">
      <c r="A787" t="s">
        <v>1128</v>
      </c>
      <c r="B787" t="s">
        <v>1089</v>
      </c>
      <c r="C787" t="s">
        <v>393</v>
      </c>
      <c r="D787" t="s">
        <v>1136</v>
      </c>
      <c r="F787" t="s">
        <v>1011</v>
      </c>
      <c r="G787" t="s">
        <v>80</v>
      </c>
      <c r="H787" s="4" t="s">
        <v>1141</v>
      </c>
      <c r="R787"/>
      <c r="S787"/>
      <c r="AA787" s="6">
        <v>4.9532600400000001E-2</v>
      </c>
    </row>
    <row r="788" spans="1:54" ht="15" customHeight="1" x14ac:dyDescent="0.2">
      <c r="A788" t="s">
        <v>1128</v>
      </c>
      <c r="B788" t="s">
        <v>1090</v>
      </c>
      <c r="C788" t="s">
        <v>393</v>
      </c>
      <c r="D788" t="s">
        <v>1136</v>
      </c>
      <c r="F788" t="s">
        <v>1011</v>
      </c>
      <c r="G788" t="s">
        <v>80</v>
      </c>
      <c r="H788" s="4" t="s">
        <v>1141</v>
      </c>
      <c r="R788"/>
      <c r="S788"/>
      <c r="AA788" s="6">
        <v>0</v>
      </c>
    </row>
    <row r="789" spans="1:54" ht="15" customHeight="1" x14ac:dyDescent="0.2">
      <c r="A789" t="s">
        <v>1128</v>
      </c>
      <c r="B789" t="s">
        <v>1094</v>
      </c>
      <c r="C789" t="s">
        <v>393</v>
      </c>
      <c r="D789" t="s">
        <v>1136</v>
      </c>
      <c r="F789" t="s">
        <v>79</v>
      </c>
      <c r="G789" t="s">
        <v>80</v>
      </c>
      <c r="H789" s="4" t="s">
        <v>1141</v>
      </c>
      <c r="R789"/>
      <c r="S789"/>
      <c r="AA789" s="6">
        <v>27.151014152600002</v>
      </c>
    </row>
    <row r="790" spans="1:54" ht="15" customHeight="1" x14ac:dyDescent="0.2">
      <c r="A790" t="s">
        <v>1128</v>
      </c>
      <c r="B790" t="s">
        <v>1094</v>
      </c>
      <c r="C790" t="s">
        <v>393</v>
      </c>
      <c r="D790" t="s">
        <v>1136</v>
      </c>
      <c r="F790" t="s">
        <v>1011</v>
      </c>
      <c r="G790" t="s">
        <v>80</v>
      </c>
      <c r="H790" s="4" t="s">
        <v>1141</v>
      </c>
      <c r="R790"/>
      <c r="S790"/>
      <c r="AA790" s="6">
        <v>260.95814356160002</v>
      </c>
    </row>
    <row r="791" spans="1:54" ht="15" customHeight="1" x14ac:dyDescent="0.2">
      <c r="A791" t="s">
        <v>1128</v>
      </c>
      <c r="B791" t="s">
        <v>1095</v>
      </c>
      <c r="C791" t="s">
        <v>393</v>
      </c>
      <c r="D791" t="s">
        <v>1136</v>
      </c>
      <c r="F791" t="s">
        <v>79</v>
      </c>
      <c r="G791" t="s">
        <v>80</v>
      </c>
      <c r="H791" s="4" t="s">
        <v>1141</v>
      </c>
      <c r="R791"/>
      <c r="S791"/>
      <c r="AA791" s="6">
        <v>29.785112568900004</v>
      </c>
    </row>
    <row r="792" spans="1:54" ht="15" customHeight="1" x14ac:dyDescent="0.2">
      <c r="A792" t="s">
        <v>1128</v>
      </c>
      <c r="B792" t="s">
        <v>1095</v>
      </c>
      <c r="C792" t="s">
        <v>393</v>
      </c>
      <c r="D792" t="s">
        <v>1136</v>
      </c>
      <c r="F792" t="s">
        <v>1011</v>
      </c>
      <c r="G792" t="s">
        <v>80</v>
      </c>
      <c r="H792" s="4" t="s">
        <v>1141</v>
      </c>
      <c r="R792"/>
      <c r="S792"/>
      <c r="AA792" s="6">
        <v>65.640535644400003</v>
      </c>
    </row>
    <row r="793" spans="1:54" ht="14.25" x14ac:dyDescent="0.2">
      <c r="A793" t="s">
        <v>1128</v>
      </c>
      <c r="B793" t="s">
        <v>1098</v>
      </c>
      <c r="C793" t="s">
        <v>393</v>
      </c>
      <c r="D793" t="s">
        <v>1136</v>
      </c>
      <c r="F793" t="s">
        <v>1011</v>
      </c>
      <c r="G793" t="s">
        <v>80</v>
      </c>
      <c r="H793" s="4" t="s">
        <v>1141</v>
      </c>
      <c r="R793"/>
      <c r="S793"/>
      <c r="AA793" s="6">
        <v>0.24268257600000001</v>
      </c>
    </row>
    <row r="794" spans="1:54" ht="14.25" x14ac:dyDescent="0.2">
      <c r="A794" t="s">
        <v>1128</v>
      </c>
      <c r="B794" t="s">
        <v>1101</v>
      </c>
      <c r="C794" t="s">
        <v>393</v>
      </c>
      <c r="D794" t="s">
        <v>1136</v>
      </c>
      <c r="F794" t="s">
        <v>1011</v>
      </c>
      <c r="G794" t="s">
        <v>80</v>
      </c>
      <c r="H794" s="4" t="s">
        <v>1141</v>
      </c>
      <c r="R794"/>
      <c r="S794"/>
      <c r="AA794" s="6">
        <v>0.226383</v>
      </c>
    </row>
    <row r="795" spans="1:54" ht="14.25" x14ac:dyDescent="0.2">
      <c r="A795" t="s">
        <v>1128</v>
      </c>
      <c r="B795" t="s">
        <v>1063</v>
      </c>
      <c r="C795" t="s">
        <v>179</v>
      </c>
      <c r="D795" t="s">
        <v>1134</v>
      </c>
      <c r="F795" t="s">
        <v>63</v>
      </c>
      <c r="G795" t="s">
        <v>63</v>
      </c>
      <c r="H795" s="4" t="s">
        <v>1139</v>
      </c>
      <c r="R795"/>
      <c r="S795"/>
      <c r="AA795" s="6">
        <v>0</v>
      </c>
    </row>
    <row r="796" spans="1:54" ht="14.25" x14ac:dyDescent="0.2">
      <c r="A796" t="s">
        <v>1128</v>
      </c>
      <c r="B796" t="s">
        <v>1065</v>
      </c>
      <c r="C796" t="s">
        <v>179</v>
      </c>
      <c r="D796" t="s">
        <v>1134</v>
      </c>
      <c r="F796" t="s">
        <v>63</v>
      </c>
      <c r="G796" t="s">
        <v>63</v>
      </c>
      <c r="H796" s="4" t="s">
        <v>1139</v>
      </c>
      <c r="R796"/>
      <c r="S796"/>
      <c r="AA796" s="6">
        <v>3.0511956000000002</v>
      </c>
    </row>
    <row r="797" spans="1:54" ht="14.25" x14ac:dyDescent="0.2">
      <c r="A797" t="s">
        <v>1128</v>
      </c>
      <c r="B797" t="s">
        <v>1066</v>
      </c>
      <c r="C797" t="s">
        <v>179</v>
      </c>
      <c r="D797" t="s">
        <v>1134</v>
      </c>
      <c r="F797" t="s">
        <v>63</v>
      </c>
      <c r="G797" t="s">
        <v>63</v>
      </c>
      <c r="H797" s="4" t="s">
        <v>1139</v>
      </c>
      <c r="R797"/>
      <c r="S797"/>
      <c r="AA797" s="6">
        <v>0.3116956528</v>
      </c>
    </row>
    <row r="798" spans="1:54" ht="14.25" x14ac:dyDescent="0.2">
      <c r="A798" t="s">
        <v>1128</v>
      </c>
      <c r="B798" t="s">
        <v>1067</v>
      </c>
      <c r="C798" t="s">
        <v>179</v>
      </c>
      <c r="D798" t="s">
        <v>1134</v>
      </c>
      <c r="F798" t="s">
        <v>63</v>
      </c>
      <c r="G798" t="s">
        <v>63</v>
      </c>
      <c r="H798" s="4" t="s">
        <v>1139</v>
      </c>
      <c r="R798"/>
      <c r="S798"/>
      <c r="AA798" s="6">
        <v>7.1784461816</v>
      </c>
    </row>
    <row r="799" spans="1:54" ht="14.25" x14ac:dyDescent="0.2">
      <c r="A799" t="s">
        <v>1128</v>
      </c>
      <c r="B799" t="s">
        <v>1070</v>
      </c>
      <c r="C799" t="s">
        <v>179</v>
      </c>
      <c r="D799" t="s">
        <v>1134</v>
      </c>
      <c r="F799" t="s">
        <v>63</v>
      </c>
      <c r="G799" t="s">
        <v>63</v>
      </c>
      <c r="H799" s="4" t="s">
        <v>1139</v>
      </c>
      <c r="R799"/>
      <c r="S799"/>
      <c r="AA799" s="6">
        <v>0.52246499999999996</v>
      </c>
    </row>
    <row r="800" spans="1:54" ht="14.25" x14ac:dyDescent="0.2">
      <c r="A800" s="4" t="s">
        <v>1127</v>
      </c>
      <c r="B800" s="4" t="s">
        <v>94</v>
      </c>
      <c r="C800" t="s">
        <v>49</v>
      </c>
      <c r="D800" t="s">
        <v>1133</v>
      </c>
      <c r="E800" s="4" t="s">
        <v>123</v>
      </c>
      <c r="F800" s="4" t="s">
        <v>123</v>
      </c>
      <c r="G800" s="4" t="s">
        <v>124</v>
      </c>
      <c r="H800" s="4" t="s">
        <v>1139</v>
      </c>
      <c r="I800" s="21" t="s">
        <v>477</v>
      </c>
      <c r="J800" s="21"/>
      <c r="K800" s="11">
        <f>YEAR(I800)</f>
        <v>2013</v>
      </c>
      <c r="L800" s="4"/>
      <c r="M800" s="36"/>
      <c r="N800" s="36"/>
      <c r="O800" s="4"/>
      <c r="Q800" s="4" t="s">
        <v>478</v>
      </c>
      <c r="R800" s="4">
        <v>1242.1400000000001</v>
      </c>
      <c r="S800" s="4">
        <v>1250</v>
      </c>
      <c r="T800" s="4"/>
      <c r="U800" s="4" t="s">
        <v>74</v>
      </c>
      <c r="V800" s="4" t="s">
        <v>56</v>
      </c>
      <c r="W800" s="4"/>
      <c r="X800" s="4"/>
      <c r="Y800" s="4">
        <v>28</v>
      </c>
      <c r="Z800" s="4">
        <v>4</v>
      </c>
      <c r="AA800" s="4">
        <v>312.5</v>
      </c>
      <c r="AB800" s="4" t="s">
        <v>479</v>
      </c>
      <c r="AC800" s="4">
        <v>0</v>
      </c>
      <c r="AD800" s="4">
        <v>1.37</v>
      </c>
      <c r="AE800" s="4"/>
      <c r="AF800" s="4">
        <v>0</v>
      </c>
      <c r="AG800" s="4">
        <v>0</v>
      </c>
      <c r="AH800" s="4"/>
      <c r="AI800" s="4">
        <v>0</v>
      </c>
      <c r="AJ800" s="4">
        <v>0</v>
      </c>
      <c r="AK800" s="4"/>
      <c r="AL800" s="4">
        <v>0</v>
      </c>
      <c r="AM800" s="4">
        <v>0</v>
      </c>
      <c r="AN800" s="4"/>
      <c r="AO800" s="4">
        <v>0</v>
      </c>
      <c r="AP800" s="4">
        <v>0</v>
      </c>
      <c r="AQ800" s="4"/>
      <c r="AR800" s="4"/>
      <c r="AS800" s="4"/>
      <c r="AT800" s="4"/>
      <c r="AU800" s="4"/>
      <c r="AV800" s="4"/>
      <c r="AW800" s="4"/>
      <c r="AX800" s="4"/>
      <c r="AY800" s="4"/>
      <c r="AZ800" s="4"/>
      <c r="BA800" s="4"/>
      <c r="BB800" s="4"/>
    </row>
    <row r="801" spans="1:54" ht="14.25" x14ac:dyDescent="0.2">
      <c r="A801" t="s">
        <v>1128</v>
      </c>
      <c r="B801" t="s">
        <v>1017</v>
      </c>
      <c r="C801" t="s">
        <v>49</v>
      </c>
      <c r="D801" t="s">
        <v>1133</v>
      </c>
      <c r="F801" t="s">
        <v>124</v>
      </c>
      <c r="G801" t="s">
        <v>124</v>
      </c>
      <c r="H801" s="4" t="s">
        <v>1139</v>
      </c>
      <c r="R801"/>
      <c r="S801"/>
      <c r="AA801" s="6">
        <v>0.62085800000000002</v>
      </c>
    </row>
    <row r="802" spans="1:54" ht="14.25" x14ac:dyDescent="0.2">
      <c r="A802" t="s">
        <v>1128</v>
      </c>
      <c r="B802" t="s">
        <v>1018</v>
      </c>
      <c r="C802" t="s">
        <v>49</v>
      </c>
      <c r="D802" t="s">
        <v>1133</v>
      </c>
      <c r="F802" t="s">
        <v>124</v>
      </c>
      <c r="G802" t="s">
        <v>124</v>
      </c>
      <c r="H802" s="4" t="s">
        <v>1139</v>
      </c>
      <c r="R802"/>
      <c r="S802"/>
      <c r="AA802" s="6">
        <v>0.49</v>
      </c>
    </row>
    <row r="803" spans="1:54" ht="14.25" x14ac:dyDescent="0.2">
      <c r="A803" s="4" t="s">
        <v>1127</v>
      </c>
      <c r="B803" s="4" t="s">
        <v>68</v>
      </c>
      <c r="C803" t="s">
        <v>69</v>
      </c>
      <c r="D803" t="s">
        <v>1135</v>
      </c>
      <c r="E803" s="4" t="s">
        <v>123</v>
      </c>
      <c r="F803" s="4" t="s">
        <v>123</v>
      </c>
      <c r="G803" s="4" t="s">
        <v>124</v>
      </c>
      <c r="H803" s="4" t="s">
        <v>1139</v>
      </c>
      <c r="I803" s="21" t="s">
        <v>485</v>
      </c>
      <c r="J803" s="21"/>
      <c r="K803" s="11">
        <f>YEAR(I803)</f>
        <v>2016</v>
      </c>
      <c r="L803" s="4"/>
      <c r="M803" s="36"/>
      <c r="N803" s="36"/>
      <c r="O803" s="4"/>
      <c r="P803" s="4"/>
      <c r="Q803" s="4" t="s">
        <v>478</v>
      </c>
      <c r="R803" s="4">
        <v>402.4</v>
      </c>
      <c r="S803" s="4">
        <v>402</v>
      </c>
      <c r="T803" s="4"/>
      <c r="U803" s="4" t="s">
        <v>74</v>
      </c>
      <c r="V803" s="4" t="s">
        <v>56</v>
      </c>
      <c r="W803" s="4"/>
      <c r="X803" s="4"/>
      <c r="Y803" s="4">
        <v>33</v>
      </c>
      <c r="Z803" s="4">
        <v>3</v>
      </c>
      <c r="AA803" s="4">
        <v>134</v>
      </c>
      <c r="AB803" s="4" t="s">
        <v>486</v>
      </c>
      <c r="AC803" s="4">
        <v>0</v>
      </c>
      <c r="AD803" s="4">
        <v>1.34</v>
      </c>
      <c r="AE803" s="4"/>
      <c r="AF803" s="4">
        <v>0</v>
      </c>
      <c r="AG803" s="4">
        <v>0</v>
      </c>
      <c r="AH803" s="4"/>
      <c r="AI803" s="4">
        <v>0</v>
      </c>
      <c r="AJ803" s="4">
        <v>0</v>
      </c>
      <c r="AK803" s="4"/>
      <c r="AL803" s="4">
        <v>0</v>
      </c>
      <c r="AM803" s="4">
        <v>0</v>
      </c>
      <c r="AN803" s="4"/>
      <c r="AO803" s="4">
        <v>0</v>
      </c>
      <c r="AP803" s="4">
        <v>0</v>
      </c>
      <c r="AQ803" s="4"/>
      <c r="AR803" s="4"/>
      <c r="AS803" s="4"/>
      <c r="AT803" s="4"/>
      <c r="AU803" s="4"/>
      <c r="AV803" s="4"/>
      <c r="AW803" s="4"/>
      <c r="AX803" s="4"/>
      <c r="AY803" s="4"/>
      <c r="AZ803" s="4"/>
      <c r="BA803" s="4"/>
      <c r="BB803" s="4"/>
    </row>
    <row r="804" spans="1:54" ht="14.25" x14ac:dyDescent="0.2">
      <c r="A804" t="s">
        <v>1128</v>
      </c>
      <c r="B804" t="s">
        <v>1053</v>
      </c>
      <c r="C804" t="s">
        <v>179</v>
      </c>
      <c r="D804" t="s">
        <v>1134</v>
      </c>
      <c r="F804" t="s">
        <v>79</v>
      </c>
      <c r="G804" t="s">
        <v>80</v>
      </c>
      <c r="H804" s="4" t="s">
        <v>1141</v>
      </c>
      <c r="R804"/>
      <c r="S804"/>
      <c r="AA804" s="6">
        <v>0.42518293350000003</v>
      </c>
    </row>
    <row r="805" spans="1:54" ht="14.25" x14ac:dyDescent="0.2">
      <c r="A805" t="s">
        <v>1128</v>
      </c>
      <c r="B805" t="s">
        <v>1053</v>
      </c>
      <c r="C805" t="s">
        <v>179</v>
      </c>
      <c r="D805" t="s">
        <v>1134</v>
      </c>
      <c r="F805" t="s">
        <v>1011</v>
      </c>
      <c r="G805" t="s">
        <v>80</v>
      </c>
      <c r="H805" s="4" t="s">
        <v>1141</v>
      </c>
      <c r="R805"/>
      <c r="S805"/>
      <c r="AA805" s="6">
        <v>1.269555864</v>
      </c>
    </row>
    <row r="806" spans="1:54" ht="14.25" x14ac:dyDescent="0.2">
      <c r="A806" t="s">
        <v>1128</v>
      </c>
      <c r="B806" t="s">
        <v>1055</v>
      </c>
      <c r="C806" t="s">
        <v>179</v>
      </c>
      <c r="D806" t="s">
        <v>1134</v>
      </c>
      <c r="F806" t="s">
        <v>1011</v>
      </c>
      <c r="G806" t="s">
        <v>80</v>
      </c>
      <c r="H806" s="4" t="s">
        <v>1141</v>
      </c>
      <c r="R806"/>
      <c r="S806"/>
      <c r="AA806" s="6">
        <v>0.8013505434</v>
      </c>
    </row>
    <row r="807" spans="1:54" ht="14.25" x14ac:dyDescent="0.2">
      <c r="A807" t="s">
        <v>1128</v>
      </c>
      <c r="B807" t="s">
        <v>1056</v>
      </c>
      <c r="C807" t="s">
        <v>179</v>
      </c>
      <c r="D807" t="s">
        <v>1134</v>
      </c>
      <c r="F807" t="s">
        <v>1011</v>
      </c>
      <c r="G807" t="s">
        <v>80</v>
      </c>
      <c r="H807" s="4" t="s">
        <v>1141</v>
      </c>
      <c r="R807"/>
      <c r="S807"/>
      <c r="AA807" s="6">
        <v>0.2565674</v>
      </c>
    </row>
    <row r="808" spans="1:54" ht="14.25" x14ac:dyDescent="0.2">
      <c r="A808" t="s">
        <v>1128</v>
      </c>
      <c r="B808" t="s">
        <v>1023</v>
      </c>
      <c r="C808" t="s">
        <v>69</v>
      </c>
      <c r="D808" t="s">
        <v>1135</v>
      </c>
      <c r="F808" t="s">
        <v>124</v>
      </c>
      <c r="G808" t="s">
        <v>124</v>
      </c>
      <c r="H808" s="4" t="s">
        <v>1139</v>
      </c>
      <c r="R808"/>
      <c r="S808"/>
      <c r="AA808" s="6">
        <v>2.7874279999999998</v>
      </c>
    </row>
    <row r="809" spans="1:54" ht="14.25" x14ac:dyDescent="0.2">
      <c r="A809" t="s">
        <v>1128</v>
      </c>
      <c r="B809" t="s">
        <v>1025</v>
      </c>
      <c r="C809" t="s">
        <v>69</v>
      </c>
      <c r="D809" t="s">
        <v>1135</v>
      </c>
      <c r="F809" t="s">
        <v>124</v>
      </c>
      <c r="G809" t="s">
        <v>124</v>
      </c>
      <c r="H809" s="4" t="s">
        <v>1139</v>
      </c>
      <c r="R809"/>
      <c r="S809"/>
      <c r="AA809" s="6">
        <v>27.33248</v>
      </c>
    </row>
    <row r="810" spans="1:54" ht="14.25" x14ac:dyDescent="0.2">
      <c r="A810" t="s">
        <v>1128</v>
      </c>
      <c r="B810" t="s">
        <v>1026</v>
      </c>
      <c r="C810" t="s">
        <v>69</v>
      </c>
      <c r="D810" t="s">
        <v>1135</v>
      </c>
      <c r="F810" t="s">
        <v>124</v>
      </c>
      <c r="G810" t="s">
        <v>124</v>
      </c>
      <c r="H810" s="4" t="s">
        <v>1139</v>
      </c>
      <c r="R810"/>
      <c r="S810"/>
      <c r="AA810" s="6">
        <v>4.5025680000000001</v>
      </c>
    </row>
    <row r="811" spans="1:54" ht="14.25" x14ac:dyDescent="0.2">
      <c r="A811" t="s">
        <v>1128</v>
      </c>
      <c r="B811" t="s">
        <v>1027</v>
      </c>
      <c r="C811" t="s">
        <v>69</v>
      </c>
      <c r="D811" t="s">
        <v>1135</v>
      </c>
      <c r="F811" t="s">
        <v>124</v>
      </c>
      <c r="G811" t="s">
        <v>124</v>
      </c>
      <c r="H811" s="4" t="s">
        <v>1139</v>
      </c>
      <c r="R811"/>
      <c r="S811"/>
      <c r="AA811" s="6">
        <v>28.078624000000001</v>
      </c>
    </row>
    <row r="812" spans="1:54" ht="14.25" x14ac:dyDescent="0.2">
      <c r="A812" t="s">
        <v>1128</v>
      </c>
      <c r="B812" t="s">
        <v>1028</v>
      </c>
      <c r="C812" t="s">
        <v>69</v>
      </c>
      <c r="D812" t="s">
        <v>1135</v>
      </c>
      <c r="F812" t="s">
        <v>124</v>
      </c>
      <c r="G812" t="s">
        <v>124</v>
      </c>
      <c r="H812" s="4" t="s">
        <v>1139</v>
      </c>
      <c r="R812"/>
      <c r="S812"/>
      <c r="AA812" s="6">
        <v>18.678674000000001</v>
      </c>
    </row>
    <row r="813" spans="1:54" ht="14.25" x14ac:dyDescent="0.2">
      <c r="A813" t="s">
        <v>1128</v>
      </c>
      <c r="B813" t="s">
        <v>1029</v>
      </c>
      <c r="C813" t="s">
        <v>69</v>
      </c>
      <c r="D813" t="s">
        <v>1135</v>
      </c>
      <c r="F813" t="s">
        <v>124</v>
      </c>
      <c r="G813" t="s">
        <v>124</v>
      </c>
      <c r="H813" s="4" t="s">
        <v>1139</v>
      </c>
      <c r="R813"/>
      <c r="S813"/>
      <c r="AA813" s="6">
        <v>0.23700599999999999</v>
      </c>
    </row>
    <row r="814" spans="1:54" ht="14.25" x14ac:dyDescent="0.2">
      <c r="A814" t="s">
        <v>1128</v>
      </c>
      <c r="B814" t="s">
        <v>1033</v>
      </c>
      <c r="C814" t="s">
        <v>69</v>
      </c>
      <c r="D814" t="s">
        <v>1135</v>
      </c>
      <c r="F814" t="s">
        <v>124</v>
      </c>
      <c r="G814" t="s">
        <v>124</v>
      </c>
      <c r="H814" s="4" t="s">
        <v>1139</v>
      </c>
      <c r="R814"/>
      <c r="S814"/>
      <c r="AA814" s="6">
        <v>7.5114619999999999</v>
      </c>
    </row>
    <row r="815" spans="1:54" ht="14.25" x14ac:dyDescent="0.2">
      <c r="A815" t="s">
        <v>1128</v>
      </c>
      <c r="B815" t="s">
        <v>1035</v>
      </c>
      <c r="C815" t="s">
        <v>69</v>
      </c>
      <c r="D815" t="s">
        <v>1135</v>
      </c>
      <c r="F815" t="s">
        <v>124</v>
      </c>
      <c r="G815" t="s">
        <v>124</v>
      </c>
      <c r="H815" s="4" t="s">
        <v>1139</v>
      </c>
      <c r="R815"/>
      <c r="S815"/>
      <c r="AA815" s="6">
        <v>26.735282000000002</v>
      </c>
    </row>
    <row r="816" spans="1:54" ht="14.25" x14ac:dyDescent="0.2">
      <c r="A816" t="s">
        <v>1128</v>
      </c>
      <c r="B816" t="s">
        <v>1106</v>
      </c>
      <c r="C816" t="s">
        <v>69</v>
      </c>
      <c r="D816" t="s">
        <v>1135</v>
      </c>
      <c r="F816" t="s">
        <v>124</v>
      </c>
      <c r="G816" t="s">
        <v>124</v>
      </c>
      <c r="H816" s="4" t="s">
        <v>1139</v>
      </c>
      <c r="R816"/>
      <c r="S816"/>
      <c r="AA816" s="6">
        <v>1.1088979999999999</v>
      </c>
    </row>
    <row r="817" spans="1:27" ht="14.25" x14ac:dyDescent="0.2">
      <c r="A817" t="s">
        <v>1128</v>
      </c>
      <c r="B817" t="s">
        <v>1057</v>
      </c>
      <c r="C817" t="s">
        <v>179</v>
      </c>
      <c r="D817" t="s">
        <v>1134</v>
      </c>
      <c r="F817" t="s">
        <v>1011</v>
      </c>
      <c r="G817" t="s">
        <v>80</v>
      </c>
      <c r="H817" s="4" t="s">
        <v>1141</v>
      </c>
      <c r="R817"/>
      <c r="S817"/>
      <c r="AA817" s="6">
        <v>0.14351172979999999</v>
      </c>
    </row>
    <row r="818" spans="1:27" ht="14.25" x14ac:dyDescent="0.2">
      <c r="A818" t="s">
        <v>1128</v>
      </c>
      <c r="B818" t="s">
        <v>1058</v>
      </c>
      <c r="C818" t="s">
        <v>179</v>
      </c>
      <c r="D818" t="s">
        <v>1134</v>
      </c>
      <c r="F818" t="s">
        <v>79</v>
      </c>
      <c r="G818" t="s">
        <v>80</v>
      </c>
      <c r="H818" s="4" t="s">
        <v>1141</v>
      </c>
      <c r="R818"/>
      <c r="S818"/>
      <c r="AA818" s="6">
        <v>53.452766585400006</v>
      </c>
    </row>
    <row r="819" spans="1:27" ht="14.25" x14ac:dyDescent="0.2">
      <c r="A819" t="s">
        <v>1128</v>
      </c>
      <c r="B819" t="s">
        <v>1037</v>
      </c>
      <c r="C819" t="s">
        <v>77</v>
      </c>
      <c r="D819" t="s">
        <v>1135</v>
      </c>
      <c r="F819" t="s">
        <v>124</v>
      </c>
      <c r="G819" t="s">
        <v>124</v>
      </c>
      <c r="H819" s="4" t="s">
        <v>1139</v>
      </c>
      <c r="R819"/>
      <c r="S819"/>
      <c r="AA819" s="6">
        <v>0.71679999999999999</v>
      </c>
    </row>
    <row r="820" spans="1:27" ht="14.25" x14ac:dyDescent="0.2">
      <c r="A820" t="s">
        <v>1128</v>
      </c>
      <c r="B820" t="s">
        <v>1108</v>
      </c>
      <c r="C820" t="s">
        <v>77</v>
      </c>
      <c r="D820" t="s">
        <v>1135</v>
      </c>
      <c r="F820" t="s">
        <v>124</v>
      </c>
      <c r="G820" t="s">
        <v>124</v>
      </c>
      <c r="H820" s="4" t="s">
        <v>1139</v>
      </c>
      <c r="R820"/>
      <c r="S820"/>
      <c r="AA820" s="6">
        <v>0</v>
      </c>
    </row>
    <row r="821" spans="1:27" ht="14.25" x14ac:dyDescent="0.2">
      <c r="A821" t="s">
        <v>1128</v>
      </c>
      <c r="B821" t="s">
        <v>1109</v>
      </c>
      <c r="C821" t="s">
        <v>77</v>
      </c>
      <c r="D821" t="s">
        <v>1135</v>
      </c>
      <c r="F821" t="s">
        <v>124</v>
      </c>
      <c r="G821" t="s">
        <v>124</v>
      </c>
      <c r="H821" s="4" t="s">
        <v>1139</v>
      </c>
      <c r="R821"/>
      <c r="S821"/>
      <c r="AA821" s="6">
        <v>145.19218000000001</v>
      </c>
    </row>
    <row r="822" spans="1:27" ht="14.25" x14ac:dyDescent="0.2">
      <c r="A822" t="s">
        <v>1128</v>
      </c>
      <c r="B822" t="s">
        <v>1112</v>
      </c>
      <c r="C822" t="s">
        <v>77</v>
      </c>
      <c r="D822" t="s">
        <v>1135</v>
      </c>
      <c r="F822" t="s">
        <v>124</v>
      </c>
      <c r="G822" t="s">
        <v>124</v>
      </c>
      <c r="H822" s="4" t="s">
        <v>1139</v>
      </c>
      <c r="R822"/>
      <c r="S822"/>
      <c r="AA822" s="6">
        <v>1.0766</v>
      </c>
    </row>
    <row r="823" spans="1:27" ht="14.25" x14ac:dyDescent="0.2">
      <c r="A823" t="s">
        <v>1128</v>
      </c>
      <c r="B823" t="s">
        <v>1113</v>
      </c>
      <c r="C823" t="s">
        <v>77</v>
      </c>
      <c r="D823" t="s">
        <v>1135</v>
      </c>
      <c r="F823" t="s">
        <v>124</v>
      </c>
      <c r="G823" t="s">
        <v>124</v>
      </c>
      <c r="H823" s="4" t="s">
        <v>1139</v>
      </c>
      <c r="R823"/>
      <c r="S823"/>
      <c r="AA823" s="6">
        <v>1.8438E-2</v>
      </c>
    </row>
    <row r="824" spans="1:27" ht="14.25" x14ac:dyDescent="0.2">
      <c r="A824" t="s">
        <v>1128</v>
      </c>
      <c r="B824" t="s">
        <v>1115</v>
      </c>
      <c r="C824" t="s">
        <v>77</v>
      </c>
      <c r="D824" t="s">
        <v>1135</v>
      </c>
      <c r="F824" t="s">
        <v>124</v>
      </c>
      <c r="G824" t="s">
        <v>124</v>
      </c>
      <c r="H824" s="4" t="s">
        <v>1139</v>
      </c>
      <c r="R824"/>
      <c r="S824"/>
      <c r="AA824" s="6">
        <v>11.069687999999999</v>
      </c>
    </row>
    <row r="825" spans="1:27" ht="14.25" x14ac:dyDescent="0.2">
      <c r="A825" t="s">
        <v>1128</v>
      </c>
      <c r="B825" t="s">
        <v>1039</v>
      </c>
      <c r="C825" t="s">
        <v>86</v>
      </c>
      <c r="D825" t="s">
        <v>1136</v>
      </c>
      <c r="F825" t="s">
        <v>124</v>
      </c>
      <c r="G825" t="s">
        <v>124</v>
      </c>
      <c r="H825" s="4" t="s">
        <v>1139</v>
      </c>
      <c r="R825"/>
      <c r="S825"/>
      <c r="AA825" s="6">
        <v>0</v>
      </c>
    </row>
    <row r="826" spans="1:27" ht="14.25" x14ac:dyDescent="0.2">
      <c r="A826" t="s">
        <v>1128</v>
      </c>
      <c r="B826" t="s">
        <v>1040</v>
      </c>
      <c r="C826" t="s">
        <v>86</v>
      </c>
      <c r="D826" t="s">
        <v>1136</v>
      </c>
      <c r="F826" t="s">
        <v>124</v>
      </c>
      <c r="G826" t="s">
        <v>124</v>
      </c>
      <c r="H826" s="4" t="s">
        <v>1139</v>
      </c>
      <c r="R826"/>
      <c r="S826"/>
      <c r="AA826" s="6">
        <v>0.47903800000000002</v>
      </c>
    </row>
    <row r="827" spans="1:27" ht="14.25" x14ac:dyDescent="0.2">
      <c r="A827" t="s">
        <v>1128</v>
      </c>
      <c r="B827" t="s">
        <v>1041</v>
      </c>
      <c r="C827" t="s">
        <v>86</v>
      </c>
      <c r="D827" t="s">
        <v>1136</v>
      </c>
      <c r="F827" t="s">
        <v>124</v>
      </c>
      <c r="G827" t="s">
        <v>124</v>
      </c>
      <c r="H827" s="4" t="s">
        <v>1139</v>
      </c>
      <c r="R827"/>
      <c r="S827"/>
      <c r="AA827" s="6">
        <v>50.851584000000003</v>
      </c>
    </row>
    <row r="828" spans="1:27" ht="14.25" x14ac:dyDescent="0.2">
      <c r="A828" t="s">
        <v>1128</v>
      </c>
      <c r="B828" t="s">
        <v>1042</v>
      </c>
      <c r="C828" t="s">
        <v>86</v>
      </c>
      <c r="D828" t="s">
        <v>1136</v>
      </c>
      <c r="F828" t="s">
        <v>124</v>
      </c>
      <c r="G828" t="s">
        <v>124</v>
      </c>
      <c r="H828" s="4" t="s">
        <v>1139</v>
      </c>
      <c r="R828"/>
      <c r="S828"/>
      <c r="AA828" s="6">
        <v>2.1833</v>
      </c>
    </row>
    <row r="829" spans="1:27" ht="14.25" x14ac:dyDescent="0.2">
      <c r="A829" t="s">
        <v>1128</v>
      </c>
      <c r="B829" t="s">
        <v>1048</v>
      </c>
      <c r="C829" t="s">
        <v>86</v>
      </c>
      <c r="D829" t="s">
        <v>1136</v>
      </c>
      <c r="F829" t="s">
        <v>124</v>
      </c>
      <c r="G829" t="s">
        <v>124</v>
      </c>
      <c r="H829" s="4" t="s">
        <v>1139</v>
      </c>
      <c r="R829"/>
      <c r="S829"/>
      <c r="AA829" s="6">
        <v>4.76</v>
      </c>
    </row>
    <row r="830" spans="1:27" ht="14.25" x14ac:dyDescent="0.2">
      <c r="A830" t="s">
        <v>1128</v>
      </c>
      <c r="B830" t="s">
        <v>1050</v>
      </c>
      <c r="C830" t="s">
        <v>86</v>
      </c>
      <c r="D830" t="s">
        <v>1136</v>
      </c>
      <c r="F830" t="s">
        <v>124</v>
      </c>
      <c r="G830" t="s">
        <v>124</v>
      </c>
      <c r="H830" s="4" t="s">
        <v>1139</v>
      </c>
      <c r="R830"/>
      <c r="S830"/>
      <c r="AA830" s="6">
        <v>0</v>
      </c>
    </row>
    <row r="831" spans="1:27" ht="14.25" x14ac:dyDescent="0.2">
      <c r="A831" t="s">
        <v>1128</v>
      </c>
      <c r="B831" t="s">
        <v>1051</v>
      </c>
      <c r="C831" t="s">
        <v>86</v>
      </c>
      <c r="D831" t="s">
        <v>1136</v>
      </c>
      <c r="F831" t="s">
        <v>124</v>
      </c>
      <c r="G831" t="s">
        <v>124</v>
      </c>
      <c r="H831" s="4" t="s">
        <v>1139</v>
      </c>
      <c r="R831"/>
      <c r="S831"/>
      <c r="AA831" s="6">
        <v>0</v>
      </c>
    </row>
    <row r="832" spans="1:27" ht="14.25" x14ac:dyDescent="0.2">
      <c r="A832" t="s">
        <v>1128</v>
      </c>
      <c r="B832" t="s">
        <v>1058</v>
      </c>
      <c r="C832" t="s">
        <v>179</v>
      </c>
      <c r="D832" t="s">
        <v>1134</v>
      </c>
      <c r="F832" t="s">
        <v>1011</v>
      </c>
      <c r="G832" t="s">
        <v>80</v>
      </c>
      <c r="H832" s="4" t="s">
        <v>1141</v>
      </c>
      <c r="R832"/>
      <c r="S832"/>
      <c r="AA832" s="6">
        <v>28.996040171999997</v>
      </c>
    </row>
    <row r="833" spans="1:54" ht="14.25" x14ac:dyDescent="0.2">
      <c r="A833" t="s">
        <v>1128</v>
      </c>
      <c r="B833" t="s">
        <v>1059</v>
      </c>
      <c r="C833" t="s">
        <v>179</v>
      </c>
      <c r="D833" t="s">
        <v>1134</v>
      </c>
      <c r="F833" t="s">
        <v>79</v>
      </c>
      <c r="G833" t="s">
        <v>80</v>
      </c>
      <c r="H833" s="4" t="s">
        <v>1141</v>
      </c>
      <c r="R833"/>
      <c r="S833"/>
      <c r="AA833" s="6">
        <v>0.36806056820000005</v>
      </c>
    </row>
    <row r="834" spans="1:54" ht="14.25" x14ac:dyDescent="0.2">
      <c r="A834" t="s">
        <v>1128</v>
      </c>
      <c r="B834" t="s">
        <v>1059</v>
      </c>
      <c r="C834" t="s">
        <v>179</v>
      </c>
      <c r="D834" t="s">
        <v>1134</v>
      </c>
      <c r="F834" t="s">
        <v>1011</v>
      </c>
      <c r="G834" t="s">
        <v>80</v>
      </c>
      <c r="H834" s="4" t="s">
        <v>1141</v>
      </c>
      <c r="R834"/>
      <c r="S834"/>
      <c r="AA834" s="6">
        <v>7.3806291192</v>
      </c>
    </row>
    <row r="835" spans="1:54" ht="14.25" x14ac:dyDescent="0.2">
      <c r="A835" t="s">
        <v>1128</v>
      </c>
      <c r="B835" t="s">
        <v>1060</v>
      </c>
      <c r="C835" t="s">
        <v>179</v>
      </c>
      <c r="D835" t="s">
        <v>1134</v>
      </c>
      <c r="F835" t="s">
        <v>79</v>
      </c>
      <c r="G835" t="s">
        <v>80</v>
      </c>
      <c r="H835" s="4" t="s">
        <v>1141</v>
      </c>
      <c r="R835"/>
      <c r="S835"/>
      <c r="AA835" s="6">
        <v>21.135792730000002</v>
      </c>
    </row>
    <row r="836" spans="1:54" ht="14.25" x14ac:dyDescent="0.2">
      <c r="A836" t="s">
        <v>1128</v>
      </c>
      <c r="B836" t="s">
        <v>1060</v>
      </c>
      <c r="C836" t="s">
        <v>179</v>
      </c>
      <c r="D836" t="s">
        <v>1134</v>
      </c>
      <c r="F836" t="s">
        <v>1011</v>
      </c>
      <c r="G836" t="s">
        <v>80</v>
      </c>
      <c r="H836" s="4" t="s">
        <v>1141</v>
      </c>
      <c r="R836"/>
      <c r="S836"/>
      <c r="AA836" s="6">
        <v>111.44922624760001</v>
      </c>
    </row>
    <row r="837" spans="1:54" ht="14.25" x14ac:dyDescent="0.2">
      <c r="A837" t="s">
        <v>1128</v>
      </c>
      <c r="B837" t="s">
        <v>1061</v>
      </c>
      <c r="C837" t="s">
        <v>179</v>
      </c>
      <c r="D837" t="s">
        <v>1134</v>
      </c>
      <c r="F837" t="s">
        <v>1011</v>
      </c>
      <c r="G837" t="s">
        <v>80</v>
      </c>
      <c r="H837" s="4" t="s">
        <v>1141</v>
      </c>
      <c r="R837"/>
      <c r="S837"/>
      <c r="AA837" s="6">
        <v>0.41311879060000001</v>
      </c>
    </row>
    <row r="838" spans="1:54" ht="14.25" x14ac:dyDescent="0.2">
      <c r="A838" t="s">
        <v>1128</v>
      </c>
      <c r="B838" t="s">
        <v>1062</v>
      </c>
      <c r="C838" t="s">
        <v>179</v>
      </c>
      <c r="D838" t="s">
        <v>1134</v>
      </c>
      <c r="F838" t="s">
        <v>79</v>
      </c>
      <c r="G838" t="s">
        <v>80</v>
      </c>
      <c r="H838" s="4" t="s">
        <v>1141</v>
      </c>
      <c r="R838"/>
      <c r="S838"/>
      <c r="AA838" s="6">
        <v>0</v>
      </c>
    </row>
    <row r="839" spans="1:54" ht="14.25" x14ac:dyDescent="0.2">
      <c r="A839" t="s">
        <v>1128</v>
      </c>
      <c r="B839" t="s">
        <v>1062</v>
      </c>
      <c r="C839" t="s">
        <v>179</v>
      </c>
      <c r="D839" t="s">
        <v>1134</v>
      </c>
      <c r="F839" t="s">
        <v>1011</v>
      </c>
      <c r="G839" t="s">
        <v>80</v>
      </c>
      <c r="H839" s="4" t="s">
        <v>1141</v>
      </c>
      <c r="R839"/>
      <c r="S839"/>
      <c r="AA839" s="6">
        <v>0</v>
      </c>
    </row>
    <row r="840" spans="1:54" ht="14.25" x14ac:dyDescent="0.2">
      <c r="A840" t="s">
        <v>1128</v>
      </c>
      <c r="B840" t="s">
        <v>1063</v>
      </c>
      <c r="C840" t="s">
        <v>179</v>
      </c>
      <c r="D840" t="s">
        <v>1134</v>
      </c>
      <c r="F840" t="s">
        <v>79</v>
      </c>
      <c r="G840" t="s">
        <v>80</v>
      </c>
      <c r="H840" s="4" t="s">
        <v>1141</v>
      </c>
      <c r="R840"/>
      <c r="S840"/>
      <c r="AA840" s="6">
        <v>0</v>
      </c>
    </row>
    <row r="841" spans="1:54" ht="14.25" x14ac:dyDescent="0.2">
      <c r="A841" t="s">
        <v>1128</v>
      </c>
      <c r="B841" t="s">
        <v>1063</v>
      </c>
      <c r="C841" t="s">
        <v>179</v>
      </c>
      <c r="D841" t="s">
        <v>1134</v>
      </c>
      <c r="F841" t="s">
        <v>1011</v>
      </c>
      <c r="G841" t="s">
        <v>80</v>
      </c>
      <c r="H841" s="4" t="s">
        <v>1141</v>
      </c>
      <c r="R841"/>
      <c r="S841"/>
      <c r="AA841" s="6">
        <v>29.9163927124</v>
      </c>
    </row>
    <row r="842" spans="1:54" ht="14.25" x14ac:dyDescent="0.2">
      <c r="A842" t="s">
        <v>1128</v>
      </c>
      <c r="B842" t="s">
        <v>1066</v>
      </c>
      <c r="C842" t="s">
        <v>179</v>
      </c>
      <c r="D842" t="s">
        <v>1134</v>
      </c>
      <c r="F842" t="s">
        <v>79</v>
      </c>
      <c r="G842" t="s">
        <v>80</v>
      </c>
      <c r="H842" s="4" t="s">
        <v>1141</v>
      </c>
      <c r="R842"/>
      <c r="S842"/>
      <c r="AA842" s="6">
        <v>0.47050472560000006</v>
      </c>
    </row>
    <row r="843" spans="1:54" ht="14.25" x14ac:dyDescent="0.2">
      <c r="A843" t="s">
        <v>1128</v>
      </c>
      <c r="B843" t="s">
        <v>1066</v>
      </c>
      <c r="C843" t="s">
        <v>179</v>
      </c>
      <c r="D843" t="s">
        <v>1134</v>
      </c>
      <c r="F843" t="s">
        <v>1011</v>
      </c>
      <c r="G843" t="s">
        <v>80</v>
      </c>
      <c r="H843" s="4" t="s">
        <v>1141</v>
      </c>
      <c r="R843"/>
      <c r="S843"/>
      <c r="AA843" s="6">
        <v>0.15068052480000002</v>
      </c>
    </row>
    <row r="844" spans="1:54" ht="14.25" x14ac:dyDescent="0.2">
      <c r="A844" t="s">
        <v>1128</v>
      </c>
      <c r="B844" t="s">
        <v>1067</v>
      </c>
      <c r="C844" t="s">
        <v>179</v>
      </c>
      <c r="D844" t="s">
        <v>1134</v>
      </c>
      <c r="F844" t="s">
        <v>79</v>
      </c>
      <c r="G844" t="s">
        <v>80</v>
      </c>
      <c r="H844" s="4" t="s">
        <v>1141</v>
      </c>
      <c r="R844"/>
      <c r="S844"/>
      <c r="AA844" s="6">
        <v>0</v>
      </c>
    </row>
    <row r="845" spans="1:54" ht="14.25" x14ac:dyDescent="0.2">
      <c r="A845" t="s">
        <v>1128</v>
      </c>
      <c r="B845" t="s">
        <v>1067</v>
      </c>
      <c r="C845" t="s">
        <v>179</v>
      </c>
      <c r="D845" t="s">
        <v>1134</v>
      </c>
      <c r="F845" t="s">
        <v>1011</v>
      </c>
      <c r="G845" t="s">
        <v>80</v>
      </c>
      <c r="H845" s="4" t="s">
        <v>1141</v>
      </c>
      <c r="R845"/>
      <c r="S845"/>
      <c r="AA845" s="6">
        <v>0</v>
      </c>
    </row>
    <row r="846" spans="1:54" ht="14.25" x14ac:dyDescent="0.2">
      <c r="A846" t="s">
        <v>1128</v>
      </c>
      <c r="B846" t="s">
        <v>1069</v>
      </c>
      <c r="C846" t="s">
        <v>179</v>
      </c>
      <c r="D846" t="s">
        <v>1134</v>
      </c>
      <c r="F846" t="s">
        <v>79</v>
      </c>
      <c r="G846" t="s">
        <v>80</v>
      </c>
      <c r="H846" s="4" t="s">
        <v>1141</v>
      </c>
      <c r="R846"/>
      <c r="S846"/>
      <c r="AA846" s="6">
        <v>0.22845495660000004</v>
      </c>
    </row>
    <row r="847" spans="1:54" ht="14.25" x14ac:dyDescent="0.2">
      <c r="A847" t="s">
        <v>1128</v>
      </c>
      <c r="B847" t="s">
        <v>1071</v>
      </c>
      <c r="C847" t="s">
        <v>179</v>
      </c>
      <c r="D847" t="s">
        <v>1134</v>
      </c>
      <c r="F847" t="s">
        <v>1011</v>
      </c>
      <c r="G847" t="s">
        <v>80</v>
      </c>
      <c r="H847" s="4" t="s">
        <v>1141</v>
      </c>
      <c r="R847"/>
      <c r="S847"/>
      <c r="AA847" s="6">
        <v>3.4492770334</v>
      </c>
    </row>
    <row r="848" spans="1:54" ht="14.25" x14ac:dyDescent="0.2">
      <c r="A848" s="4" t="s">
        <v>1127</v>
      </c>
      <c r="B848" s="4" t="s">
        <v>84</v>
      </c>
      <c r="C848" t="s">
        <v>85</v>
      </c>
      <c r="D848" t="s">
        <v>1133</v>
      </c>
      <c r="E848" s="4" t="s">
        <v>123</v>
      </c>
      <c r="F848" s="4" t="s">
        <v>123</v>
      </c>
      <c r="G848" s="4" t="s">
        <v>124</v>
      </c>
      <c r="H848" s="4" t="s">
        <v>1139</v>
      </c>
      <c r="I848" s="21" t="s">
        <v>485</v>
      </c>
      <c r="J848" s="21"/>
      <c r="K848" s="11">
        <f>YEAR(I848)</f>
        <v>2016</v>
      </c>
      <c r="L848" s="4"/>
      <c r="M848" s="36"/>
      <c r="N848" s="36"/>
      <c r="O848" s="4"/>
      <c r="Q848" s="4" t="s">
        <v>478</v>
      </c>
      <c r="R848" s="4">
        <v>402.4</v>
      </c>
      <c r="S848" s="4">
        <v>402</v>
      </c>
      <c r="T848" s="4"/>
      <c r="U848" s="4" t="s">
        <v>74</v>
      </c>
      <c r="V848" s="4" t="s">
        <v>56</v>
      </c>
      <c r="W848" s="4"/>
      <c r="X848" s="4"/>
      <c r="Y848" s="4">
        <v>33</v>
      </c>
      <c r="Z848" s="4">
        <v>3</v>
      </c>
      <c r="AA848" s="4">
        <v>134</v>
      </c>
      <c r="AB848" s="4" t="s">
        <v>486</v>
      </c>
      <c r="AC848" s="4">
        <v>0</v>
      </c>
      <c r="AD848" s="4">
        <v>1.34</v>
      </c>
      <c r="AE848" s="4"/>
      <c r="AF848" s="4">
        <v>0</v>
      </c>
      <c r="AG848" s="4">
        <v>0</v>
      </c>
      <c r="AH848" s="4"/>
      <c r="AI848" s="4">
        <v>0</v>
      </c>
      <c r="AJ848" s="4">
        <v>0</v>
      </c>
      <c r="AK848" s="4"/>
      <c r="AL848" s="4">
        <v>0</v>
      </c>
      <c r="AM848" s="4">
        <v>0</v>
      </c>
      <c r="AN848" s="4"/>
      <c r="AO848" s="4">
        <v>0</v>
      </c>
      <c r="AP848" s="4">
        <v>0</v>
      </c>
      <c r="AQ848" s="4"/>
      <c r="AR848" s="4"/>
      <c r="AS848" s="4"/>
      <c r="AT848" s="4"/>
      <c r="AU848" s="4"/>
      <c r="AV848" s="4"/>
      <c r="AW848" s="4"/>
      <c r="AX848" s="4"/>
      <c r="AY848" s="4"/>
      <c r="AZ848" s="4"/>
      <c r="BA848" s="4"/>
      <c r="BB848" s="4"/>
    </row>
    <row r="849" spans="1:54" ht="14.25" x14ac:dyDescent="0.2">
      <c r="A849" t="s">
        <v>1128</v>
      </c>
      <c r="B849" t="s">
        <v>1076</v>
      </c>
      <c r="C849" t="s">
        <v>85</v>
      </c>
      <c r="D849" t="s">
        <v>1133</v>
      </c>
      <c r="F849" t="s">
        <v>124</v>
      </c>
      <c r="G849" t="s">
        <v>124</v>
      </c>
      <c r="H849" s="4" t="s">
        <v>1139</v>
      </c>
      <c r="R849"/>
      <c r="S849"/>
      <c r="AA849" s="6">
        <v>10.801909999999999</v>
      </c>
    </row>
    <row r="850" spans="1:54" ht="14.25" x14ac:dyDescent="0.2">
      <c r="A850" t="s">
        <v>1128</v>
      </c>
      <c r="B850" t="s">
        <v>1077</v>
      </c>
      <c r="C850" t="s">
        <v>85</v>
      </c>
      <c r="D850" t="s">
        <v>1133</v>
      </c>
      <c r="F850" t="s">
        <v>124</v>
      </c>
      <c r="G850" t="s">
        <v>124</v>
      </c>
      <c r="H850" s="4" t="s">
        <v>1139</v>
      </c>
      <c r="R850"/>
      <c r="S850"/>
      <c r="AA850" s="6">
        <v>0.71148</v>
      </c>
    </row>
    <row r="851" spans="1:54" ht="14.25" x14ac:dyDescent="0.2">
      <c r="A851" t="s">
        <v>1128</v>
      </c>
      <c r="B851" t="s">
        <v>1080</v>
      </c>
      <c r="C851" t="s">
        <v>85</v>
      </c>
      <c r="D851" t="s">
        <v>1133</v>
      </c>
      <c r="F851" t="s">
        <v>124</v>
      </c>
      <c r="G851" t="s">
        <v>124</v>
      </c>
      <c r="H851" s="4" t="s">
        <v>1139</v>
      </c>
      <c r="R851"/>
      <c r="S851"/>
      <c r="AA851" s="6">
        <v>27.465983999999999</v>
      </c>
    </row>
    <row r="852" spans="1:54" ht="14.25" x14ac:dyDescent="0.2">
      <c r="A852" t="s">
        <v>1128</v>
      </c>
      <c r="B852" t="s">
        <v>1081</v>
      </c>
      <c r="C852" t="s">
        <v>85</v>
      </c>
      <c r="D852" t="s">
        <v>1133</v>
      </c>
      <c r="F852" t="s">
        <v>124</v>
      </c>
      <c r="G852" t="s">
        <v>124</v>
      </c>
      <c r="H852" s="4" t="s">
        <v>1139</v>
      </c>
      <c r="R852"/>
      <c r="S852"/>
      <c r="AA852" s="6">
        <v>2.0327160000000002</v>
      </c>
    </row>
    <row r="853" spans="1:54" ht="14.25" x14ac:dyDescent="0.2">
      <c r="A853" s="4" t="s">
        <v>1127</v>
      </c>
      <c r="B853" s="4" t="s">
        <v>179</v>
      </c>
      <c r="C853" t="s">
        <v>179</v>
      </c>
      <c r="D853" t="s">
        <v>1134</v>
      </c>
      <c r="E853" s="4" t="s">
        <v>123</v>
      </c>
      <c r="F853" s="4" t="s">
        <v>123</v>
      </c>
      <c r="G853" s="4" t="s">
        <v>124</v>
      </c>
      <c r="H853" s="4" t="s">
        <v>1139</v>
      </c>
      <c r="I853" s="21" t="s">
        <v>477</v>
      </c>
      <c r="J853" s="21"/>
      <c r="K853" s="11">
        <f>YEAR(I853)</f>
        <v>2013</v>
      </c>
      <c r="L853" s="4"/>
      <c r="M853" s="36"/>
      <c r="N853" s="36"/>
      <c r="O853" s="4"/>
      <c r="Q853" s="4" t="s">
        <v>478</v>
      </c>
      <c r="R853" s="4">
        <v>1242.1400000000001</v>
      </c>
      <c r="S853" s="4">
        <v>1250</v>
      </c>
      <c r="T853" s="4"/>
      <c r="U853" s="4" t="s">
        <v>74</v>
      </c>
      <c r="V853" s="4" t="s">
        <v>56</v>
      </c>
      <c r="W853" s="4"/>
      <c r="X853" s="4"/>
      <c r="Y853" s="4">
        <v>28</v>
      </c>
      <c r="Z853" s="4">
        <v>4</v>
      </c>
      <c r="AA853" s="4">
        <v>312.5</v>
      </c>
      <c r="AB853" s="4" t="s">
        <v>479</v>
      </c>
      <c r="AC853" s="4">
        <v>0</v>
      </c>
      <c r="AD853" s="4">
        <v>1.37</v>
      </c>
      <c r="AE853" s="4"/>
      <c r="AF853" s="4">
        <v>0</v>
      </c>
      <c r="AG853" s="4">
        <v>0</v>
      </c>
      <c r="AH853" s="4"/>
      <c r="AI853" s="4">
        <v>0</v>
      </c>
      <c r="AJ853" s="4">
        <v>0</v>
      </c>
      <c r="AK853" s="4"/>
      <c r="AL853" s="4">
        <v>0</v>
      </c>
      <c r="AM853" s="4">
        <v>0</v>
      </c>
      <c r="AN853" s="4"/>
      <c r="AO853" s="4">
        <v>0</v>
      </c>
      <c r="AP853" s="4">
        <v>0</v>
      </c>
      <c r="AQ853" s="4"/>
      <c r="AR853" s="4"/>
      <c r="AS853" s="4"/>
      <c r="AT853" s="4"/>
      <c r="AU853" s="4"/>
      <c r="AV853" s="4"/>
      <c r="AW853" s="4"/>
      <c r="AX853" s="4"/>
      <c r="AY853" s="4"/>
      <c r="AZ853" s="4"/>
      <c r="BA853" s="4"/>
      <c r="BB853" s="4"/>
    </row>
    <row r="854" spans="1:54" ht="14.25" x14ac:dyDescent="0.2">
      <c r="A854" s="4" t="s">
        <v>1127</v>
      </c>
      <c r="B854" s="4" t="s">
        <v>392</v>
      </c>
      <c r="C854" t="s">
        <v>393</v>
      </c>
      <c r="D854" t="s">
        <v>1136</v>
      </c>
      <c r="E854" s="4" t="s">
        <v>123</v>
      </c>
      <c r="F854" s="4" t="s">
        <v>123</v>
      </c>
      <c r="G854" s="4" t="s">
        <v>124</v>
      </c>
      <c r="H854" s="4" t="s">
        <v>1139</v>
      </c>
      <c r="I854" s="21" t="s">
        <v>490</v>
      </c>
      <c r="J854" s="21"/>
      <c r="K854" s="11">
        <f>YEAR(I854)</f>
        <v>2012</v>
      </c>
      <c r="L854" s="4"/>
      <c r="M854" s="36"/>
      <c r="N854" s="36"/>
      <c r="O854" s="4"/>
      <c r="Q854" s="4" t="s">
        <v>478</v>
      </c>
      <c r="R854" s="4">
        <v>1025.69</v>
      </c>
      <c r="S854" s="4">
        <v>1028.0999999999999</v>
      </c>
      <c r="T854" s="4"/>
      <c r="U854" s="4" t="s">
        <v>74</v>
      </c>
      <c r="V854" s="4" t="s">
        <v>56</v>
      </c>
      <c r="W854" s="4"/>
      <c r="X854" s="4"/>
      <c r="Y854" s="4">
        <v>27</v>
      </c>
      <c r="Z854" s="4">
        <v>4</v>
      </c>
      <c r="AA854" s="4">
        <v>257.02999999999997</v>
      </c>
      <c r="AB854" s="4" t="s">
        <v>491</v>
      </c>
      <c r="AC854" s="4">
        <v>0</v>
      </c>
      <c r="AD854" s="4">
        <v>3.85</v>
      </c>
      <c r="AE854" s="4"/>
      <c r="AF854" s="4">
        <v>0</v>
      </c>
      <c r="AG854" s="4">
        <v>0</v>
      </c>
      <c r="AH854" s="4"/>
      <c r="AI854" s="4">
        <v>0</v>
      </c>
      <c r="AJ854" s="4">
        <v>0</v>
      </c>
      <c r="AK854" s="4"/>
      <c r="AL854" s="4">
        <v>0</v>
      </c>
      <c r="AM854" s="4">
        <v>0</v>
      </c>
      <c r="AN854" s="4"/>
      <c r="AO854" s="4">
        <v>0</v>
      </c>
      <c r="AP854" s="4">
        <v>0</v>
      </c>
      <c r="AQ854" s="4"/>
      <c r="AR854" s="4"/>
      <c r="AS854" s="4"/>
      <c r="AT854" s="4"/>
      <c r="AU854" s="4"/>
      <c r="AV854" s="4"/>
      <c r="AW854" s="4"/>
      <c r="AX854" s="4"/>
      <c r="AY854" s="4"/>
      <c r="AZ854" s="4"/>
      <c r="BA854" s="4"/>
      <c r="BB854" s="4"/>
    </row>
    <row r="855" spans="1:54" ht="14.25" x14ac:dyDescent="0.2">
      <c r="A855" t="s">
        <v>1128</v>
      </c>
      <c r="B855" t="s">
        <v>1088</v>
      </c>
      <c r="C855" t="s">
        <v>393</v>
      </c>
      <c r="D855" t="s">
        <v>1136</v>
      </c>
      <c r="F855" t="s">
        <v>124</v>
      </c>
      <c r="G855" t="s">
        <v>124</v>
      </c>
      <c r="H855" s="4" t="s">
        <v>1139</v>
      </c>
      <c r="R855"/>
      <c r="S855"/>
      <c r="AA855" s="6">
        <v>3.812074</v>
      </c>
    </row>
    <row r="856" spans="1:54" ht="14.25" x14ac:dyDescent="0.2">
      <c r="A856" t="s">
        <v>1128</v>
      </c>
      <c r="B856" t="s">
        <v>1089</v>
      </c>
      <c r="C856" t="s">
        <v>393</v>
      </c>
      <c r="D856" t="s">
        <v>1136</v>
      </c>
      <c r="F856" t="s">
        <v>124</v>
      </c>
      <c r="G856" t="s">
        <v>124</v>
      </c>
      <c r="H856" s="4" t="s">
        <v>1139</v>
      </c>
      <c r="R856"/>
      <c r="S856"/>
      <c r="AA856" s="6">
        <v>5.1268000000000001E-2</v>
      </c>
    </row>
    <row r="857" spans="1:54" ht="14.25" x14ac:dyDescent="0.2">
      <c r="A857" t="s">
        <v>1128</v>
      </c>
      <c r="B857" t="s">
        <v>1090</v>
      </c>
      <c r="C857" t="s">
        <v>393</v>
      </c>
      <c r="D857" t="s">
        <v>1136</v>
      </c>
      <c r="F857" t="s">
        <v>124</v>
      </c>
      <c r="G857" t="s">
        <v>124</v>
      </c>
      <c r="H857" s="4" t="s">
        <v>1139</v>
      </c>
      <c r="R857"/>
      <c r="S857"/>
      <c r="AA857" s="6">
        <v>1.33931</v>
      </c>
    </row>
    <row r="858" spans="1:54" ht="14.25" x14ac:dyDescent="0.2">
      <c r="A858" t="s">
        <v>1128</v>
      </c>
      <c r="B858" t="s">
        <v>1094</v>
      </c>
      <c r="C858" t="s">
        <v>393</v>
      </c>
      <c r="D858" t="s">
        <v>1136</v>
      </c>
      <c r="F858" t="s">
        <v>124</v>
      </c>
      <c r="G858" t="s">
        <v>124</v>
      </c>
      <c r="H858" s="4" t="s">
        <v>1139</v>
      </c>
      <c r="R858"/>
      <c r="S858"/>
      <c r="AA858" s="6">
        <v>49.438732000000002</v>
      </c>
    </row>
    <row r="859" spans="1:54" ht="14.25" x14ac:dyDescent="0.2">
      <c r="A859" t="s">
        <v>1128</v>
      </c>
      <c r="B859" t="s">
        <v>1095</v>
      </c>
      <c r="C859" t="s">
        <v>393</v>
      </c>
      <c r="D859" t="s">
        <v>1136</v>
      </c>
      <c r="F859" t="s">
        <v>124</v>
      </c>
      <c r="G859" t="s">
        <v>124</v>
      </c>
      <c r="H859" s="4" t="s">
        <v>1139</v>
      </c>
      <c r="R859"/>
      <c r="S859"/>
      <c r="AA859" s="6">
        <v>71.198414</v>
      </c>
    </row>
    <row r="860" spans="1:54" ht="14.25" x14ac:dyDescent="0.2">
      <c r="A860" t="s">
        <v>1128</v>
      </c>
      <c r="B860" t="s">
        <v>1096</v>
      </c>
      <c r="C860" t="s">
        <v>393</v>
      </c>
      <c r="D860" t="s">
        <v>1136</v>
      </c>
      <c r="F860" t="s">
        <v>124</v>
      </c>
      <c r="G860" t="s">
        <v>124</v>
      </c>
      <c r="H860" s="4" t="s">
        <v>1139</v>
      </c>
      <c r="R860"/>
      <c r="S860"/>
      <c r="AA860" s="6">
        <v>9.0999999999999998E-2</v>
      </c>
    </row>
    <row r="861" spans="1:54" ht="14.25" x14ac:dyDescent="0.2">
      <c r="A861" t="s">
        <v>1128</v>
      </c>
      <c r="B861" t="s">
        <v>1098</v>
      </c>
      <c r="C861" t="s">
        <v>393</v>
      </c>
      <c r="D861" t="s">
        <v>1136</v>
      </c>
      <c r="F861" t="s">
        <v>124</v>
      </c>
      <c r="G861" t="s">
        <v>124</v>
      </c>
      <c r="H861" s="4" t="s">
        <v>1139</v>
      </c>
      <c r="P861" s="4"/>
      <c r="R861"/>
      <c r="S861"/>
      <c r="AA861" s="6">
        <v>1.3666940000000001</v>
      </c>
    </row>
    <row r="862" spans="1:54" ht="14.25" x14ac:dyDescent="0.2">
      <c r="A862" s="4" t="s">
        <v>1127</v>
      </c>
      <c r="B862" s="4" t="s">
        <v>179</v>
      </c>
      <c r="C862" t="s">
        <v>179</v>
      </c>
      <c r="D862" t="s">
        <v>1134</v>
      </c>
      <c r="E862" s="4" t="s">
        <v>123</v>
      </c>
      <c r="F862" s="4" t="s">
        <v>123</v>
      </c>
      <c r="G862" s="4" t="s">
        <v>124</v>
      </c>
      <c r="H862" s="4" t="s">
        <v>1139</v>
      </c>
      <c r="I862" s="21" t="s">
        <v>490</v>
      </c>
      <c r="J862" s="21"/>
      <c r="K862" s="11">
        <f>YEAR(I862)</f>
        <v>2012</v>
      </c>
      <c r="L862" s="4"/>
      <c r="M862" s="36"/>
      <c r="N862" s="36"/>
      <c r="O862" s="4"/>
      <c r="Q862" s="4" t="s">
        <v>478</v>
      </c>
      <c r="R862" s="4">
        <v>1025.69</v>
      </c>
      <c r="S862" s="4">
        <v>1028.0999999999999</v>
      </c>
      <c r="T862" s="4"/>
      <c r="U862" s="4" t="s">
        <v>74</v>
      </c>
      <c r="V862" s="4" t="s">
        <v>56</v>
      </c>
      <c r="W862" s="4"/>
      <c r="X862" s="4"/>
      <c r="Y862" s="4">
        <v>27</v>
      </c>
      <c r="Z862" s="4">
        <v>4</v>
      </c>
      <c r="AA862" s="4">
        <v>257.02999999999997</v>
      </c>
      <c r="AB862" s="4" t="s">
        <v>491</v>
      </c>
      <c r="AC862" s="4">
        <v>0</v>
      </c>
      <c r="AD862" s="4">
        <v>3.85</v>
      </c>
      <c r="AE862" s="4"/>
      <c r="AF862" s="4">
        <v>0</v>
      </c>
      <c r="AG862" s="4">
        <v>0</v>
      </c>
      <c r="AH862" s="4"/>
      <c r="AI862" s="4">
        <v>0</v>
      </c>
      <c r="AJ862" s="4">
        <v>0</v>
      </c>
      <c r="AK862" s="4"/>
      <c r="AL862" s="4">
        <v>0</v>
      </c>
      <c r="AM862" s="4">
        <v>0</v>
      </c>
      <c r="AN862" s="4"/>
      <c r="AO862" s="4">
        <v>0</v>
      </c>
      <c r="AP862" s="4">
        <v>0</v>
      </c>
      <c r="AQ862" s="4"/>
      <c r="AR862" s="4"/>
      <c r="AS862" s="4"/>
      <c r="AT862" s="4"/>
      <c r="AU862" s="4"/>
      <c r="AV862" s="4"/>
      <c r="AW862" s="4"/>
      <c r="AX862" s="4"/>
      <c r="AY862" s="4"/>
      <c r="AZ862" s="4"/>
      <c r="BA862" s="4"/>
      <c r="BB862" s="4"/>
    </row>
    <row r="863" spans="1:54" ht="14.25" x14ac:dyDescent="0.2">
      <c r="A863" t="s">
        <v>1128</v>
      </c>
      <c r="B863" t="s">
        <v>1053</v>
      </c>
      <c r="C863" t="s">
        <v>179</v>
      </c>
      <c r="D863" t="s">
        <v>1134</v>
      </c>
      <c r="F863" t="s">
        <v>124</v>
      </c>
      <c r="G863" t="s">
        <v>124</v>
      </c>
      <c r="H863" s="4" t="s">
        <v>1139</v>
      </c>
      <c r="R863"/>
      <c r="S863"/>
      <c r="AA863" s="6">
        <v>2.16587</v>
      </c>
    </row>
    <row r="864" spans="1:54" ht="14.25" x14ac:dyDescent="0.2">
      <c r="A864" t="s">
        <v>1128</v>
      </c>
      <c r="B864" t="s">
        <v>1058</v>
      </c>
      <c r="C864" t="s">
        <v>179</v>
      </c>
      <c r="D864" t="s">
        <v>1134</v>
      </c>
      <c r="F864" t="s">
        <v>124</v>
      </c>
      <c r="G864" t="s">
        <v>124</v>
      </c>
      <c r="H864" s="4" t="s">
        <v>1139</v>
      </c>
      <c r="P864" s="4"/>
      <c r="R864"/>
      <c r="S864"/>
      <c r="AA864" s="6">
        <v>28.590085999999999</v>
      </c>
    </row>
    <row r="865" spans="1:27" ht="14.25" x14ac:dyDescent="0.2">
      <c r="A865" t="s">
        <v>1128</v>
      </c>
      <c r="B865" t="s">
        <v>1059</v>
      </c>
      <c r="C865" t="s">
        <v>179</v>
      </c>
      <c r="D865" t="s">
        <v>1134</v>
      </c>
      <c r="F865" t="s">
        <v>124</v>
      </c>
      <c r="G865" t="s">
        <v>124</v>
      </c>
      <c r="H865" s="4" t="s">
        <v>1139</v>
      </c>
      <c r="R865"/>
      <c r="S865"/>
      <c r="AA865" s="6">
        <v>61.946905999999998</v>
      </c>
    </row>
    <row r="866" spans="1:27" ht="14.25" x14ac:dyDescent="0.2">
      <c r="A866" t="s">
        <v>1128</v>
      </c>
      <c r="B866" t="s">
        <v>1060</v>
      </c>
      <c r="C866" t="s">
        <v>179</v>
      </c>
      <c r="D866" t="s">
        <v>1134</v>
      </c>
      <c r="F866" t="s">
        <v>124</v>
      </c>
      <c r="G866" t="s">
        <v>124</v>
      </c>
      <c r="H866" s="4" t="s">
        <v>1139</v>
      </c>
      <c r="R866"/>
      <c r="S866"/>
      <c r="AA866" s="6">
        <v>121.586738</v>
      </c>
    </row>
    <row r="867" spans="1:27" ht="14.25" x14ac:dyDescent="0.2">
      <c r="A867" t="s">
        <v>1128</v>
      </c>
      <c r="B867" t="s">
        <v>1061</v>
      </c>
      <c r="C867" t="s">
        <v>179</v>
      </c>
      <c r="D867" t="s">
        <v>1134</v>
      </c>
      <c r="F867" t="s">
        <v>124</v>
      </c>
      <c r="G867" t="s">
        <v>124</v>
      </c>
      <c r="H867" s="4" t="s">
        <v>1139</v>
      </c>
      <c r="R867"/>
      <c r="S867"/>
      <c r="AA867" s="6">
        <v>0.19445999999999999</v>
      </c>
    </row>
    <row r="868" spans="1:27" ht="14.25" x14ac:dyDescent="0.2">
      <c r="A868" t="s">
        <v>1128</v>
      </c>
      <c r="B868" t="s">
        <v>1062</v>
      </c>
      <c r="C868" t="s">
        <v>179</v>
      </c>
      <c r="D868" t="s">
        <v>1134</v>
      </c>
      <c r="F868" t="s">
        <v>124</v>
      </c>
      <c r="G868" t="s">
        <v>124</v>
      </c>
      <c r="H868" s="4" t="s">
        <v>1139</v>
      </c>
      <c r="R868"/>
      <c r="S868"/>
      <c r="AA868" s="6">
        <v>0.71528800000000003</v>
      </c>
    </row>
    <row r="869" spans="1:27" ht="14.25" x14ac:dyDescent="0.2">
      <c r="A869" t="s">
        <v>1128</v>
      </c>
      <c r="B869" t="s">
        <v>1063</v>
      </c>
      <c r="C869" t="s">
        <v>179</v>
      </c>
      <c r="D869" t="s">
        <v>1134</v>
      </c>
      <c r="F869" t="s">
        <v>124</v>
      </c>
      <c r="G869" t="s">
        <v>124</v>
      </c>
      <c r="H869" s="4" t="s">
        <v>1139</v>
      </c>
      <c r="R869"/>
      <c r="S869"/>
      <c r="AA869" s="6">
        <v>0.38112200000000002</v>
      </c>
    </row>
    <row r="870" spans="1:27" ht="14.25" x14ac:dyDescent="0.2">
      <c r="A870" t="s">
        <v>1128</v>
      </c>
      <c r="B870" t="s">
        <v>1066</v>
      </c>
      <c r="C870" t="s">
        <v>179</v>
      </c>
      <c r="D870" t="s">
        <v>1134</v>
      </c>
      <c r="F870" t="s">
        <v>124</v>
      </c>
      <c r="G870" t="s">
        <v>124</v>
      </c>
      <c r="H870" s="4" t="s">
        <v>1139</v>
      </c>
      <c r="R870"/>
      <c r="S870"/>
      <c r="AA870" s="6">
        <v>0.331758</v>
      </c>
    </row>
    <row r="871" spans="1:27" ht="14.25" x14ac:dyDescent="0.2">
      <c r="A871" t="s">
        <v>1128</v>
      </c>
      <c r="B871" t="s">
        <v>1067</v>
      </c>
      <c r="C871" t="s">
        <v>179</v>
      </c>
      <c r="D871" t="s">
        <v>1134</v>
      </c>
      <c r="F871" t="s">
        <v>124</v>
      </c>
      <c r="G871" t="s">
        <v>124</v>
      </c>
      <c r="H871" s="4" t="s">
        <v>1139</v>
      </c>
      <c r="R871"/>
      <c r="S871"/>
      <c r="AA871" s="6">
        <v>0.20847399999999999</v>
      </c>
    </row>
    <row r="872" spans="1:27" ht="14.25" x14ac:dyDescent="0.2">
      <c r="A872" t="s">
        <v>1128</v>
      </c>
      <c r="B872" t="s">
        <v>1023</v>
      </c>
      <c r="C872" t="s">
        <v>69</v>
      </c>
      <c r="D872" t="s">
        <v>1135</v>
      </c>
      <c r="F872" t="s">
        <v>1024</v>
      </c>
      <c r="G872" t="s">
        <v>196</v>
      </c>
      <c r="H872" s="4" t="s">
        <v>1139</v>
      </c>
      <c r="R872"/>
      <c r="S872"/>
      <c r="AA872" s="6">
        <v>6.4306059999999987E-4</v>
      </c>
    </row>
    <row r="873" spans="1:27" ht="14.25" x14ac:dyDescent="0.2">
      <c r="A873" t="s">
        <v>1128</v>
      </c>
      <c r="B873" t="s">
        <v>1026</v>
      </c>
      <c r="C873" t="s">
        <v>69</v>
      </c>
      <c r="D873" t="s">
        <v>1135</v>
      </c>
      <c r="F873" t="s">
        <v>204</v>
      </c>
      <c r="G873" t="s">
        <v>196</v>
      </c>
      <c r="H873" s="4" t="s">
        <v>1139</v>
      </c>
      <c r="R873"/>
      <c r="S873"/>
      <c r="AA873" s="6">
        <v>0</v>
      </c>
    </row>
    <row r="874" spans="1:27" ht="14.25" x14ac:dyDescent="0.2">
      <c r="A874" t="s">
        <v>1128</v>
      </c>
      <c r="B874" t="s">
        <v>1026</v>
      </c>
      <c r="C874" t="s">
        <v>69</v>
      </c>
      <c r="D874" t="s">
        <v>1135</v>
      </c>
      <c r="F874" t="s">
        <v>1024</v>
      </c>
      <c r="G874" t="s">
        <v>196</v>
      </c>
      <c r="H874" s="4" t="s">
        <v>1139</v>
      </c>
      <c r="R874"/>
      <c r="S874"/>
      <c r="AA874" s="6">
        <v>0</v>
      </c>
    </row>
    <row r="875" spans="1:27" ht="14.25" x14ac:dyDescent="0.2">
      <c r="A875" t="s">
        <v>1128</v>
      </c>
      <c r="B875" t="s">
        <v>1027</v>
      </c>
      <c r="C875" t="s">
        <v>69</v>
      </c>
      <c r="D875" t="s">
        <v>1135</v>
      </c>
      <c r="F875" t="s">
        <v>1024</v>
      </c>
      <c r="G875" t="s">
        <v>196</v>
      </c>
      <c r="H875" s="4" t="s">
        <v>1139</v>
      </c>
      <c r="R875"/>
      <c r="S875"/>
      <c r="AA875" s="6">
        <v>0.47758087649999997</v>
      </c>
    </row>
    <row r="876" spans="1:27" ht="14.25" x14ac:dyDescent="0.2">
      <c r="A876" t="s">
        <v>1128</v>
      </c>
      <c r="B876" t="s">
        <v>1028</v>
      </c>
      <c r="C876" t="s">
        <v>69</v>
      </c>
      <c r="D876" t="s">
        <v>1135</v>
      </c>
      <c r="F876" t="s">
        <v>1024</v>
      </c>
      <c r="G876" t="s">
        <v>196</v>
      </c>
      <c r="H876" s="4" t="s">
        <v>1139</v>
      </c>
      <c r="R876"/>
      <c r="S876"/>
      <c r="AA876" s="6">
        <v>7.7673049999999995E-4</v>
      </c>
    </row>
    <row r="877" spans="1:27" ht="14.25" x14ac:dyDescent="0.2">
      <c r="A877" t="s">
        <v>1128</v>
      </c>
      <c r="B877" t="s">
        <v>1031</v>
      </c>
      <c r="C877" t="s">
        <v>69</v>
      </c>
      <c r="D877" t="s">
        <v>1135</v>
      </c>
      <c r="F877" t="s">
        <v>1024</v>
      </c>
      <c r="G877" t="s">
        <v>196</v>
      </c>
      <c r="H877" s="4" t="s">
        <v>1139</v>
      </c>
      <c r="R877"/>
      <c r="S877"/>
      <c r="AA877" s="6">
        <v>2.0472990264999997</v>
      </c>
    </row>
    <row r="878" spans="1:27" ht="14.25" x14ac:dyDescent="0.2">
      <c r="A878" t="s">
        <v>1128</v>
      </c>
      <c r="B878" t="s">
        <v>1035</v>
      </c>
      <c r="C878" t="s">
        <v>69</v>
      </c>
      <c r="D878" t="s">
        <v>1135</v>
      </c>
      <c r="F878" t="s">
        <v>1024</v>
      </c>
      <c r="G878" t="s">
        <v>196</v>
      </c>
      <c r="H878" s="4" t="s">
        <v>1139</v>
      </c>
      <c r="R878"/>
      <c r="S878"/>
      <c r="AA878" s="6">
        <v>2.0472990264999997</v>
      </c>
    </row>
    <row r="879" spans="1:27" ht="14.25" x14ac:dyDescent="0.2">
      <c r="A879" t="s">
        <v>1128</v>
      </c>
      <c r="B879" t="s">
        <v>1036</v>
      </c>
      <c r="C879" t="s">
        <v>69</v>
      </c>
      <c r="D879" t="s">
        <v>1135</v>
      </c>
      <c r="F879" t="s">
        <v>204</v>
      </c>
      <c r="G879" t="s">
        <v>196</v>
      </c>
      <c r="H879" s="4" t="s">
        <v>1139</v>
      </c>
      <c r="R879"/>
      <c r="S879"/>
      <c r="AA879" s="6">
        <v>0.93140250645000011</v>
      </c>
    </row>
    <row r="880" spans="1:27" ht="14.25" x14ac:dyDescent="0.2">
      <c r="A880" t="s">
        <v>1128</v>
      </c>
      <c r="B880" t="s">
        <v>1036</v>
      </c>
      <c r="C880" t="s">
        <v>69</v>
      </c>
      <c r="D880" t="s">
        <v>1135</v>
      </c>
      <c r="F880" t="s">
        <v>1024</v>
      </c>
      <c r="G880" t="s">
        <v>196</v>
      </c>
      <c r="H880" s="4" t="s">
        <v>1139</v>
      </c>
      <c r="R880"/>
      <c r="S880"/>
      <c r="AA880" s="6">
        <v>2.2059290707999999</v>
      </c>
    </row>
    <row r="881" spans="1:54" ht="14.25" x14ac:dyDescent="0.2">
      <c r="A881" t="s">
        <v>1128</v>
      </c>
      <c r="B881" t="s">
        <v>1106</v>
      </c>
      <c r="C881" t="s">
        <v>69</v>
      </c>
      <c r="D881" t="s">
        <v>1135</v>
      </c>
      <c r="F881" t="s">
        <v>1024</v>
      </c>
      <c r="G881" t="s">
        <v>196</v>
      </c>
      <c r="H881" s="4" t="s">
        <v>1139</v>
      </c>
      <c r="R881"/>
      <c r="S881"/>
      <c r="AA881" s="6">
        <v>81.388032762400002</v>
      </c>
    </row>
    <row r="882" spans="1:54" ht="14.25" x14ac:dyDescent="0.2">
      <c r="A882" t="s">
        <v>1128</v>
      </c>
      <c r="B882" t="s">
        <v>1071</v>
      </c>
      <c r="C882" t="s">
        <v>179</v>
      </c>
      <c r="D882" t="s">
        <v>1134</v>
      </c>
      <c r="F882" t="s">
        <v>124</v>
      </c>
      <c r="G882" t="s">
        <v>124</v>
      </c>
      <c r="H882" s="4" t="s">
        <v>1139</v>
      </c>
      <c r="R882"/>
      <c r="S882"/>
      <c r="AA882" s="6">
        <v>1.422736</v>
      </c>
    </row>
    <row r="883" spans="1:54" ht="14.25" x14ac:dyDescent="0.2">
      <c r="A883" t="s">
        <v>1128</v>
      </c>
      <c r="B883" t="s">
        <v>1109</v>
      </c>
      <c r="C883" t="s">
        <v>77</v>
      </c>
      <c r="D883" t="s">
        <v>1135</v>
      </c>
      <c r="F883" t="s">
        <v>1024</v>
      </c>
      <c r="G883" t="s">
        <v>196</v>
      </c>
      <c r="H883" s="4" t="s">
        <v>1139</v>
      </c>
      <c r="R883"/>
      <c r="S883"/>
      <c r="AA883" s="6">
        <v>4.8854596290499996</v>
      </c>
    </row>
    <row r="884" spans="1:54" ht="14.25" x14ac:dyDescent="0.2">
      <c r="A884" t="s">
        <v>1128</v>
      </c>
      <c r="B884" t="s">
        <v>1058</v>
      </c>
      <c r="C884" t="s">
        <v>179</v>
      </c>
      <c r="D884" t="s">
        <v>1134</v>
      </c>
      <c r="F884" t="s">
        <v>1024</v>
      </c>
      <c r="G884" t="s">
        <v>196</v>
      </c>
      <c r="H884" s="4" t="s">
        <v>1139</v>
      </c>
      <c r="R884"/>
      <c r="S884"/>
      <c r="AA884" s="6">
        <v>24.46298439585</v>
      </c>
    </row>
    <row r="885" spans="1:54" ht="14.25" x14ac:dyDescent="0.2">
      <c r="A885" t="s">
        <v>1128</v>
      </c>
      <c r="B885" t="s">
        <v>1053</v>
      </c>
      <c r="C885" t="s">
        <v>179</v>
      </c>
      <c r="D885" t="s">
        <v>1134</v>
      </c>
      <c r="F885" t="s">
        <v>142</v>
      </c>
      <c r="G885" t="s">
        <v>142</v>
      </c>
      <c r="H885" t="s">
        <v>1140</v>
      </c>
      <c r="R885"/>
      <c r="S885"/>
      <c r="AA885" s="6">
        <v>1.82358220834</v>
      </c>
    </row>
    <row r="886" spans="1:54" ht="14.25" x14ac:dyDescent="0.2">
      <c r="A886" t="s">
        <v>1128</v>
      </c>
      <c r="B886" t="s">
        <v>1055</v>
      </c>
      <c r="C886" t="s">
        <v>179</v>
      </c>
      <c r="D886" t="s">
        <v>1134</v>
      </c>
      <c r="F886" t="s">
        <v>142</v>
      </c>
      <c r="G886" t="s">
        <v>142</v>
      </c>
      <c r="H886" t="s">
        <v>1140</v>
      </c>
      <c r="R886"/>
      <c r="S886"/>
      <c r="AA886" s="6">
        <v>0.82059353032000004</v>
      </c>
    </row>
    <row r="887" spans="1:54" ht="14.25" x14ac:dyDescent="0.2">
      <c r="A887" t="s">
        <v>1128</v>
      </c>
      <c r="B887" t="s">
        <v>1058</v>
      </c>
      <c r="C887" t="s">
        <v>179</v>
      </c>
      <c r="D887" t="s">
        <v>1134</v>
      </c>
      <c r="F887" t="s">
        <v>142</v>
      </c>
      <c r="G887" t="s">
        <v>142</v>
      </c>
      <c r="H887" t="s">
        <v>1140</v>
      </c>
      <c r="R887"/>
      <c r="S887"/>
      <c r="AA887" s="6">
        <v>37.712449718640002</v>
      </c>
    </row>
    <row r="888" spans="1:54" ht="14.25" x14ac:dyDescent="0.2">
      <c r="A888" t="s">
        <v>1128</v>
      </c>
      <c r="B888" t="s">
        <v>1059</v>
      </c>
      <c r="C888" t="s">
        <v>179</v>
      </c>
      <c r="D888" t="s">
        <v>1134</v>
      </c>
      <c r="F888" t="s">
        <v>142</v>
      </c>
      <c r="G888" t="s">
        <v>142</v>
      </c>
      <c r="H888" t="s">
        <v>1140</v>
      </c>
      <c r="R888"/>
      <c r="S888"/>
      <c r="AA888" s="6">
        <v>25.343022059110002</v>
      </c>
    </row>
    <row r="889" spans="1:54" ht="14.25" x14ac:dyDescent="0.2">
      <c r="A889" t="s">
        <v>1128</v>
      </c>
      <c r="B889" t="s">
        <v>1060</v>
      </c>
      <c r="C889" t="s">
        <v>179</v>
      </c>
      <c r="D889" t="s">
        <v>1134</v>
      </c>
      <c r="F889" t="s">
        <v>142</v>
      </c>
      <c r="G889" t="s">
        <v>142</v>
      </c>
      <c r="H889" t="s">
        <v>1140</v>
      </c>
      <c r="R889"/>
      <c r="S889"/>
      <c r="AA889" s="6">
        <v>12.28653077375</v>
      </c>
    </row>
    <row r="890" spans="1:54" ht="14.25" x14ac:dyDescent="0.2">
      <c r="A890" t="s">
        <v>1128</v>
      </c>
      <c r="B890" t="s">
        <v>1063</v>
      </c>
      <c r="C890" t="s">
        <v>179</v>
      </c>
      <c r="D890" t="s">
        <v>1134</v>
      </c>
      <c r="F890" t="s">
        <v>142</v>
      </c>
      <c r="G890" t="s">
        <v>142</v>
      </c>
      <c r="H890" t="s">
        <v>1140</v>
      </c>
      <c r="R890"/>
      <c r="S890"/>
      <c r="AA890" s="6">
        <v>0.8764041670499999</v>
      </c>
    </row>
    <row r="891" spans="1:54" ht="14.25" x14ac:dyDescent="0.2">
      <c r="A891" t="s">
        <v>1128</v>
      </c>
      <c r="B891" t="s">
        <v>1066</v>
      </c>
      <c r="C891" t="s">
        <v>179</v>
      </c>
      <c r="D891" t="s">
        <v>1134</v>
      </c>
      <c r="F891" t="s">
        <v>142</v>
      </c>
      <c r="G891" t="s">
        <v>142</v>
      </c>
      <c r="H891" t="s">
        <v>1140</v>
      </c>
      <c r="R891"/>
      <c r="S891"/>
      <c r="AA891" s="6">
        <v>0.76008061076</v>
      </c>
    </row>
    <row r="892" spans="1:54" ht="14.25" x14ac:dyDescent="0.2">
      <c r="A892" t="s">
        <v>1128</v>
      </c>
      <c r="B892" t="s">
        <v>1067</v>
      </c>
      <c r="C892" t="s">
        <v>179</v>
      </c>
      <c r="D892" t="s">
        <v>1134</v>
      </c>
      <c r="F892" t="s">
        <v>142</v>
      </c>
      <c r="G892" t="s">
        <v>142</v>
      </c>
      <c r="H892" t="s">
        <v>1140</v>
      </c>
      <c r="R892"/>
      <c r="S892"/>
      <c r="AA892" s="6">
        <v>1.9710303986</v>
      </c>
    </row>
    <row r="893" spans="1:54" ht="14.25" x14ac:dyDescent="0.2">
      <c r="A893" t="s">
        <v>115</v>
      </c>
      <c r="B893" t="s">
        <v>179</v>
      </c>
      <c r="C893" t="s">
        <v>179</v>
      </c>
      <c r="D893" t="s">
        <v>1134</v>
      </c>
      <c r="E893" t="s">
        <v>70</v>
      </c>
      <c r="F893" t="s">
        <v>821</v>
      </c>
      <c r="G893" t="s">
        <v>71</v>
      </c>
      <c r="H893" t="s">
        <v>1140</v>
      </c>
      <c r="I893" s="20" t="s">
        <v>710</v>
      </c>
      <c r="J893" s="20" t="s">
        <v>710</v>
      </c>
      <c r="K893" s="11">
        <f>YEAR(I893)</f>
        <v>2015</v>
      </c>
      <c r="R893">
        <v>1779.58</v>
      </c>
      <c r="S893">
        <v>2020</v>
      </c>
      <c r="T893" t="s">
        <v>307</v>
      </c>
      <c r="U893" t="s">
        <v>55</v>
      </c>
      <c r="V893" t="s">
        <v>308</v>
      </c>
      <c r="W893" t="s">
        <v>822</v>
      </c>
      <c r="X893" t="s">
        <v>1145</v>
      </c>
      <c r="Y893">
        <v>14</v>
      </c>
      <c r="Z893">
        <v>9</v>
      </c>
      <c r="AA893">
        <v>197.73</v>
      </c>
      <c r="AB893" t="s">
        <v>823</v>
      </c>
      <c r="AC893">
        <v>0</v>
      </c>
      <c r="AD893">
        <v>0</v>
      </c>
      <c r="AF893">
        <v>0</v>
      </c>
      <c r="AG893">
        <v>0.97</v>
      </c>
      <c r="AI893">
        <v>0</v>
      </c>
      <c r="AJ893">
        <v>0.39</v>
      </c>
      <c r="AL893">
        <v>0</v>
      </c>
      <c r="AM893">
        <v>0</v>
      </c>
      <c r="AO893">
        <v>0</v>
      </c>
      <c r="AP893">
        <v>0</v>
      </c>
      <c r="BA893">
        <v>0</v>
      </c>
      <c r="BB893">
        <v>0.88097999999999999</v>
      </c>
    </row>
    <row r="894" spans="1:54" ht="14.25" x14ac:dyDescent="0.2">
      <c r="A894" t="s">
        <v>1128</v>
      </c>
      <c r="B894" t="s">
        <v>1053</v>
      </c>
      <c r="C894" t="s">
        <v>179</v>
      </c>
      <c r="D894" t="s">
        <v>1134</v>
      </c>
      <c r="F894" t="s">
        <v>405</v>
      </c>
      <c r="G894" t="s">
        <v>405</v>
      </c>
      <c r="H894" s="4" t="s">
        <v>1139</v>
      </c>
      <c r="R894"/>
      <c r="S894"/>
      <c r="AA894" s="6">
        <v>6.1964181500000007E-2</v>
      </c>
    </row>
    <row r="895" spans="1:54" ht="14.25" x14ac:dyDescent="0.2">
      <c r="A895" t="s">
        <v>1128</v>
      </c>
      <c r="B895" t="s">
        <v>1058</v>
      </c>
      <c r="C895" t="s">
        <v>179</v>
      </c>
      <c r="D895" t="s">
        <v>1134</v>
      </c>
      <c r="F895" t="s">
        <v>405</v>
      </c>
      <c r="G895" t="s">
        <v>405</v>
      </c>
      <c r="H895" s="4" t="s">
        <v>1139</v>
      </c>
      <c r="R895"/>
      <c r="S895"/>
      <c r="AA895" s="6">
        <v>24.939889221000001</v>
      </c>
    </row>
    <row r="896" spans="1:54" ht="14.25" x14ac:dyDescent="0.2">
      <c r="A896" t="s">
        <v>1128</v>
      </c>
      <c r="B896" t="s">
        <v>1060</v>
      </c>
      <c r="C896" t="s">
        <v>179</v>
      </c>
      <c r="D896" t="s">
        <v>1134</v>
      </c>
      <c r="F896" t="s">
        <v>405</v>
      </c>
      <c r="G896" t="s">
        <v>405</v>
      </c>
      <c r="H896" s="4" t="s">
        <v>1139</v>
      </c>
      <c r="R896"/>
      <c r="S896"/>
      <c r="AA896" s="6">
        <v>58.193894336500001</v>
      </c>
    </row>
    <row r="897" spans="1:27" ht="14.25" x14ac:dyDescent="0.2">
      <c r="A897" t="s">
        <v>1128</v>
      </c>
      <c r="B897" t="s">
        <v>1061</v>
      </c>
      <c r="C897" t="s">
        <v>179</v>
      </c>
      <c r="D897" t="s">
        <v>1134</v>
      </c>
      <c r="F897" t="s">
        <v>405</v>
      </c>
      <c r="G897" t="s">
        <v>405</v>
      </c>
      <c r="H897" s="4" t="s">
        <v>1139</v>
      </c>
      <c r="R897"/>
      <c r="S897"/>
      <c r="AA897" s="6">
        <v>0</v>
      </c>
    </row>
    <row r="898" spans="1:27" ht="14.25" x14ac:dyDescent="0.2">
      <c r="A898" t="s">
        <v>1128</v>
      </c>
      <c r="B898" t="s">
        <v>1062</v>
      </c>
      <c r="C898" t="s">
        <v>179</v>
      </c>
      <c r="D898" t="s">
        <v>1134</v>
      </c>
      <c r="F898" t="s">
        <v>405</v>
      </c>
      <c r="G898" t="s">
        <v>405</v>
      </c>
      <c r="H898" s="4" t="s">
        <v>1139</v>
      </c>
      <c r="R898"/>
      <c r="S898"/>
      <c r="AA898" s="6">
        <v>0</v>
      </c>
    </row>
    <row r="899" spans="1:27" ht="14.25" x14ac:dyDescent="0.2">
      <c r="A899" t="s">
        <v>1128</v>
      </c>
      <c r="B899" t="s">
        <v>1063</v>
      </c>
      <c r="C899" t="s">
        <v>179</v>
      </c>
      <c r="D899" t="s">
        <v>1134</v>
      </c>
      <c r="F899" t="s">
        <v>405</v>
      </c>
      <c r="G899" t="s">
        <v>405</v>
      </c>
      <c r="H899" s="4" t="s">
        <v>1139</v>
      </c>
      <c r="R899"/>
      <c r="S899"/>
      <c r="AA899" s="6">
        <v>0</v>
      </c>
    </row>
    <row r="900" spans="1:27" ht="14.25" x14ac:dyDescent="0.2">
      <c r="A900" t="s">
        <v>1128</v>
      </c>
      <c r="B900" t="s">
        <v>1065</v>
      </c>
      <c r="C900" t="s">
        <v>179</v>
      </c>
      <c r="D900" t="s">
        <v>1134</v>
      </c>
      <c r="F900" t="s">
        <v>405</v>
      </c>
      <c r="G900" t="s">
        <v>405</v>
      </c>
      <c r="H900" s="4" t="s">
        <v>1139</v>
      </c>
      <c r="R900"/>
      <c r="S900"/>
      <c r="AA900" s="6">
        <v>3.8487394335000005</v>
      </c>
    </row>
    <row r="901" spans="1:27" ht="14.25" x14ac:dyDescent="0.2">
      <c r="A901" t="s">
        <v>1128</v>
      </c>
      <c r="B901" t="s">
        <v>1066</v>
      </c>
      <c r="C901" t="s">
        <v>179</v>
      </c>
      <c r="D901" t="s">
        <v>1134</v>
      </c>
      <c r="F901" t="s">
        <v>405</v>
      </c>
      <c r="G901" t="s">
        <v>405</v>
      </c>
      <c r="H901" s="4" t="s">
        <v>1139</v>
      </c>
      <c r="R901"/>
      <c r="S901"/>
      <c r="AA901" s="6">
        <v>0</v>
      </c>
    </row>
    <row r="902" spans="1:27" ht="14.25" x14ac:dyDescent="0.2">
      <c r="A902" t="s">
        <v>1128</v>
      </c>
      <c r="B902" t="s">
        <v>1067</v>
      </c>
      <c r="C902" t="s">
        <v>179</v>
      </c>
      <c r="D902" t="s">
        <v>1134</v>
      </c>
      <c r="F902" t="s">
        <v>405</v>
      </c>
      <c r="G902" t="s">
        <v>405</v>
      </c>
      <c r="H902" s="4" t="s">
        <v>1139</v>
      </c>
      <c r="R902"/>
      <c r="S902"/>
      <c r="AA902" s="6">
        <v>4.6732094175000007</v>
      </c>
    </row>
    <row r="903" spans="1:27" ht="14.25" x14ac:dyDescent="0.2">
      <c r="A903" t="s">
        <v>1128</v>
      </c>
      <c r="B903" t="s">
        <v>1070</v>
      </c>
      <c r="C903" t="s">
        <v>179</v>
      </c>
      <c r="D903" t="s">
        <v>1134</v>
      </c>
      <c r="F903" t="s">
        <v>405</v>
      </c>
      <c r="G903" t="s">
        <v>405</v>
      </c>
      <c r="H903" s="4" t="s">
        <v>1139</v>
      </c>
      <c r="R903"/>
      <c r="S903"/>
      <c r="AA903" s="6">
        <v>0.45782035000000004</v>
      </c>
    </row>
    <row r="904" spans="1:27" ht="14.25" x14ac:dyDescent="0.2">
      <c r="A904" t="s">
        <v>1128</v>
      </c>
      <c r="B904" t="s">
        <v>1058</v>
      </c>
      <c r="C904" t="s">
        <v>179</v>
      </c>
      <c r="D904" t="s">
        <v>1134</v>
      </c>
      <c r="F904" t="s">
        <v>328</v>
      </c>
      <c r="G904" t="s">
        <v>328</v>
      </c>
      <c r="H904" s="4" t="s">
        <v>1139</v>
      </c>
      <c r="R904"/>
      <c r="S904"/>
      <c r="AA904" s="6">
        <v>1.15374240429</v>
      </c>
    </row>
    <row r="905" spans="1:27" ht="14.25" x14ac:dyDescent="0.2">
      <c r="A905" t="s">
        <v>1128</v>
      </c>
      <c r="B905" t="s">
        <v>1059</v>
      </c>
      <c r="C905" t="s">
        <v>179</v>
      </c>
      <c r="D905" t="s">
        <v>1134</v>
      </c>
      <c r="F905" t="s">
        <v>328</v>
      </c>
      <c r="G905" t="s">
        <v>328</v>
      </c>
      <c r="H905" s="4" t="s">
        <v>1139</v>
      </c>
      <c r="R905"/>
      <c r="S905"/>
      <c r="AA905" s="6">
        <v>8.1859898934100013</v>
      </c>
    </row>
    <row r="906" spans="1:27" ht="14.25" x14ac:dyDescent="0.2">
      <c r="A906" t="s">
        <v>1128</v>
      </c>
      <c r="B906" t="s">
        <v>1060</v>
      </c>
      <c r="C906" t="s">
        <v>179</v>
      </c>
      <c r="D906" t="s">
        <v>1134</v>
      </c>
      <c r="F906" t="s">
        <v>328</v>
      </c>
      <c r="G906" t="s">
        <v>328</v>
      </c>
      <c r="H906" s="4" t="s">
        <v>1139</v>
      </c>
      <c r="R906"/>
      <c r="S906"/>
      <c r="AA906" s="6">
        <v>1.53783762069</v>
      </c>
    </row>
    <row r="907" spans="1:27" ht="14.25" x14ac:dyDescent="0.2">
      <c r="A907" t="s">
        <v>1128</v>
      </c>
      <c r="B907" t="s">
        <v>1052</v>
      </c>
      <c r="C907" t="s">
        <v>179</v>
      </c>
      <c r="D907" t="s">
        <v>1134</v>
      </c>
      <c r="F907" t="s">
        <v>1012</v>
      </c>
      <c r="G907" t="s">
        <v>152</v>
      </c>
      <c r="H907" t="s">
        <v>1140</v>
      </c>
      <c r="R907"/>
      <c r="S907"/>
      <c r="AA907" s="6">
        <v>2.8235831599999997E-2</v>
      </c>
    </row>
    <row r="908" spans="1:27" ht="14.25" x14ac:dyDescent="0.2">
      <c r="A908" t="s">
        <v>1128</v>
      </c>
      <c r="B908" t="s">
        <v>1053</v>
      </c>
      <c r="C908" t="s">
        <v>179</v>
      </c>
      <c r="D908" t="s">
        <v>1134</v>
      </c>
      <c r="F908" t="s">
        <v>1021</v>
      </c>
      <c r="G908" t="s">
        <v>152</v>
      </c>
      <c r="H908" t="s">
        <v>1140</v>
      </c>
      <c r="R908"/>
      <c r="S908"/>
      <c r="AA908" s="6">
        <v>0.18443902480000002</v>
      </c>
    </row>
    <row r="909" spans="1:27" ht="14.25" x14ac:dyDescent="0.2">
      <c r="A909" t="s">
        <v>1128</v>
      </c>
      <c r="B909" t="s">
        <v>1053</v>
      </c>
      <c r="C909" t="s">
        <v>179</v>
      </c>
      <c r="D909" t="s">
        <v>1134</v>
      </c>
      <c r="F909" t="s">
        <v>1012</v>
      </c>
      <c r="G909" t="s">
        <v>152</v>
      </c>
      <c r="H909" t="s">
        <v>1140</v>
      </c>
      <c r="R909"/>
      <c r="S909"/>
      <c r="AA909" s="6">
        <v>1.8781520949999999</v>
      </c>
    </row>
    <row r="910" spans="1:27" ht="14.25" x14ac:dyDescent="0.2">
      <c r="A910" t="s">
        <v>1128</v>
      </c>
      <c r="B910" t="s">
        <v>1058</v>
      </c>
      <c r="C910" t="s">
        <v>179</v>
      </c>
      <c r="D910" t="s">
        <v>1134</v>
      </c>
      <c r="F910" t="s">
        <v>1021</v>
      </c>
      <c r="G910" t="s">
        <v>152</v>
      </c>
      <c r="H910" t="s">
        <v>1140</v>
      </c>
      <c r="R910"/>
      <c r="S910"/>
      <c r="AA910" s="6">
        <v>9.4103107504000008</v>
      </c>
    </row>
    <row r="911" spans="1:27" ht="14.25" x14ac:dyDescent="0.2">
      <c r="A911" t="s">
        <v>1128</v>
      </c>
      <c r="B911" t="s">
        <v>1058</v>
      </c>
      <c r="C911" t="s">
        <v>179</v>
      </c>
      <c r="D911" t="s">
        <v>1134</v>
      </c>
      <c r="F911" t="s">
        <v>1012</v>
      </c>
      <c r="G911" t="s">
        <v>152</v>
      </c>
      <c r="H911" t="s">
        <v>1140</v>
      </c>
      <c r="R911"/>
      <c r="S911"/>
      <c r="AA911" s="6">
        <v>36.888471457800001</v>
      </c>
    </row>
    <row r="912" spans="1:27" ht="14.25" x14ac:dyDescent="0.2">
      <c r="A912" t="s">
        <v>1128</v>
      </c>
      <c r="B912" t="s">
        <v>1059</v>
      </c>
      <c r="C912" t="s">
        <v>179</v>
      </c>
      <c r="D912" t="s">
        <v>1134</v>
      </c>
      <c r="F912" t="s">
        <v>1012</v>
      </c>
      <c r="G912" t="s">
        <v>152</v>
      </c>
      <c r="H912" t="s">
        <v>1140</v>
      </c>
      <c r="R912"/>
      <c r="S912"/>
      <c r="AA912" s="6">
        <v>25.8147459176</v>
      </c>
    </row>
    <row r="913" spans="1:54" ht="14.25" x14ac:dyDescent="0.2">
      <c r="A913" t="s">
        <v>1128</v>
      </c>
      <c r="B913" t="s">
        <v>1060</v>
      </c>
      <c r="C913" t="s">
        <v>179</v>
      </c>
      <c r="D913" t="s">
        <v>1134</v>
      </c>
      <c r="F913" t="s">
        <v>1021</v>
      </c>
      <c r="G913" t="s">
        <v>152</v>
      </c>
      <c r="H913" t="s">
        <v>1140</v>
      </c>
      <c r="R913"/>
      <c r="S913"/>
      <c r="AA913" s="6">
        <v>4.7677950440000005</v>
      </c>
    </row>
    <row r="914" spans="1:54" ht="14.25" x14ac:dyDescent="0.2">
      <c r="A914" t="s">
        <v>1128</v>
      </c>
      <c r="B914" t="s">
        <v>1060</v>
      </c>
      <c r="C914" t="s">
        <v>179</v>
      </c>
      <c r="D914" t="s">
        <v>1134</v>
      </c>
      <c r="F914" t="s">
        <v>1012</v>
      </c>
      <c r="G914" t="s">
        <v>152</v>
      </c>
      <c r="H914" t="s">
        <v>1140</v>
      </c>
      <c r="R914"/>
      <c r="S914"/>
      <c r="AA914" s="6">
        <v>107.2879083342</v>
      </c>
    </row>
    <row r="915" spans="1:54" ht="14.25" x14ac:dyDescent="0.2">
      <c r="A915" t="s">
        <v>1128</v>
      </c>
      <c r="B915" t="s">
        <v>1061</v>
      </c>
      <c r="C915" t="s">
        <v>179</v>
      </c>
      <c r="D915" t="s">
        <v>1134</v>
      </c>
      <c r="F915" t="s">
        <v>1012</v>
      </c>
      <c r="G915" t="s">
        <v>152</v>
      </c>
      <c r="H915" t="s">
        <v>1140</v>
      </c>
      <c r="R915"/>
      <c r="S915"/>
      <c r="AA915" s="6">
        <v>0.26479891379999998</v>
      </c>
    </row>
    <row r="916" spans="1:54" ht="14.25" x14ac:dyDescent="0.2">
      <c r="A916" t="s">
        <v>1128</v>
      </c>
      <c r="B916" t="s">
        <v>1062</v>
      </c>
      <c r="C916" t="s">
        <v>179</v>
      </c>
      <c r="D916" t="s">
        <v>1134</v>
      </c>
      <c r="F916" t="s">
        <v>1012</v>
      </c>
      <c r="G916" t="s">
        <v>152</v>
      </c>
      <c r="H916" t="s">
        <v>1140</v>
      </c>
      <c r="R916"/>
      <c r="S916"/>
      <c r="AA916" s="6">
        <v>51.537040996000002</v>
      </c>
    </row>
    <row r="917" spans="1:54" ht="14.25" x14ac:dyDescent="0.2">
      <c r="A917" t="s">
        <v>1128</v>
      </c>
      <c r="B917" t="s">
        <v>1063</v>
      </c>
      <c r="C917" t="s">
        <v>179</v>
      </c>
      <c r="D917" t="s">
        <v>1134</v>
      </c>
      <c r="F917" t="s">
        <v>1021</v>
      </c>
      <c r="G917" t="s">
        <v>152</v>
      </c>
      <c r="H917" t="s">
        <v>1140</v>
      </c>
      <c r="R917"/>
      <c r="S917"/>
      <c r="AA917" s="6">
        <v>0</v>
      </c>
    </row>
    <row r="918" spans="1:54" ht="14.25" x14ac:dyDescent="0.2">
      <c r="A918" t="s">
        <v>1128</v>
      </c>
      <c r="B918" t="s">
        <v>1063</v>
      </c>
      <c r="C918" t="s">
        <v>179</v>
      </c>
      <c r="D918" t="s">
        <v>1134</v>
      </c>
      <c r="F918" t="s">
        <v>1012</v>
      </c>
      <c r="G918" t="s">
        <v>152</v>
      </c>
      <c r="H918" t="s">
        <v>1140</v>
      </c>
      <c r="R918"/>
      <c r="S918"/>
      <c r="AA918" s="6">
        <v>0</v>
      </c>
    </row>
    <row r="919" spans="1:54" ht="14.25" x14ac:dyDescent="0.2">
      <c r="A919" t="s">
        <v>1128</v>
      </c>
      <c r="B919" t="s">
        <v>1066</v>
      </c>
      <c r="C919" t="s">
        <v>179</v>
      </c>
      <c r="D919" t="s">
        <v>1134</v>
      </c>
      <c r="F919" t="s">
        <v>1012</v>
      </c>
      <c r="G919" t="s">
        <v>152</v>
      </c>
      <c r="H919" t="s">
        <v>1140</v>
      </c>
      <c r="R919"/>
      <c r="S919"/>
      <c r="AA919" s="6">
        <v>0.57077834100000002</v>
      </c>
    </row>
    <row r="920" spans="1:54" ht="14.25" x14ac:dyDescent="0.2">
      <c r="A920" t="s">
        <v>1128</v>
      </c>
      <c r="B920" t="s">
        <v>1067</v>
      </c>
      <c r="C920" t="s">
        <v>179</v>
      </c>
      <c r="D920" t="s">
        <v>1134</v>
      </c>
      <c r="F920" t="s">
        <v>1012</v>
      </c>
      <c r="G920" t="s">
        <v>152</v>
      </c>
      <c r="H920" t="s">
        <v>1140</v>
      </c>
      <c r="R920"/>
      <c r="S920"/>
      <c r="AA920" s="6">
        <v>0</v>
      </c>
    </row>
    <row r="921" spans="1:54" ht="14.25" x14ac:dyDescent="0.2">
      <c r="A921" t="s">
        <v>1128</v>
      </c>
      <c r="B921" t="s">
        <v>1068</v>
      </c>
      <c r="C921" t="s">
        <v>179</v>
      </c>
      <c r="D921" t="s">
        <v>1134</v>
      </c>
      <c r="F921" t="s">
        <v>1012</v>
      </c>
      <c r="G921" t="s">
        <v>152</v>
      </c>
      <c r="H921" t="s">
        <v>1140</v>
      </c>
      <c r="R921"/>
      <c r="S921"/>
      <c r="AA921" s="6">
        <v>7.0394040000000002</v>
      </c>
    </row>
    <row r="922" spans="1:54" ht="14.25" x14ac:dyDescent="0.2">
      <c r="A922" t="s">
        <v>1128</v>
      </c>
      <c r="B922" t="s">
        <v>1069</v>
      </c>
      <c r="C922" t="s">
        <v>179</v>
      </c>
      <c r="D922" t="s">
        <v>1134</v>
      </c>
      <c r="F922" t="s">
        <v>1021</v>
      </c>
      <c r="G922" t="s">
        <v>152</v>
      </c>
      <c r="H922" t="s">
        <v>1140</v>
      </c>
      <c r="R922"/>
      <c r="S922"/>
      <c r="AA922" s="6">
        <v>7.70441496E-2</v>
      </c>
    </row>
    <row r="923" spans="1:54" ht="14.25" x14ac:dyDescent="0.2">
      <c r="A923" t="s">
        <v>1128</v>
      </c>
      <c r="B923" t="s">
        <v>1071</v>
      </c>
      <c r="C923" t="s">
        <v>179</v>
      </c>
      <c r="D923" t="s">
        <v>1134</v>
      </c>
      <c r="F923" t="s">
        <v>1012</v>
      </c>
      <c r="G923" t="s">
        <v>152</v>
      </c>
      <c r="H923" t="s">
        <v>1140</v>
      </c>
      <c r="R923"/>
      <c r="S923"/>
      <c r="AA923" s="6">
        <v>0.15455402560000001</v>
      </c>
    </row>
    <row r="924" spans="1:54" ht="14.25" x14ac:dyDescent="0.2">
      <c r="A924" t="s">
        <v>1128</v>
      </c>
      <c r="B924" t="s">
        <v>1058</v>
      </c>
      <c r="C924" t="s">
        <v>179</v>
      </c>
      <c r="D924" t="s">
        <v>1134</v>
      </c>
      <c r="F924" t="s">
        <v>71</v>
      </c>
      <c r="G924" t="s">
        <v>71</v>
      </c>
      <c r="H924" t="s">
        <v>1140</v>
      </c>
      <c r="R924"/>
      <c r="S924"/>
      <c r="AA924" s="6">
        <v>19.61837598092</v>
      </c>
    </row>
    <row r="925" spans="1:54" ht="14.25" x14ac:dyDescent="0.2">
      <c r="A925" t="s">
        <v>1128</v>
      </c>
      <c r="B925" t="s">
        <v>1060</v>
      </c>
      <c r="C925" t="s">
        <v>179</v>
      </c>
      <c r="D925" t="s">
        <v>1134</v>
      </c>
      <c r="F925" t="s">
        <v>71</v>
      </c>
      <c r="G925" t="s">
        <v>71</v>
      </c>
      <c r="H925" t="s">
        <v>1140</v>
      </c>
      <c r="R925"/>
      <c r="S925"/>
      <c r="AA925" s="6">
        <v>0</v>
      </c>
    </row>
    <row r="926" spans="1:54" ht="14.25" x14ac:dyDescent="0.2">
      <c r="A926" t="s">
        <v>1128</v>
      </c>
      <c r="B926" t="s">
        <v>1065</v>
      </c>
      <c r="C926" t="s">
        <v>179</v>
      </c>
      <c r="D926" t="s">
        <v>1134</v>
      </c>
      <c r="F926" t="s">
        <v>71</v>
      </c>
      <c r="G926" t="s">
        <v>71</v>
      </c>
      <c r="H926" t="s">
        <v>1140</v>
      </c>
      <c r="R926"/>
      <c r="S926"/>
      <c r="AA926" s="6">
        <v>4.1579670564399995</v>
      </c>
    </row>
    <row r="927" spans="1:54" ht="14.25" x14ac:dyDescent="0.2">
      <c r="A927" t="s">
        <v>115</v>
      </c>
      <c r="B927" t="s">
        <v>68</v>
      </c>
      <c r="C927" t="s">
        <v>69</v>
      </c>
      <c r="D927" t="s">
        <v>1135</v>
      </c>
      <c r="E927" t="s">
        <v>70</v>
      </c>
      <c r="F927" t="s">
        <v>821</v>
      </c>
      <c r="G927" t="s">
        <v>71</v>
      </c>
      <c r="H927" t="s">
        <v>1140</v>
      </c>
      <c r="I927" s="20" t="s">
        <v>710</v>
      </c>
      <c r="J927" s="20" t="s">
        <v>710</v>
      </c>
      <c r="K927" s="11">
        <f>YEAR(I927)</f>
        <v>2015</v>
      </c>
      <c r="R927">
        <v>1779.58</v>
      </c>
      <c r="S927">
        <v>2020</v>
      </c>
      <c r="T927" t="s">
        <v>307</v>
      </c>
      <c r="U927" t="s">
        <v>55</v>
      </c>
      <c r="V927" t="s">
        <v>308</v>
      </c>
      <c r="W927" t="s">
        <v>822</v>
      </c>
      <c r="X927" t="s">
        <v>1145</v>
      </c>
      <c r="Y927">
        <v>14</v>
      </c>
      <c r="Z927">
        <v>9</v>
      </c>
      <c r="AA927">
        <v>197.73</v>
      </c>
      <c r="AB927" t="s">
        <v>823</v>
      </c>
      <c r="AC927">
        <v>0</v>
      </c>
      <c r="AD927">
        <v>0</v>
      </c>
      <c r="AF927">
        <v>0</v>
      </c>
      <c r="AG927">
        <v>0.97</v>
      </c>
      <c r="AI927">
        <v>0</v>
      </c>
      <c r="AJ927">
        <v>0.39</v>
      </c>
      <c r="AL927">
        <v>0</v>
      </c>
      <c r="AM927">
        <v>0</v>
      </c>
      <c r="AO927">
        <v>0</v>
      </c>
      <c r="AP927">
        <v>0</v>
      </c>
      <c r="BA927">
        <v>0</v>
      </c>
      <c r="BB927">
        <v>0.88097999999999999</v>
      </c>
    </row>
    <row r="928" spans="1:54" ht="14.25" x14ac:dyDescent="0.2">
      <c r="A928" t="s">
        <v>1128</v>
      </c>
      <c r="B928" t="s">
        <v>1073</v>
      </c>
      <c r="C928" t="s">
        <v>217</v>
      </c>
      <c r="D928" t="s">
        <v>1134</v>
      </c>
      <c r="F928" t="s">
        <v>1010</v>
      </c>
      <c r="G928" t="s">
        <v>52</v>
      </c>
      <c r="H928" t="s">
        <v>1140</v>
      </c>
      <c r="R928"/>
      <c r="S928"/>
      <c r="AA928" s="6">
        <v>47.179497791800003</v>
      </c>
    </row>
    <row r="929" spans="1:42" ht="14.25" x14ac:dyDescent="0.2">
      <c r="A929" t="s">
        <v>1128</v>
      </c>
      <c r="B929" t="s">
        <v>1102</v>
      </c>
      <c r="C929" t="s">
        <v>217</v>
      </c>
      <c r="D929" t="s">
        <v>1134</v>
      </c>
      <c r="F929" t="s">
        <v>1010</v>
      </c>
      <c r="G929" t="s">
        <v>52</v>
      </c>
      <c r="H929" t="s">
        <v>1140</v>
      </c>
      <c r="R929"/>
      <c r="S929"/>
      <c r="AA929" s="6">
        <v>0</v>
      </c>
    </row>
    <row r="930" spans="1:42" ht="14.25" x14ac:dyDescent="0.2">
      <c r="A930" t="s">
        <v>1128</v>
      </c>
      <c r="B930" t="s">
        <v>1080</v>
      </c>
      <c r="C930" t="s">
        <v>85</v>
      </c>
      <c r="D930" t="s">
        <v>1133</v>
      </c>
      <c r="F930" t="s">
        <v>1024</v>
      </c>
      <c r="G930" t="s">
        <v>196</v>
      </c>
      <c r="H930" s="4" t="s">
        <v>1139</v>
      </c>
      <c r="R930"/>
      <c r="S930"/>
      <c r="AA930" s="6">
        <v>28.647430297849997</v>
      </c>
    </row>
    <row r="931" spans="1:42" ht="14.25" x14ac:dyDescent="0.2">
      <c r="A931" t="s">
        <v>1128</v>
      </c>
      <c r="B931" t="s">
        <v>1087</v>
      </c>
      <c r="C931" t="s">
        <v>393</v>
      </c>
      <c r="D931" t="s">
        <v>1136</v>
      </c>
      <c r="F931" t="s">
        <v>1024</v>
      </c>
      <c r="G931" t="s">
        <v>196</v>
      </c>
      <c r="H931" s="4" t="s">
        <v>1139</v>
      </c>
      <c r="R931"/>
      <c r="S931"/>
      <c r="AA931" s="6">
        <v>1.7386859353499999</v>
      </c>
    </row>
    <row r="932" spans="1:42" ht="14.25" x14ac:dyDescent="0.2">
      <c r="A932" t="s">
        <v>1128</v>
      </c>
      <c r="B932" t="s">
        <v>1094</v>
      </c>
      <c r="C932" t="s">
        <v>393</v>
      </c>
      <c r="D932" t="s">
        <v>1136</v>
      </c>
      <c r="F932" t="s">
        <v>1024</v>
      </c>
      <c r="G932" t="s">
        <v>196</v>
      </c>
      <c r="H932" s="4" t="s">
        <v>1139</v>
      </c>
      <c r="R932"/>
      <c r="S932"/>
      <c r="AA932" s="6">
        <v>2.8935342618000002</v>
      </c>
    </row>
    <row r="933" spans="1:42" ht="14.25" x14ac:dyDescent="0.2">
      <c r="A933" t="s">
        <v>1128</v>
      </c>
      <c r="B933" t="s">
        <v>1103</v>
      </c>
      <c r="C933" t="s">
        <v>217</v>
      </c>
      <c r="D933" t="s">
        <v>1134</v>
      </c>
      <c r="F933" t="s">
        <v>1010</v>
      </c>
      <c r="G933" t="s">
        <v>52</v>
      </c>
      <c r="H933" t="s">
        <v>1140</v>
      </c>
      <c r="R933"/>
      <c r="S933"/>
      <c r="AA933" s="6">
        <v>0.31111802039999997</v>
      </c>
    </row>
    <row r="934" spans="1:42" ht="14.25" x14ac:dyDescent="0.2">
      <c r="A934" t="s">
        <v>1128</v>
      </c>
      <c r="B934" t="s">
        <v>1104</v>
      </c>
      <c r="C934" t="s">
        <v>217</v>
      </c>
      <c r="D934" t="s">
        <v>1134</v>
      </c>
      <c r="F934" t="s">
        <v>1010</v>
      </c>
      <c r="G934" t="s">
        <v>52</v>
      </c>
      <c r="H934" t="s">
        <v>1140</v>
      </c>
      <c r="R934"/>
      <c r="S934"/>
      <c r="AA934" s="6">
        <v>5.2941240000000001E-2</v>
      </c>
    </row>
    <row r="935" spans="1:42" ht="171" x14ac:dyDescent="0.2">
      <c r="A935" s="4" t="s">
        <v>1127</v>
      </c>
      <c r="B935" t="s">
        <v>94</v>
      </c>
      <c r="C935" t="s">
        <v>49</v>
      </c>
      <c r="D935" t="s">
        <v>1133</v>
      </c>
      <c r="E935" t="s">
        <v>146</v>
      </c>
      <c r="F935" t="s">
        <v>146</v>
      </c>
      <c r="G935" s="4" t="s">
        <v>142</v>
      </c>
      <c r="H935" t="s">
        <v>1140</v>
      </c>
      <c r="I935" s="20" t="s">
        <v>480</v>
      </c>
      <c r="K935" s="11">
        <f>YEAR(I935)</f>
        <v>2015</v>
      </c>
      <c r="O935">
        <v>1307794600</v>
      </c>
      <c r="Q935" s="1" t="s">
        <v>481</v>
      </c>
      <c r="R935">
        <v>2247.8200000000002</v>
      </c>
      <c r="S935">
        <v>1634.74</v>
      </c>
      <c r="U935" t="s">
        <v>372</v>
      </c>
      <c r="V935" s="1" t="s">
        <v>482</v>
      </c>
      <c r="W935" s="1"/>
      <c r="X935" s="1"/>
      <c r="Y935">
        <v>56</v>
      </c>
      <c r="Z935">
        <v>4</v>
      </c>
      <c r="AA935">
        <v>561.95000000000005</v>
      </c>
      <c r="AB935" t="s">
        <v>483</v>
      </c>
      <c r="AC935">
        <v>0</v>
      </c>
      <c r="AD935">
        <v>3.7</v>
      </c>
      <c r="AF935">
        <v>0</v>
      </c>
      <c r="AG935">
        <v>0</v>
      </c>
      <c r="AI935">
        <v>0</v>
      </c>
      <c r="AJ935">
        <v>0</v>
      </c>
      <c r="AL935">
        <v>0</v>
      </c>
      <c r="AM935">
        <v>0</v>
      </c>
      <c r="AO935">
        <v>0</v>
      </c>
      <c r="AP935">
        <v>0</v>
      </c>
    </row>
    <row r="936" spans="1:42" ht="171" x14ac:dyDescent="0.2">
      <c r="A936" s="4" t="s">
        <v>1127</v>
      </c>
      <c r="B936" t="s">
        <v>49</v>
      </c>
      <c r="C936" t="s">
        <v>49</v>
      </c>
      <c r="D936" t="s">
        <v>1133</v>
      </c>
      <c r="E936" t="s">
        <v>472</v>
      </c>
      <c r="F936" t="s">
        <v>472</v>
      </c>
      <c r="G936" s="4" t="s">
        <v>142</v>
      </c>
      <c r="H936" t="s">
        <v>1140</v>
      </c>
      <c r="I936" s="20" t="s">
        <v>473</v>
      </c>
      <c r="K936" s="11">
        <f>YEAR(I936)</f>
        <v>2011</v>
      </c>
      <c r="O936">
        <v>245868462</v>
      </c>
      <c r="Q936" s="1" t="s">
        <v>474</v>
      </c>
      <c r="R936">
        <v>7043.22</v>
      </c>
      <c r="S936">
        <v>6193.02</v>
      </c>
      <c r="U936" t="s">
        <v>372</v>
      </c>
      <c r="V936" s="1" t="s">
        <v>475</v>
      </c>
      <c r="W936" s="1"/>
      <c r="X936" s="1"/>
      <c r="Y936">
        <v>46</v>
      </c>
      <c r="Z936">
        <v>24</v>
      </c>
      <c r="AA936">
        <f>R936/Z936</f>
        <v>293.46750000000003</v>
      </c>
      <c r="AB936" t="s">
        <v>476</v>
      </c>
      <c r="AC936">
        <v>0</v>
      </c>
      <c r="AD936">
        <v>8.4600000000000009</v>
      </c>
      <c r="AF936">
        <v>0</v>
      </c>
      <c r="AG936">
        <v>0.23</v>
      </c>
      <c r="AI936">
        <v>0</v>
      </c>
      <c r="AJ936">
        <v>0</v>
      </c>
      <c r="AL936">
        <v>0</v>
      </c>
      <c r="AM936">
        <v>0</v>
      </c>
      <c r="AO936">
        <v>0</v>
      </c>
      <c r="AP936">
        <v>0</v>
      </c>
    </row>
    <row r="937" spans="1:42" ht="14.25" x14ac:dyDescent="0.2">
      <c r="A937" t="s">
        <v>1128</v>
      </c>
      <c r="B937" t="s">
        <v>1008</v>
      </c>
      <c r="C937" t="s">
        <v>49</v>
      </c>
      <c r="D937" t="s">
        <v>1133</v>
      </c>
      <c r="F937" t="s">
        <v>142</v>
      </c>
      <c r="G937" t="s">
        <v>142</v>
      </c>
      <c r="H937" t="s">
        <v>1140</v>
      </c>
      <c r="R937"/>
      <c r="S937"/>
      <c r="AA937" s="6">
        <v>0</v>
      </c>
    </row>
    <row r="938" spans="1:42" ht="14.25" x14ac:dyDescent="0.2">
      <c r="A938" t="s">
        <v>1128</v>
      </c>
      <c r="B938" t="s">
        <v>1017</v>
      </c>
      <c r="C938" t="s">
        <v>49</v>
      </c>
      <c r="D938" t="s">
        <v>1133</v>
      </c>
      <c r="F938" t="s">
        <v>142</v>
      </c>
      <c r="G938" t="s">
        <v>142</v>
      </c>
      <c r="H938" t="s">
        <v>1140</v>
      </c>
      <c r="R938"/>
      <c r="S938"/>
      <c r="AA938" s="6">
        <v>0</v>
      </c>
    </row>
    <row r="939" spans="1:42" ht="171" x14ac:dyDescent="0.2">
      <c r="A939" s="4" t="s">
        <v>1127</v>
      </c>
      <c r="B939" t="s">
        <v>68</v>
      </c>
      <c r="C939" t="s">
        <v>69</v>
      </c>
      <c r="D939" t="s">
        <v>1135</v>
      </c>
      <c r="E939" t="s">
        <v>472</v>
      </c>
      <c r="F939" t="s">
        <v>472</v>
      </c>
      <c r="G939" s="4" t="s">
        <v>142</v>
      </c>
      <c r="H939" t="s">
        <v>1140</v>
      </c>
      <c r="I939" s="20" t="s">
        <v>473</v>
      </c>
      <c r="K939" s="11">
        <f>YEAR(I939)</f>
        <v>2011</v>
      </c>
      <c r="O939">
        <v>245868462</v>
      </c>
      <c r="Q939" s="1" t="s">
        <v>474</v>
      </c>
      <c r="R939">
        <v>7043.22</v>
      </c>
      <c r="S939">
        <v>6193.02</v>
      </c>
      <c r="U939" t="s">
        <v>372</v>
      </c>
      <c r="V939" s="1" t="s">
        <v>475</v>
      </c>
      <c r="W939" s="1"/>
      <c r="X939" s="1"/>
      <c r="Y939">
        <v>46</v>
      </c>
      <c r="Z939">
        <v>24</v>
      </c>
      <c r="AA939">
        <f>R939/Z939</f>
        <v>293.46750000000003</v>
      </c>
      <c r="AB939" t="s">
        <v>476</v>
      </c>
      <c r="AC939">
        <v>0</v>
      </c>
      <c r="AD939">
        <v>12.34</v>
      </c>
      <c r="AF939">
        <v>0</v>
      </c>
      <c r="AG939">
        <v>0.34</v>
      </c>
      <c r="AI939">
        <v>0</v>
      </c>
      <c r="AJ939">
        <v>0</v>
      </c>
      <c r="AL939">
        <v>0</v>
      </c>
      <c r="AM939">
        <v>0</v>
      </c>
      <c r="AO939">
        <v>0</v>
      </c>
      <c r="AP939">
        <v>0</v>
      </c>
    </row>
    <row r="940" spans="1:42" ht="14.25" x14ac:dyDescent="0.2">
      <c r="A940" t="s">
        <v>1128</v>
      </c>
      <c r="B940" t="s">
        <v>1023</v>
      </c>
      <c r="C940" t="s">
        <v>69</v>
      </c>
      <c r="D940" t="s">
        <v>1135</v>
      </c>
      <c r="F940" t="s">
        <v>142</v>
      </c>
      <c r="G940" t="s">
        <v>142</v>
      </c>
      <c r="H940" t="s">
        <v>1140</v>
      </c>
      <c r="R940"/>
      <c r="S940"/>
      <c r="AA940" s="6">
        <v>1.51243015E-3</v>
      </c>
    </row>
    <row r="941" spans="1:42" ht="14.25" x14ac:dyDescent="0.2">
      <c r="A941" t="s">
        <v>1128</v>
      </c>
      <c r="B941" t="s">
        <v>1025</v>
      </c>
      <c r="C941" t="s">
        <v>69</v>
      </c>
      <c r="D941" t="s">
        <v>1135</v>
      </c>
      <c r="F941" t="s">
        <v>142</v>
      </c>
      <c r="G941" t="s">
        <v>142</v>
      </c>
      <c r="H941" t="s">
        <v>1140</v>
      </c>
      <c r="P941" s="4"/>
      <c r="R941"/>
      <c r="S941"/>
      <c r="AA941" s="6">
        <v>1.2152160193799999</v>
      </c>
    </row>
    <row r="942" spans="1:42" ht="14.25" x14ac:dyDescent="0.2">
      <c r="A942" t="s">
        <v>1128</v>
      </c>
      <c r="B942" t="s">
        <v>1027</v>
      </c>
      <c r="C942" t="s">
        <v>69</v>
      </c>
      <c r="D942" t="s">
        <v>1135</v>
      </c>
      <c r="F942" t="s">
        <v>142</v>
      </c>
      <c r="G942" t="s">
        <v>142</v>
      </c>
      <c r="H942" t="s">
        <v>1140</v>
      </c>
      <c r="R942"/>
      <c r="S942"/>
      <c r="AA942" s="6">
        <v>3.7144145250899996</v>
      </c>
    </row>
    <row r="943" spans="1:42" ht="14.25" x14ac:dyDescent="0.2">
      <c r="A943" t="s">
        <v>1128</v>
      </c>
      <c r="B943" t="s">
        <v>1028</v>
      </c>
      <c r="C943" t="s">
        <v>69</v>
      </c>
      <c r="D943" t="s">
        <v>1135</v>
      </c>
      <c r="F943" t="s">
        <v>142</v>
      </c>
      <c r="G943" t="s">
        <v>142</v>
      </c>
      <c r="H943" t="s">
        <v>1140</v>
      </c>
      <c r="R943"/>
      <c r="S943"/>
      <c r="AA943" s="6">
        <v>7.9824884799999996E-2</v>
      </c>
    </row>
    <row r="944" spans="1:42" ht="14.25" x14ac:dyDescent="0.2">
      <c r="A944" t="s">
        <v>1128</v>
      </c>
      <c r="B944" t="s">
        <v>1035</v>
      </c>
      <c r="C944" t="s">
        <v>69</v>
      </c>
      <c r="D944" t="s">
        <v>1135</v>
      </c>
      <c r="F944" t="s">
        <v>142</v>
      </c>
      <c r="G944" t="s">
        <v>142</v>
      </c>
      <c r="H944" t="s">
        <v>1140</v>
      </c>
      <c r="P944" s="4"/>
      <c r="R944"/>
      <c r="S944"/>
      <c r="AA944" s="6">
        <v>4.6839058215799998</v>
      </c>
    </row>
    <row r="945" spans="1:54" ht="14.25" x14ac:dyDescent="0.2">
      <c r="A945" t="s">
        <v>1128</v>
      </c>
      <c r="B945" t="s">
        <v>1106</v>
      </c>
      <c r="C945" t="s">
        <v>69</v>
      </c>
      <c r="D945" t="s">
        <v>1135</v>
      </c>
      <c r="F945" t="s">
        <v>142</v>
      </c>
      <c r="G945" t="s">
        <v>142</v>
      </c>
      <c r="H945" t="s">
        <v>1140</v>
      </c>
      <c r="P945" s="4"/>
      <c r="R945"/>
      <c r="S945"/>
      <c r="AA945" s="6">
        <v>1.40167705073</v>
      </c>
    </row>
    <row r="946" spans="1:54" ht="14.25" x14ac:dyDescent="0.2">
      <c r="A946" t="s">
        <v>1128</v>
      </c>
      <c r="B946" t="s">
        <v>1072</v>
      </c>
      <c r="C946" t="s">
        <v>217</v>
      </c>
      <c r="D946" t="s">
        <v>1134</v>
      </c>
      <c r="F946" t="s">
        <v>63</v>
      </c>
      <c r="G946" t="s">
        <v>63</v>
      </c>
      <c r="H946" s="4" t="s">
        <v>1139</v>
      </c>
      <c r="P946" s="4"/>
      <c r="R946"/>
      <c r="S946"/>
      <c r="AA946" s="6">
        <v>12.6153423632</v>
      </c>
    </row>
    <row r="947" spans="1:54" ht="14.25" x14ac:dyDescent="0.2">
      <c r="A947" t="s">
        <v>1128</v>
      </c>
      <c r="B947" t="s">
        <v>1104</v>
      </c>
      <c r="C947" t="s">
        <v>217</v>
      </c>
      <c r="D947" t="s">
        <v>1134</v>
      </c>
      <c r="F947" t="s">
        <v>63</v>
      </c>
      <c r="G947" t="s">
        <v>63</v>
      </c>
      <c r="H947" s="4" t="s">
        <v>1139</v>
      </c>
      <c r="R947"/>
      <c r="S947"/>
      <c r="AA947" s="6">
        <v>0.69662000000000002</v>
      </c>
    </row>
    <row r="948" spans="1:54" ht="14.25" x14ac:dyDescent="0.2">
      <c r="A948" t="s">
        <v>1128</v>
      </c>
      <c r="B948" t="s">
        <v>1073</v>
      </c>
      <c r="C948" t="s">
        <v>217</v>
      </c>
      <c r="D948" t="s">
        <v>1134</v>
      </c>
      <c r="F948" t="s">
        <v>1011</v>
      </c>
      <c r="G948" t="s">
        <v>80</v>
      </c>
      <c r="H948" s="4" t="s">
        <v>1141</v>
      </c>
      <c r="R948"/>
      <c r="S948"/>
      <c r="AA948" s="6">
        <v>84.5862270704</v>
      </c>
    </row>
    <row r="949" spans="1:54" ht="14.25" x14ac:dyDescent="0.2">
      <c r="A949" t="s">
        <v>1128</v>
      </c>
      <c r="B949" t="s">
        <v>1105</v>
      </c>
      <c r="C949" t="s">
        <v>217</v>
      </c>
      <c r="D949" t="s">
        <v>1134</v>
      </c>
      <c r="F949" t="s">
        <v>1011</v>
      </c>
      <c r="G949" t="s">
        <v>80</v>
      </c>
      <c r="H949" s="4" t="s">
        <v>1141</v>
      </c>
      <c r="R949"/>
      <c r="S949"/>
      <c r="AA949" s="6">
        <v>0</v>
      </c>
    </row>
    <row r="950" spans="1:54" ht="14.25" x14ac:dyDescent="0.2">
      <c r="A950" t="s">
        <v>1128</v>
      </c>
      <c r="B950" t="s">
        <v>1038</v>
      </c>
      <c r="C950" t="s">
        <v>77</v>
      </c>
      <c r="D950" t="s">
        <v>1135</v>
      </c>
      <c r="F950" t="s">
        <v>142</v>
      </c>
      <c r="G950" t="s">
        <v>142</v>
      </c>
      <c r="H950" t="s">
        <v>1140</v>
      </c>
      <c r="R950"/>
      <c r="S950"/>
      <c r="AA950" s="6">
        <v>45.145061808389997</v>
      </c>
    </row>
    <row r="951" spans="1:54" ht="14.25" x14ac:dyDescent="0.2">
      <c r="A951" t="s">
        <v>1128</v>
      </c>
      <c r="B951" t="s">
        <v>1109</v>
      </c>
      <c r="C951" t="s">
        <v>77</v>
      </c>
      <c r="D951" t="s">
        <v>1135</v>
      </c>
      <c r="F951" t="s">
        <v>142</v>
      </c>
      <c r="G951" t="s">
        <v>142</v>
      </c>
      <c r="H951" t="s">
        <v>1140</v>
      </c>
      <c r="R951"/>
      <c r="S951"/>
      <c r="AA951" s="6">
        <v>56.472747222549998</v>
      </c>
    </row>
    <row r="952" spans="1:54" ht="14.25" x14ac:dyDescent="0.2">
      <c r="A952" t="s">
        <v>1128</v>
      </c>
      <c r="B952" t="s">
        <v>1110</v>
      </c>
      <c r="C952" t="s">
        <v>77</v>
      </c>
      <c r="D952" t="s">
        <v>1135</v>
      </c>
      <c r="F952" t="s">
        <v>142</v>
      </c>
      <c r="G952" t="s">
        <v>142</v>
      </c>
      <c r="H952" t="s">
        <v>1140</v>
      </c>
      <c r="R952"/>
      <c r="S952"/>
      <c r="AA952" s="6">
        <v>0</v>
      </c>
    </row>
    <row r="953" spans="1:54" ht="14.25" x14ac:dyDescent="0.2">
      <c r="A953" t="s">
        <v>1128</v>
      </c>
      <c r="B953" t="s">
        <v>1112</v>
      </c>
      <c r="C953" t="s">
        <v>77</v>
      </c>
      <c r="D953" t="s">
        <v>1135</v>
      </c>
      <c r="F953" t="s">
        <v>142</v>
      </c>
      <c r="G953" t="s">
        <v>142</v>
      </c>
      <c r="H953" t="s">
        <v>1140</v>
      </c>
      <c r="R953"/>
      <c r="S953"/>
      <c r="AA953" s="6">
        <v>11.575786812999999</v>
      </c>
    </row>
    <row r="954" spans="1:54" ht="14.25" x14ac:dyDescent="0.2">
      <c r="A954" t="s">
        <v>1128</v>
      </c>
      <c r="B954" t="s">
        <v>1113</v>
      </c>
      <c r="C954" t="s">
        <v>77</v>
      </c>
      <c r="D954" t="s">
        <v>1135</v>
      </c>
      <c r="F954" t="s">
        <v>142</v>
      </c>
      <c r="G954" t="s">
        <v>142</v>
      </c>
      <c r="H954" t="s">
        <v>1140</v>
      </c>
      <c r="R954"/>
      <c r="S954"/>
      <c r="AA954" s="6">
        <v>0.65784033261999997</v>
      </c>
    </row>
    <row r="955" spans="1:54" ht="14.25" x14ac:dyDescent="0.2">
      <c r="A955" t="s">
        <v>1128</v>
      </c>
      <c r="B955" t="s">
        <v>1115</v>
      </c>
      <c r="C955" t="s">
        <v>77</v>
      </c>
      <c r="D955" t="s">
        <v>1135</v>
      </c>
      <c r="F955" t="s">
        <v>142</v>
      </c>
      <c r="G955" t="s">
        <v>142</v>
      </c>
      <c r="H955" t="s">
        <v>1140</v>
      </c>
      <c r="R955"/>
      <c r="S955"/>
      <c r="AA955" s="6">
        <v>0.79970235229999986</v>
      </c>
    </row>
    <row r="956" spans="1:54" ht="171" x14ac:dyDescent="0.2">
      <c r="A956" s="4" t="s">
        <v>1127</v>
      </c>
      <c r="B956" t="s">
        <v>76</v>
      </c>
      <c r="C956" t="s">
        <v>77</v>
      </c>
      <c r="D956" t="s">
        <v>1135</v>
      </c>
      <c r="E956" t="s">
        <v>472</v>
      </c>
      <c r="F956" t="s">
        <v>472</v>
      </c>
      <c r="G956" s="4" t="s">
        <v>142</v>
      </c>
      <c r="H956" t="s">
        <v>1140</v>
      </c>
      <c r="I956" s="20" t="s">
        <v>473</v>
      </c>
      <c r="K956" s="11">
        <f>YEAR(I956)</f>
        <v>2011</v>
      </c>
      <c r="O956">
        <v>245868462</v>
      </c>
      <c r="Q956" s="1" t="s">
        <v>474</v>
      </c>
      <c r="R956">
        <v>7043.22</v>
      </c>
      <c r="S956">
        <v>6193.02</v>
      </c>
      <c r="U956" t="s">
        <v>372</v>
      </c>
      <c r="V956" s="1" t="s">
        <v>475</v>
      </c>
      <c r="W956" s="1"/>
      <c r="X956" s="1"/>
      <c r="Y956">
        <v>46</v>
      </c>
      <c r="Z956">
        <v>24</v>
      </c>
      <c r="AA956">
        <f t="shared" ref="AA956:AA957" si="38">R956/Z956</f>
        <v>293.46750000000003</v>
      </c>
      <c r="AB956" t="s">
        <v>476</v>
      </c>
      <c r="AC956">
        <v>0</v>
      </c>
      <c r="AD956">
        <v>6.57</v>
      </c>
      <c r="AF956">
        <v>0</v>
      </c>
      <c r="AG956">
        <v>0.18</v>
      </c>
      <c r="AI956">
        <v>0</v>
      </c>
      <c r="AJ956">
        <v>0</v>
      </c>
      <c r="AL956">
        <v>0</v>
      </c>
      <c r="AM956">
        <v>0</v>
      </c>
      <c r="AO956">
        <v>0</v>
      </c>
      <c r="AP956">
        <v>0</v>
      </c>
    </row>
    <row r="957" spans="1:54" ht="171" x14ac:dyDescent="0.2">
      <c r="A957" s="4" t="s">
        <v>1127</v>
      </c>
      <c r="B957" t="s">
        <v>86</v>
      </c>
      <c r="C957" t="s">
        <v>86</v>
      </c>
      <c r="D957" t="s">
        <v>1136</v>
      </c>
      <c r="E957" t="s">
        <v>472</v>
      </c>
      <c r="F957" t="s">
        <v>472</v>
      </c>
      <c r="G957" s="4" t="s">
        <v>142</v>
      </c>
      <c r="H957" t="s">
        <v>1140</v>
      </c>
      <c r="I957" s="20" t="s">
        <v>473</v>
      </c>
      <c r="K957" s="11">
        <f>YEAR(I957)</f>
        <v>2011</v>
      </c>
      <c r="O957">
        <v>245868462</v>
      </c>
      <c r="Q957" s="1" t="s">
        <v>474</v>
      </c>
      <c r="R957">
        <v>7043.22</v>
      </c>
      <c r="S957">
        <v>6193.02</v>
      </c>
      <c r="U957" t="s">
        <v>372</v>
      </c>
      <c r="V957" s="1" t="s">
        <v>475</v>
      </c>
      <c r="W957" s="1"/>
      <c r="X957" s="1"/>
      <c r="Y957">
        <v>46</v>
      </c>
      <c r="Z957">
        <v>24</v>
      </c>
      <c r="AA957">
        <f t="shared" si="38"/>
        <v>293.46750000000003</v>
      </c>
      <c r="AB957" t="s">
        <v>476</v>
      </c>
      <c r="AC957">
        <v>0</v>
      </c>
      <c r="AD957">
        <v>19.75</v>
      </c>
      <c r="AF957">
        <v>0</v>
      </c>
      <c r="AG957">
        <v>0.54</v>
      </c>
      <c r="AI957">
        <v>0</v>
      </c>
      <c r="AJ957">
        <v>0</v>
      </c>
      <c r="AL957">
        <v>0</v>
      </c>
      <c r="AM957">
        <v>0</v>
      </c>
      <c r="AO957">
        <v>0</v>
      </c>
      <c r="AP957">
        <v>0</v>
      </c>
    </row>
    <row r="958" spans="1:54" ht="14.25" x14ac:dyDescent="0.2">
      <c r="A958" s="4" t="s">
        <v>1127</v>
      </c>
      <c r="B958" s="4" t="s">
        <v>86</v>
      </c>
      <c r="C958" t="s">
        <v>86</v>
      </c>
      <c r="D958" t="s">
        <v>1136</v>
      </c>
      <c r="E958" s="4" t="s">
        <v>140</v>
      </c>
      <c r="F958" s="4" t="s">
        <v>141</v>
      </c>
      <c r="G958" s="4" t="s">
        <v>142</v>
      </c>
      <c r="H958" t="s">
        <v>1140</v>
      </c>
      <c r="I958" s="21" t="s">
        <v>487</v>
      </c>
      <c r="J958" s="21"/>
      <c r="K958" s="11">
        <f>YEAR(I958)</f>
        <v>2011</v>
      </c>
      <c r="L958" s="4"/>
      <c r="M958" s="36"/>
      <c r="N958" s="36"/>
      <c r="O958" s="4"/>
      <c r="Q958" s="4" t="s">
        <v>478</v>
      </c>
      <c r="R958" s="4">
        <v>767.9</v>
      </c>
      <c r="S958" s="4">
        <v>1082.51</v>
      </c>
      <c r="T958" s="4"/>
      <c r="U958" s="4" t="s">
        <v>55</v>
      </c>
      <c r="V958" s="4" t="s">
        <v>56</v>
      </c>
      <c r="W958" s="4"/>
      <c r="X958" s="4"/>
      <c r="Y958" s="4">
        <v>47</v>
      </c>
      <c r="Z958" s="4">
        <v>2</v>
      </c>
      <c r="AA958" s="4">
        <v>383.95</v>
      </c>
      <c r="AB958" s="4" t="s">
        <v>488</v>
      </c>
      <c r="AC958" s="4">
        <v>0</v>
      </c>
      <c r="AD958" s="4">
        <v>4.6100000000000003</v>
      </c>
      <c r="AE958" s="4"/>
      <c r="AF958" s="4">
        <v>0</v>
      </c>
      <c r="AG958" s="4">
        <v>0</v>
      </c>
      <c r="AH958" s="4"/>
      <c r="AI958" s="4">
        <v>0</v>
      </c>
      <c r="AJ958" s="4">
        <v>0</v>
      </c>
      <c r="AK958" s="4"/>
      <c r="AL958" s="4">
        <v>0</v>
      </c>
      <c r="AM958" s="4">
        <v>0</v>
      </c>
      <c r="AN958" s="4"/>
      <c r="AO958" s="4">
        <v>0</v>
      </c>
      <c r="AP958" s="4">
        <v>0</v>
      </c>
      <c r="AQ958" s="4"/>
      <c r="AR958" s="4"/>
      <c r="AS958" s="4"/>
      <c r="AT958" s="4"/>
      <c r="AU958" s="4"/>
      <c r="AV958" s="4"/>
      <c r="AW958" s="4"/>
      <c r="AX958" s="4"/>
      <c r="AY958" s="4"/>
      <c r="AZ958" s="4"/>
      <c r="BA958" s="4"/>
      <c r="BB958" s="4"/>
    </row>
    <row r="959" spans="1:54" ht="14.25" x14ac:dyDescent="0.2">
      <c r="A959" t="s">
        <v>1128</v>
      </c>
      <c r="B959" t="s">
        <v>1041</v>
      </c>
      <c r="C959" t="s">
        <v>86</v>
      </c>
      <c r="D959" t="s">
        <v>1136</v>
      </c>
      <c r="F959" t="s">
        <v>142</v>
      </c>
      <c r="G959" t="s">
        <v>142</v>
      </c>
      <c r="H959" t="s">
        <v>1140</v>
      </c>
      <c r="R959"/>
      <c r="S959"/>
      <c r="AA959" s="6">
        <v>11.01085290388</v>
      </c>
    </row>
    <row r="960" spans="1:54" ht="14.25" x14ac:dyDescent="0.2">
      <c r="A960" t="s">
        <v>1128</v>
      </c>
      <c r="B960" t="s">
        <v>1042</v>
      </c>
      <c r="C960" t="s">
        <v>86</v>
      </c>
      <c r="D960" t="s">
        <v>1136</v>
      </c>
      <c r="F960" t="s">
        <v>142</v>
      </c>
      <c r="G960" t="s">
        <v>142</v>
      </c>
      <c r="H960" t="s">
        <v>1140</v>
      </c>
      <c r="R960"/>
      <c r="S960"/>
      <c r="AA960" s="6">
        <v>0</v>
      </c>
    </row>
    <row r="961" spans="1:42" ht="14.25" x14ac:dyDescent="0.2">
      <c r="A961" t="s">
        <v>1128</v>
      </c>
      <c r="B961" t="s">
        <v>1051</v>
      </c>
      <c r="C961" t="s">
        <v>86</v>
      </c>
      <c r="D961" t="s">
        <v>1136</v>
      </c>
      <c r="F961" t="s">
        <v>142</v>
      </c>
      <c r="G961" t="s">
        <v>142</v>
      </c>
      <c r="H961" t="s">
        <v>1140</v>
      </c>
      <c r="R961"/>
      <c r="S961"/>
      <c r="AA961" s="6">
        <v>0</v>
      </c>
    </row>
    <row r="962" spans="1:42" ht="14.25" x14ac:dyDescent="0.2">
      <c r="A962" t="s">
        <v>1128</v>
      </c>
      <c r="B962" t="s">
        <v>1102</v>
      </c>
      <c r="C962" t="s">
        <v>217</v>
      </c>
      <c r="D962" t="s">
        <v>1134</v>
      </c>
      <c r="F962" t="s">
        <v>79</v>
      </c>
      <c r="G962" t="s">
        <v>80</v>
      </c>
      <c r="H962" s="4" t="s">
        <v>1141</v>
      </c>
      <c r="R962"/>
      <c r="S962"/>
      <c r="AA962" s="6">
        <v>0.17252300000000004</v>
      </c>
    </row>
    <row r="963" spans="1:42" ht="14.25" x14ac:dyDescent="0.2">
      <c r="A963" t="s">
        <v>1128</v>
      </c>
      <c r="B963" t="s">
        <v>1102</v>
      </c>
      <c r="C963" t="s">
        <v>217</v>
      </c>
      <c r="D963" t="s">
        <v>1134</v>
      </c>
      <c r="F963" t="s">
        <v>1011</v>
      </c>
      <c r="G963" t="s">
        <v>80</v>
      </c>
      <c r="H963" s="4" t="s">
        <v>1141</v>
      </c>
      <c r="P963" s="4"/>
      <c r="R963"/>
      <c r="S963"/>
      <c r="AA963" s="6">
        <v>1.0976557060000001</v>
      </c>
    </row>
    <row r="964" spans="1:42" ht="14.25" x14ac:dyDescent="0.2">
      <c r="A964" t="s">
        <v>1128</v>
      </c>
      <c r="B964" t="s">
        <v>1103</v>
      </c>
      <c r="C964" t="s">
        <v>217</v>
      </c>
      <c r="D964" t="s">
        <v>1134</v>
      </c>
      <c r="F964" t="s">
        <v>1011</v>
      </c>
      <c r="G964" t="s">
        <v>80</v>
      </c>
      <c r="H964" s="4" t="s">
        <v>1141</v>
      </c>
      <c r="R964"/>
      <c r="S964"/>
      <c r="AA964" s="6">
        <v>0</v>
      </c>
    </row>
    <row r="965" spans="1:42" ht="14.25" x14ac:dyDescent="0.2">
      <c r="A965" t="s">
        <v>1128</v>
      </c>
      <c r="B965" t="s">
        <v>1104</v>
      </c>
      <c r="C965" t="s">
        <v>217</v>
      </c>
      <c r="D965" t="s">
        <v>1134</v>
      </c>
      <c r="F965" t="s">
        <v>79</v>
      </c>
      <c r="G965" t="s">
        <v>80</v>
      </c>
      <c r="H965" s="4" t="s">
        <v>1141</v>
      </c>
      <c r="R965"/>
      <c r="S965"/>
      <c r="AA965" s="6">
        <v>7.6686473500000005</v>
      </c>
    </row>
    <row r="966" spans="1:42" ht="14.25" x14ac:dyDescent="0.2">
      <c r="A966" t="s">
        <v>1128</v>
      </c>
      <c r="B966" t="s">
        <v>1104</v>
      </c>
      <c r="C966" t="s">
        <v>217</v>
      </c>
      <c r="D966" t="s">
        <v>1134</v>
      </c>
      <c r="F966" t="s">
        <v>1011</v>
      </c>
      <c r="G966" t="s">
        <v>80</v>
      </c>
      <c r="H966" s="4" t="s">
        <v>1141</v>
      </c>
      <c r="R966"/>
      <c r="S966"/>
      <c r="AA966" s="6">
        <v>9.1473824199999996</v>
      </c>
    </row>
    <row r="967" spans="1:42" ht="14.25" x14ac:dyDescent="0.2">
      <c r="A967" t="s">
        <v>1128</v>
      </c>
      <c r="B967" t="s">
        <v>1073</v>
      </c>
      <c r="C967" t="s">
        <v>217</v>
      </c>
      <c r="D967" t="s">
        <v>1134</v>
      </c>
      <c r="F967" t="s">
        <v>124</v>
      </c>
      <c r="G967" t="s">
        <v>124</v>
      </c>
      <c r="H967" s="4" t="s">
        <v>1139</v>
      </c>
      <c r="R967"/>
      <c r="S967"/>
      <c r="AA967" s="6">
        <v>0.434</v>
      </c>
    </row>
    <row r="968" spans="1:42" ht="14.25" x14ac:dyDescent="0.2">
      <c r="A968" t="s">
        <v>1128</v>
      </c>
      <c r="B968" t="s">
        <v>1102</v>
      </c>
      <c r="C968" t="s">
        <v>217</v>
      </c>
      <c r="D968" t="s">
        <v>1134</v>
      </c>
      <c r="F968" t="s">
        <v>124</v>
      </c>
      <c r="G968" t="s">
        <v>124</v>
      </c>
      <c r="H968" s="4" t="s">
        <v>1139</v>
      </c>
      <c r="R968"/>
      <c r="S968"/>
      <c r="AA968" s="6">
        <v>0.21</v>
      </c>
    </row>
    <row r="969" spans="1:42" ht="14.25" x14ac:dyDescent="0.2">
      <c r="A969" t="s">
        <v>1128</v>
      </c>
      <c r="B969" t="s">
        <v>1103</v>
      </c>
      <c r="C969" t="s">
        <v>217</v>
      </c>
      <c r="D969" t="s">
        <v>1134</v>
      </c>
      <c r="F969" t="s">
        <v>124</v>
      </c>
      <c r="G969" t="s">
        <v>124</v>
      </c>
      <c r="H969" s="4" t="s">
        <v>1139</v>
      </c>
      <c r="R969"/>
      <c r="S969"/>
      <c r="AA969" s="6">
        <v>0.47643400000000002</v>
      </c>
    </row>
    <row r="970" spans="1:42" ht="14.25" x14ac:dyDescent="0.2">
      <c r="A970" t="s">
        <v>1128</v>
      </c>
      <c r="B970" t="s">
        <v>1104</v>
      </c>
      <c r="C970" t="s">
        <v>217</v>
      </c>
      <c r="D970" t="s">
        <v>1134</v>
      </c>
      <c r="F970" t="s">
        <v>124</v>
      </c>
      <c r="G970" t="s">
        <v>124</v>
      </c>
      <c r="H970" s="4" t="s">
        <v>1139</v>
      </c>
      <c r="R970"/>
      <c r="S970"/>
      <c r="AA970" s="6">
        <v>81.961991999999995</v>
      </c>
    </row>
    <row r="971" spans="1:42" ht="171" x14ac:dyDescent="0.2">
      <c r="A971" s="4" t="s">
        <v>1127</v>
      </c>
      <c r="B971" t="s">
        <v>84</v>
      </c>
      <c r="C971" t="s">
        <v>85</v>
      </c>
      <c r="D971" t="s">
        <v>1133</v>
      </c>
      <c r="E971" t="s">
        <v>472</v>
      </c>
      <c r="F971" t="s">
        <v>472</v>
      </c>
      <c r="G971" s="4" t="s">
        <v>142</v>
      </c>
      <c r="H971" t="s">
        <v>1140</v>
      </c>
      <c r="I971" s="20" t="s">
        <v>473</v>
      </c>
      <c r="K971" s="11">
        <f>YEAR(I971)</f>
        <v>2011</v>
      </c>
      <c r="O971">
        <v>245868462</v>
      </c>
      <c r="Q971" s="1" t="s">
        <v>474</v>
      </c>
      <c r="R971">
        <v>7043.22</v>
      </c>
      <c r="S971">
        <v>6193.02</v>
      </c>
      <c r="U971" t="s">
        <v>372</v>
      </c>
      <c r="V971" s="1" t="s">
        <v>475</v>
      </c>
      <c r="W971" s="1"/>
      <c r="X971" s="1"/>
      <c r="Y971">
        <v>46</v>
      </c>
      <c r="Z971">
        <v>24</v>
      </c>
      <c r="AA971">
        <f t="shared" ref="AA971" si="39">R971/Z971</f>
        <v>293.46750000000003</v>
      </c>
      <c r="AB971" t="s">
        <v>476</v>
      </c>
      <c r="AC971">
        <v>0</v>
      </c>
      <c r="AD971">
        <v>6.57</v>
      </c>
      <c r="AF971">
        <v>0</v>
      </c>
      <c r="AG971">
        <v>0.18</v>
      </c>
      <c r="AI971">
        <v>0</v>
      </c>
      <c r="AJ971">
        <v>0</v>
      </c>
      <c r="AL971">
        <v>0</v>
      </c>
      <c r="AM971">
        <v>0</v>
      </c>
      <c r="AO971">
        <v>0</v>
      </c>
      <c r="AP971">
        <v>0</v>
      </c>
    </row>
    <row r="972" spans="1:42" ht="14.25" x14ac:dyDescent="0.2">
      <c r="A972" t="s">
        <v>1128</v>
      </c>
      <c r="B972" t="s">
        <v>1104</v>
      </c>
      <c r="C972" t="s">
        <v>217</v>
      </c>
      <c r="D972" t="s">
        <v>1134</v>
      </c>
      <c r="F972" t="s">
        <v>1024</v>
      </c>
      <c r="G972" t="s">
        <v>196</v>
      </c>
      <c r="H972" s="4" t="s">
        <v>1139</v>
      </c>
      <c r="R972"/>
      <c r="S972"/>
      <c r="AA972" s="6">
        <v>3.6126999999999998</v>
      </c>
    </row>
    <row r="973" spans="1:42" ht="14.25" x14ac:dyDescent="0.2">
      <c r="A973" t="s">
        <v>1128</v>
      </c>
      <c r="B973" t="s">
        <v>1102</v>
      </c>
      <c r="C973" t="s">
        <v>217</v>
      </c>
      <c r="D973" t="s">
        <v>1134</v>
      </c>
      <c r="F973" t="s">
        <v>142</v>
      </c>
      <c r="G973" t="s">
        <v>142</v>
      </c>
      <c r="H973" t="s">
        <v>1140</v>
      </c>
      <c r="R973"/>
      <c r="S973"/>
      <c r="AA973" s="6">
        <v>0.30209319099999998</v>
      </c>
    </row>
    <row r="974" spans="1:42" ht="14.25" x14ac:dyDescent="0.2">
      <c r="A974" t="s">
        <v>1128</v>
      </c>
      <c r="B974" t="s">
        <v>1076</v>
      </c>
      <c r="C974" t="s">
        <v>85</v>
      </c>
      <c r="D974" t="s">
        <v>1133</v>
      </c>
      <c r="F974" t="s">
        <v>142</v>
      </c>
      <c r="G974" t="s">
        <v>142</v>
      </c>
      <c r="H974" t="s">
        <v>1140</v>
      </c>
      <c r="R974"/>
      <c r="S974"/>
      <c r="AA974" s="6">
        <v>71.465915135960003</v>
      </c>
    </row>
    <row r="975" spans="1:42" ht="14.25" x14ac:dyDescent="0.2">
      <c r="A975" t="s">
        <v>1128</v>
      </c>
      <c r="B975" t="s">
        <v>1077</v>
      </c>
      <c r="C975" t="s">
        <v>85</v>
      </c>
      <c r="D975" t="s">
        <v>1133</v>
      </c>
      <c r="F975" t="s">
        <v>142</v>
      </c>
      <c r="G975" t="s">
        <v>142</v>
      </c>
      <c r="H975" t="s">
        <v>1140</v>
      </c>
      <c r="R975"/>
      <c r="S975"/>
      <c r="AA975" s="6">
        <v>36.908512561919991</v>
      </c>
    </row>
    <row r="976" spans="1:42" ht="14.25" x14ac:dyDescent="0.2">
      <c r="A976" t="s">
        <v>1128</v>
      </c>
      <c r="B976" t="s">
        <v>1080</v>
      </c>
      <c r="C976" t="s">
        <v>85</v>
      </c>
      <c r="D976" t="s">
        <v>1133</v>
      </c>
      <c r="F976" t="s">
        <v>142</v>
      </c>
      <c r="G976" t="s">
        <v>142</v>
      </c>
      <c r="H976" t="s">
        <v>1140</v>
      </c>
      <c r="R976"/>
      <c r="S976"/>
      <c r="AA976" s="6">
        <v>24.797828309739998</v>
      </c>
    </row>
    <row r="977" spans="1:54" ht="14.25" x14ac:dyDescent="0.2">
      <c r="A977" t="s">
        <v>1128</v>
      </c>
      <c r="B977" t="s">
        <v>1081</v>
      </c>
      <c r="C977" t="s">
        <v>85</v>
      </c>
      <c r="D977" t="s">
        <v>1133</v>
      </c>
      <c r="F977" t="s">
        <v>142</v>
      </c>
      <c r="G977" t="s">
        <v>142</v>
      </c>
      <c r="H977" t="s">
        <v>1140</v>
      </c>
      <c r="R977"/>
      <c r="S977"/>
      <c r="AA977" s="6">
        <v>0.39283899999999999</v>
      </c>
    </row>
    <row r="978" spans="1:54" ht="171" x14ac:dyDescent="0.2">
      <c r="A978" s="4" t="s">
        <v>1127</v>
      </c>
      <c r="B978" t="s">
        <v>302</v>
      </c>
      <c r="C978" t="s">
        <v>302</v>
      </c>
      <c r="D978" t="s">
        <v>1137</v>
      </c>
      <c r="E978" t="s">
        <v>472</v>
      </c>
      <c r="F978" t="s">
        <v>472</v>
      </c>
      <c r="G978" s="4" t="s">
        <v>142</v>
      </c>
      <c r="H978" t="s">
        <v>1140</v>
      </c>
      <c r="I978" s="20" t="s">
        <v>473</v>
      </c>
      <c r="K978" s="11">
        <f>YEAR(I978)</f>
        <v>2011</v>
      </c>
      <c r="O978">
        <v>245868462</v>
      </c>
      <c r="Q978" s="1" t="s">
        <v>474</v>
      </c>
      <c r="R978">
        <v>7043.22</v>
      </c>
      <c r="S978">
        <v>6193.02</v>
      </c>
      <c r="U978" t="s">
        <v>372</v>
      </c>
      <c r="V978" s="1" t="s">
        <v>475</v>
      </c>
      <c r="W978" s="1"/>
      <c r="X978" s="1"/>
      <c r="Y978">
        <v>46</v>
      </c>
      <c r="Z978">
        <v>24</v>
      </c>
      <c r="AA978">
        <f t="shared" ref="AA978" si="40">R978/Z978</f>
        <v>293.46750000000003</v>
      </c>
      <c r="AB978" t="s">
        <v>476</v>
      </c>
      <c r="AC978">
        <v>0</v>
      </c>
      <c r="AD978">
        <v>6.58</v>
      </c>
      <c r="AF978">
        <v>0</v>
      </c>
      <c r="AG978">
        <v>0.18</v>
      </c>
      <c r="AI978">
        <v>0</v>
      </c>
      <c r="AJ978">
        <v>0</v>
      </c>
      <c r="AL978">
        <v>0</v>
      </c>
      <c r="AM978">
        <v>0</v>
      </c>
      <c r="AO978">
        <v>0</v>
      </c>
      <c r="AP978">
        <v>0</v>
      </c>
    </row>
    <row r="979" spans="1:54" ht="14.25" x14ac:dyDescent="0.2">
      <c r="A979" t="s">
        <v>115</v>
      </c>
      <c r="B979" t="s">
        <v>227</v>
      </c>
      <c r="C979" t="s">
        <v>77</v>
      </c>
      <c r="D979" t="s">
        <v>1135</v>
      </c>
      <c r="E979" t="s">
        <v>70</v>
      </c>
      <c r="F979" t="s">
        <v>821</v>
      </c>
      <c r="G979" t="s">
        <v>71</v>
      </c>
      <c r="H979" t="s">
        <v>1140</v>
      </c>
      <c r="I979" s="20" t="s">
        <v>710</v>
      </c>
      <c r="J979" s="20" t="s">
        <v>710</v>
      </c>
      <c r="K979" s="11">
        <f>YEAR(I979)</f>
        <v>2015</v>
      </c>
      <c r="R979">
        <v>1779.58</v>
      </c>
      <c r="S979">
        <v>2020</v>
      </c>
      <c r="T979" t="s">
        <v>307</v>
      </c>
      <c r="U979" t="s">
        <v>55</v>
      </c>
      <c r="V979" t="s">
        <v>308</v>
      </c>
      <c r="W979" t="s">
        <v>822</v>
      </c>
      <c r="X979" t="s">
        <v>1145</v>
      </c>
      <c r="Y979">
        <v>14</v>
      </c>
      <c r="Z979">
        <v>9</v>
      </c>
      <c r="AA979">
        <v>197.73</v>
      </c>
      <c r="AB979" t="s">
        <v>823</v>
      </c>
      <c r="AC979">
        <v>0</v>
      </c>
      <c r="AD979">
        <v>0</v>
      </c>
      <c r="AF979">
        <v>0</v>
      </c>
      <c r="AG979">
        <v>0.97</v>
      </c>
      <c r="AI979">
        <v>0</v>
      </c>
      <c r="AJ979">
        <v>0.39</v>
      </c>
      <c r="AL979">
        <v>0</v>
      </c>
      <c r="AM979">
        <v>0</v>
      </c>
      <c r="AO979">
        <v>0</v>
      </c>
      <c r="AP979">
        <v>0</v>
      </c>
      <c r="BA979">
        <v>0</v>
      </c>
      <c r="BB979">
        <v>0.88097999999999999</v>
      </c>
    </row>
    <row r="980" spans="1:54" ht="14.25" x14ac:dyDescent="0.2">
      <c r="A980" t="s">
        <v>1128</v>
      </c>
      <c r="B980" t="s">
        <v>1072</v>
      </c>
      <c r="C980" t="s">
        <v>217</v>
      </c>
      <c r="D980" t="s">
        <v>1134</v>
      </c>
      <c r="F980" t="s">
        <v>405</v>
      </c>
      <c r="G980" t="s">
        <v>405</v>
      </c>
      <c r="H980" s="4" t="s">
        <v>1139</v>
      </c>
      <c r="R980"/>
      <c r="S980"/>
      <c r="AA980" s="6">
        <v>2.171991523</v>
      </c>
    </row>
    <row r="981" spans="1:54" ht="14.25" x14ac:dyDescent="0.2">
      <c r="A981" t="s">
        <v>1128</v>
      </c>
      <c r="B981" t="s">
        <v>1104</v>
      </c>
      <c r="C981" t="s">
        <v>217</v>
      </c>
      <c r="D981" t="s">
        <v>1134</v>
      </c>
      <c r="F981" t="s">
        <v>405</v>
      </c>
      <c r="G981" t="s">
        <v>405</v>
      </c>
      <c r="H981" s="4" t="s">
        <v>1139</v>
      </c>
      <c r="R981"/>
      <c r="S981"/>
      <c r="AA981" s="6">
        <v>2.7316250000000004E-2</v>
      </c>
    </row>
    <row r="982" spans="1:54" ht="14.25" x14ac:dyDescent="0.2">
      <c r="A982" t="s">
        <v>1128</v>
      </c>
      <c r="B982" t="s">
        <v>1102</v>
      </c>
      <c r="C982" t="s">
        <v>217</v>
      </c>
      <c r="D982" t="s">
        <v>1134</v>
      </c>
      <c r="F982" t="s">
        <v>328</v>
      </c>
      <c r="G982" t="s">
        <v>328</v>
      </c>
      <c r="H982" s="4" t="s">
        <v>1139</v>
      </c>
      <c r="R982"/>
      <c r="S982"/>
      <c r="AA982" s="6">
        <v>3.2541824000000004E-2</v>
      </c>
    </row>
    <row r="983" spans="1:54" ht="14.25" x14ac:dyDescent="0.2">
      <c r="A983" t="s">
        <v>1128</v>
      </c>
      <c r="B983" t="s">
        <v>1073</v>
      </c>
      <c r="C983" t="s">
        <v>217</v>
      </c>
      <c r="D983" t="s">
        <v>1134</v>
      </c>
      <c r="F983" t="s">
        <v>1012</v>
      </c>
      <c r="G983" t="s">
        <v>152</v>
      </c>
      <c r="H983" t="s">
        <v>1140</v>
      </c>
      <c r="R983"/>
      <c r="S983"/>
      <c r="AA983" s="6">
        <v>245.00903733479998</v>
      </c>
    </row>
    <row r="984" spans="1:54" ht="14.25" x14ac:dyDescent="0.2">
      <c r="A984" t="s">
        <v>1128</v>
      </c>
      <c r="B984" t="s">
        <v>1102</v>
      </c>
      <c r="C984" t="s">
        <v>217</v>
      </c>
      <c r="D984" t="s">
        <v>1134</v>
      </c>
      <c r="F984" t="s">
        <v>1012</v>
      </c>
      <c r="G984" t="s">
        <v>152</v>
      </c>
      <c r="H984" t="s">
        <v>1140</v>
      </c>
      <c r="R984"/>
      <c r="S984"/>
      <c r="AA984" s="6">
        <v>0.49666905999999994</v>
      </c>
    </row>
    <row r="985" spans="1:54" ht="14.25" x14ac:dyDescent="0.2">
      <c r="A985" t="s">
        <v>1128</v>
      </c>
      <c r="B985" t="s">
        <v>1103</v>
      </c>
      <c r="C985" t="s">
        <v>217</v>
      </c>
      <c r="D985" t="s">
        <v>1134</v>
      </c>
      <c r="F985" t="s">
        <v>1021</v>
      </c>
      <c r="G985" t="s">
        <v>152</v>
      </c>
      <c r="H985" t="s">
        <v>1140</v>
      </c>
      <c r="R985"/>
      <c r="S985"/>
      <c r="AA985" s="6">
        <v>10.086660591999999</v>
      </c>
    </row>
    <row r="986" spans="1:54" ht="14.25" x14ac:dyDescent="0.2">
      <c r="A986" t="s">
        <v>1128</v>
      </c>
      <c r="B986" t="s">
        <v>1103</v>
      </c>
      <c r="C986" t="s">
        <v>217</v>
      </c>
      <c r="D986" t="s">
        <v>1134</v>
      </c>
      <c r="F986" t="s">
        <v>1012</v>
      </c>
      <c r="G986" t="s">
        <v>152</v>
      </c>
      <c r="H986" t="s">
        <v>1140</v>
      </c>
      <c r="R986"/>
      <c r="S986"/>
      <c r="AA986" s="6">
        <v>43.738163519999993</v>
      </c>
    </row>
    <row r="987" spans="1:54" ht="14.25" x14ac:dyDescent="0.2">
      <c r="A987" t="s">
        <v>1128</v>
      </c>
      <c r="B987" t="s">
        <v>1104</v>
      </c>
      <c r="C987" t="s">
        <v>217</v>
      </c>
      <c r="D987" t="s">
        <v>1134</v>
      </c>
      <c r="F987" t="s">
        <v>1021</v>
      </c>
      <c r="G987" t="s">
        <v>152</v>
      </c>
      <c r="H987" t="s">
        <v>1140</v>
      </c>
      <c r="R987"/>
      <c r="S987"/>
      <c r="AA987" s="6">
        <v>73.380918336000008</v>
      </c>
    </row>
    <row r="988" spans="1:54" ht="14.25" x14ac:dyDescent="0.2">
      <c r="A988" t="s">
        <v>1128</v>
      </c>
      <c r="B988" t="s">
        <v>1104</v>
      </c>
      <c r="C988" t="s">
        <v>217</v>
      </c>
      <c r="D988" t="s">
        <v>1134</v>
      </c>
      <c r="F988" t="s">
        <v>1012</v>
      </c>
      <c r="G988" t="s">
        <v>152</v>
      </c>
      <c r="H988" t="s">
        <v>1140</v>
      </c>
      <c r="R988"/>
      <c r="S988"/>
      <c r="AA988" s="6">
        <v>70.852031445799994</v>
      </c>
    </row>
    <row r="989" spans="1:54" ht="14.25" x14ac:dyDescent="0.2">
      <c r="A989" t="s">
        <v>1128</v>
      </c>
      <c r="B989" t="s">
        <v>1072</v>
      </c>
      <c r="C989" t="s">
        <v>217</v>
      </c>
      <c r="D989" t="s">
        <v>1134</v>
      </c>
      <c r="F989" t="s">
        <v>71</v>
      </c>
      <c r="G989" t="s">
        <v>71</v>
      </c>
      <c r="H989" t="s">
        <v>1140</v>
      </c>
      <c r="R989"/>
      <c r="S989"/>
      <c r="AA989" s="6">
        <v>3.9206816799999995</v>
      </c>
    </row>
    <row r="990" spans="1:54" ht="14.25" x14ac:dyDescent="0.2">
      <c r="A990" t="s">
        <v>1128</v>
      </c>
      <c r="B990" t="s">
        <v>1104</v>
      </c>
      <c r="C990" t="s">
        <v>217</v>
      </c>
      <c r="D990" t="s">
        <v>1134</v>
      </c>
      <c r="F990" t="s">
        <v>71</v>
      </c>
      <c r="G990" t="s">
        <v>71</v>
      </c>
      <c r="H990" t="s">
        <v>1140</v>
      </c>
      <c r="R990"/>
      <c r="S990"/>
      <c r="AA990" s="6">
        <v>3.9206816799999995</v>
      </c>
    </row>
    <row r="991" spans="1:54" ht="14.25" x14ac:dyDescent="0.2">
      <c r="A991" t="s">
        <v>115</v>
      </c>
      <c r="B991" t="s">
        <v>218</v>
      </c>
      <c r="C991" t="s">
        <v>85</v>
      </c>
      <c r="D991" t="s">
        <v>1133</v>
      </c>
      <c r="E991" t="s">
        <v>70</v>
      </c>
      <c r="F991" t="s">
        <v>821</v>
      </c>
      <c r="G991" t="s">
        <v>71</v>
      </c>
      <c r="H991" t="s">
        <v>1140</v>
      </c>
      <c r="I991" s="20" t="s">
        <v>710</v>
      </c>
      <c r="J991" s="20" t="s">
        <v>710</v>
      </c>
      <c r="K991" s="11">
        <f>YEAR(I991)</f>
        <v>2015</v>
      </c>
      <c r="R991">
        <v>1779.58</v>
      </c>
      <c r="S991">
        <v>2020</v>
      </c>
      <c r="T991" t="s">
        <v>307</v>
      </c>
      <c r="U991" t="s">
        <v>55</v>
      </c>
      <c r="V991" t="s">
        <v>308</v>
      </c>
      <c r="W991" t="s">
        <v>822</v>
      </c>
      <c r="X991" t="s">
        <v>1145</v>
      </c>
      <c r="Y991">
        <v>14</v>
      </c>
      <c r="Z991">
        <v>9</v>
      </c>
      <c r="AA991">
        <v>197.73</v>
      </c>
      <c r="AB991" t="s">
        <v>823</v>
      </c>
      <c r="AC991">
        <v>0</v>
      </c>
      <c r="AD991">
        <v>0</v>
      </c>
      <c r="AF991">
        <v>0</v>
      </c>
      <c r="AG991">
        <v>0.97</v>
      </c>
      <c r="AI991">
        <v>0</v>
      </c>
      <c r="AJ991">
        <v>0.39</v>
      </c>
      <c r="AL991">
        <v>0</v>
      </c>
      <c r="AM991">
        <v>0</v>
      </c>
      <c r="AO991">
        <v>0</v>
      </c>
      <c r="AP991">
        <v>0</v>
      </c>
      <c r="BA991">
        <v>0</v>
      </c>
      <c r="BB991">
        <v>0.88097999999999999</v>
      </c>
    </row>
    <row r="992" spans="1:54" ht="171" x14ac:dyDescent="0.2">
      <c r="A992" s="4" t="s">
        <v>1127</v>
      </c>
      <c r="B992" t="s">
        <v>434</v>
      </c>
      <c r="C992" t="s">
        <v>435</v>
      </c>
      <c r="D992" t="s">
        <v>1137</v>
      </c>
      <c r="E992" t="s">
        <v>472</v>
      </c>
      <c r="F992" t="s">
        <v>472</v>
      </c>
      <c r="G992" s="4" t="s">
        <v>142</v>
      </c>
      <c r="H992" t="s">
        <v>1140</v>
      </c>
      <c r="I992" s="20" t="s">
        <v>473</v>
      </c>
      <c r="K992" s="11">
        <f>YEAR(I992)</f>
        <v>2011</v>
      </c>
      <c r="O992">
        <v>245868462</v>
      </c>
      <c r="Q992" s="1" t="s">
        <v>474</v>
      </c>
      <c r="R992">
        <v>7043.22</v>
      </c>
      <c r="S992">
        <v>6193.02</v>
      </c>
      <c r="U992" t="s">
        <v>372</v>
      </c>
      <c r="V992" s="1" t="s">
        <v>475</v>
      </c>
      <c r="W992" s="1"/>
      <c r="X992" s="1"/>
      <c r="Y992">
        <v>46</v>
      </c>
      <c r="Z992">
        <v>24</v>
      </c>
      <c r="AA992">
        <f t="shared" ref="AA992" si="41">R992/Z992</f>
        <v>293.46750000000003</v>
      </c>
      <c r="AB992" t="s">
        <v>476</v>
      </c>
      <c r="AC992">
        <v>0</v>
      </c>
      <c r="AD992">
        <v>2.14</v>
      </c>
      <c r="AF992">
        <v>0</v>
      </c>
      <c r="AG992">
        <v>0.06</v>
      </c>
      <c r="AI992">
        <v>0</v>
      </c>
      <c r="AJ992">
        <v>0</v>
      </c>
      <c r="AL992">
        <v>0</v>
      </c>
      <c r="AM992">
        <v>0</v>
      </c>
      <c r="AO992">
        <v>0</v>
      </c>
      <c r="AP992">
        <v>0</v>
      </c>
    </row>
    <row r="993" spans="1:42" ht="171" x14ac:dyDescent="0.2">
      <c r="A993" s="4" t="s">
        <v>1127</v>
      </c>
      <c r="B993" t="s">
        <v>392</v>
      </c>
      <c r="C993" t="s">
        <v>393</v>
      </c>
      <c r="D993" t="s">
        <v>1136</v>
      </c>
      <c r="E993" t="s">
        <v>472</v>
      </c>
      <c r="F993" t="s">
        <v>472</v>
      </c>
      <c r="G993" s="4" t="s">
        <v>142</v>
      </c>
      <c r="H993" t="s">
        <v>1140</v>
      </c>
      <c r="I993" s="20" t="s">
        <v>473</v>
      </c>
      <c r="K993" s="11">
        <f>YEAR(I993)</f>
        <v>2011</v>
      </c>
      <c r="O993">
        <v>245868462</v>
      </c>
      <c r="Q993" s="1" t="s">
        <v>474</v>
      </c>
      <c r="R993">
        <v>7043.22</v>
      </c>
      <c r="S993">
        <v>6193.02</v>
      </c>
      <c r="U993" t="s">
        <v>372</v>
      </c>
      <c r="V993" s="1" t="s">
        <v>475</v>
      </c>
      <c r="W993" s="1"/>
      <c r="X993" s="1"/>
      <c r="Y993">
        <v>46</v>
      </c>
      <c r="Z993">
        <v>24</v>
      </c>
      <c r="AA993">
        <f t="shared" ref="AA993" si="42">R993/Z993</f>
        <v>293.46750000000003</v>
      </c>
      <c r="AB993" t="s">
        <v>476</v>
      </c>
      <c r="AC993">
        <v>0</v>
      </c>
      <c r="AD993">
        <v>8.4600000000000009</v>
      </c>
      <c r="AF993">
        <v>0</v>
      </c>
      <c r="AG993">
        <v>0.23</v>
      </c>
      <c r="AI993">
        <v>0</v>
      </c>
      <c r="AJ993">
        <v>0</v>
      </c>
      <c r="AL993">
        <v>0</v>
      </c>
      <c r="AM993">
        <v>0</v>
      </c>
      <c r="AO993">
        <v>0</v>
      </c>
      <c r="AP993">
        <v>0</v>
      </c>
    </row>
    <row r="994" spans="1:42" ht="14.25" x14ac:dyDescent="0.2">
      <c r="A994" t="s">
        <v>1128</v>
      </c>
      <c r="B994" t="s">
        <v>1087</v>
      </c>
      <c r="C994" t="s">
        <v>393</v>
      </c>
      <c r="D994" t="s">
        <v>1136</v>
      </c>
      <c r="F994" t="s">
        <v>142</v>
      </c>
      <c r="G994" t="s">
        <v>142</v>
      </c>
      <c r="H994" t="s">
        <v>1140</v>
      </c>
      <c r="R994"/>
      <c r="S994"/>
      <c r="AA994" s="6">
        <v>25.6053638717</v>
      </c>
    </row>
    <row r="995" spans="1:42" ht="14.25" x14ac:dyDescent="0.2">
      <c r="A995" t="s">
        <v>1128</v>
      </c>
      <c r="B995" t="s">
        <v>1088</v>
      </c>
      <c r="C995" t="s">
        <v>393</v>
      </c>
      <c r="D995" t="s">
        <v>1136</v>
      </c>
      <c r="F995" t="s">
        <v>142</v>
      </c>
      <c r="G995" t="s">
        <v>142</v>
      </c>
      <c r="H995" t="s">
        <v>1140</v>
      </c>
      <c r="R995"/>
      <c r="S995"/>
      <c r="AA995" s="6">
        <v>1.24465144565</v>
      </c>
    </row>
    <row r="996" spans="1:42" ht="14.25" x14ac:dyDescent="0.2">
      <c r="A996" t="s">
        <v>1128</v>
      </c>
      <c r="B996" t="s">
        <v>1089</v>
      </c>
      <c r="C996" t="s">
        <v>393</v>
      </c>
      <c r="D996" t="s">
        <v>1136</v>
      </c>
      <c r="F996" t="s">
        <v>142</v>
      </c>
      <c r="G996" t="s">
        <v>142</v>
      </c>
      <c r="H996" t="s">
        <v>1140</v>
      </c>
      <c r="R996"/>
      <c r="S996"/>
      <c r="AA996" s="6">
        <v>7.1355275960000006E-2</v>
      </c>
    </row>
    <row r="997" spans="1:42" ht="14.25" x14ac:dyDescent="0.2">
      <c r="A997" t="s">
        <v>1128</v>
      </c>
      <c r="B997" t="s">
        <v>1090</v>
      </c>
      <c r="C997" t="s">
        <v>393</v>
      </c>
      <c r="D997" t="s">
        <v>1136</v>
      </c>
      <c r="F997" t="s">
        <v>142</v>
      </c>
      <c r="G997" t="s">
        <v>142</v>
      </c>
      <c r="H997" t="s">
        <v>1140</v>
      </c>
      <c r="R997"/>
      <c r="S997"/>
      <c r="AA997" s="6">
        <v>0</v>
      </c>
    </row>
    <row r="998" spans="1:42" ht="14.25" x14ac:dyDescent="0.2">
      <c r="A998" t="s">
        <v>1128</v>
      </c>
      <c r="B998" t="s">
        <v>1094</v>
      </c>
      <c r="C998" t="s">
        <v>393</v>
      </c>
      <c r="D998" t="s">
        <v>1136</v>
      </c>
      <c r="F998" t="s">
        <v>142</v>
      </c>
      <c r="G998" t="s">
        <v>142</v>
      </c>
      <c r="H998" t="s">
        <v>1140</v>
      </c>
      <c r="R998"/>
      <c r="S998"/>
      <c r="AA998" s="6">
        <v>71.881770572969998</v>
      </c>
    </row>
    <row r="999" spans="1:42" ht="14.25" x14ac:dyDescent="0.2">
      <c r="A999" t="s">
        <v>1128</v>
      </c>
      <c r="B999" t="s">
        <v>1095</v>
      </c>
      <c r="C999" t="s">
        <v>393</v>
      </c>
      <c r="D999" t="s">
        <v>1136</v>
      </c>
      <c r="F999" t="s">
        <v>142</v>
      </c>
      <c r="G999" t="s">
        <v>142</v>
      </c>
      <c r="H999" t="s">
        <v>1140</v>
      </c>
      <c r="R999"/>
      <c r="S999"/>
      <c r="AA999" s="6">
        <v>177.09990582661999</v>
      </c>
    </row>
    <row r="1000" spans="1:42" ht="14.25" x14ac:dyDescent="0.2">
      <c r="A1000" t="s">
        <v>1128</v>
      </c>
      <c r="B1000" t="s">
        <v>1098</v>
      </c>
      <c r="C1000" t="s">
        <v>393</v>
      </c>
      <c r="D1000" t="s">
        <v>1136</v>
      </c>
      <c r="F1000" t="s">
        <v>142</v>
      </c>
      <c r="G1000" t="s">
        <v>142</v>
      </c>
      <c r="H1000" t="s">
        <v>1140</v>
      </c>
      <c r="R1000"/>
      <c r="S1000"/>
      <c r="AA1000" s="6">
        <v>0.92260989022999995</v>
      </c>
    </row>
    <row r="1001" spans="1:42" ht="14.25" x14ac:dyDescent="0.2">
      <c r="A1001" t="s">
        <v>1128</v>
      </c>
      <c r="B1001" t="s">
        <v>1008</v>
      </c>
      <c r="C1001" t="s">
        <v>49</v>
      </c>
      <c r="D1001" t="s">
        <v>1133</v>
      </c>
      <c r="F1001" t="s">
        <v>405</v>
      </c>
      <c r="G1001" t="s">
        <v>405</v>
      </c>
      <c r="H1001" s="4" t="s">
        <v>1139</v>
      </c>
      <c r="R1001"/>
      <c r="S1001"/>
      <c r="AA1001" s="6">
        <v>0.8138494260000001</v>
      </c>
    </row>
    <row r="1002" spans="1:42" ht="14.25" x14ac:dyDescent="0.2">
      <c r="A1002" t="s">
        <v>1128</v>
      </c>
      <c r="B1002" t="s">
        <v>1013</v>
      </c>
      <c r="C1002" t="s">
        <v>49</v>
      </c>
      <c r="D1002" t="s">
        <v>1133</v>
      </c>
      <c r="F1002" t="s">
        <v>405</v>
      </c>
      <c r="G1002" t="s">
        <v>405</v>
      </c>
      <c r="H1002" s="4" t="s">
        <v>1139</v>
      </c>
      <c r="R1002"/>
      <c r="S1002"/>
      <c r="AA1002" s="6">
        <v>3.8439427000000005E-2</v>
      </c>
    </row>
    <row r="1003" spans="1:42" ht="14.25" x14ac:dyDescent="0.2">
      <c r="A1003" t="s">
        <v>1128</v>
      </c>
      <c r="B1003" t="s">
        <v>1014</v>
      </c>
      <c r="C1003" t="s">
        <v>49</v>
      </c>
      <c r="D1003" t="s">
        <v>1133</v>
      </c>
      <c r="F1003" t="s">
        <v>405</v>
      </c>
      <c r="G1003" t="s">
        <v>405</v>
      </c>
      <c r="H1003" s="4" t="s">
        <v>1139</v>
      </c>
      <c r="R1003"/>
      <c r="S1003"/>
      <c r="AA1003" s="6">
        <v>3.1828785235000003</v>
      </c>
    </row>
    <row r="1004" spans="1:42" ht="14.25" x14ac:dyDescent="0.2">
      <c r="A1004" t="s">
        <v>1128</v>
      </c>
      <c r="B1004" t="s">
        <v>1015</v>
      </c>
      <c r="C1004" t="s">
        <v>49</v>
      </c>
      <c r="D1004" t="s">
        <v>1133</v>
      </c>
      <c r="F1004" t="s">
        <v>405</v>
      </c>
      <c r="G1004" t="s">
        <v>405</v>
      </c>
      <c r="H1004" s="4" t="s">
        <v>1139</v>
      </c>
      <c r="R1004"/>
      <c r="S1004"/>
      <c r="AA1004" s="6">
        <v>5.982029293500001</v>
      </c>
    </row>
    <row r="1005" spans="1:42" ht="14.25" x14ac:dyDescent="0.2">
      <c r="A1005" t="s">
        <v>1128</v>
      </c>
      <c r="B1005" t="s">
        <v>1017</v>
      </c>
      <c r="C1005" t="s">
        <v>49</v>
      </c>
      <c r="D1005" t="s">
        <v>1133</v>
      </c>
      <c r="F1005" t="s">
        <v>405</v>
      </c>
      <c r="G1005" t="s">
        <v>405</v>
      </c>
      <c r="H1005" s="4" t="s">
        <v>1139</v>
      </c>
      <c r="R1005"/>
      <c r="S1005"/>
      <c r="AA1005" s="6">
        <v>0</v>
      </c>
    </row>
    <row r="1006" spans="1:42" ht="14.25" x14ac:dyDescent="0.2">
      <c r="A1006" t="s">
        <v>1128</v>
      </c>
      <c r="B1006" t="s">
        <v>1023</v>
      </c>
      <c r="C1006" t="s">
        <v>69</v>
      </c>
      <c r="D1006" t="s">
        <v>1135</v>
      </c>
      <c r="F1006" t="s">
        <v>405</v>
      </c>
      <c r="G1006" t="s">
        <v>405</v>
      </c>
      <c r="H1006" s="4" t="s">
        <v>1139</v>
      </c>
      <c r="R1006"/>
      <c r="S1006"/>
      <c r="AA1006" s="6">
        <v>3.6057450000000002E-4</v>
      </c>
    </row>
    <row r="1007" spans="1:42" ht="14.25" x14ac:dyDescent="0.2">
      <c r="A1007" t="s">
        <v>1128</v>
      </c>
      <c r="B1007" t="s">
        <v>1025</v>
      </c>
      <c r="C1007" t="s">
        <v>69</v>
      </c>
      <c r="D1007" t="s">
        <v>1135</v>
      </c>
      <c r="F1007" t="s">
        <v>405</v>
      </c>
      <c r="G1007" t="s">
        <v>405</v>
      </c>
      <c r="H1007" s="4" t="s">
        <v>1139</v>
      </c>
      <c r="R1007"/>
      <c r="S1007"/>
      <c r="AA1007" s="6">
        <v>0</v>
      </c>
    </row>
    <row r="1008" spans="1:42" ht="14.25" x14ac:dyDescent="0.2">
      <c r="A1008" t="s">
        <v>1128</v>
      </c>
      <c r="B1008" t="s">
        <v>1026</v>
      </c>
      <c r="C1008" t="s">
        <v>69</v>
      </c>
      <c r="D1008" t="s">
        <v>1135</v>
      </c>
      <c r="F1008" t="s">
        <v>405</v>
      </c>
      <c r="G1008" t="s">
        <v>405</v>
      </c>
      <c r="H1008" s="4" t="s">
        <v>1139</v>
      </c>
      <c r="R1008"/>
      <c r="S1008"/>
      <c r="AA1008" s="6">
        <v>0.78417305199999998</v>
      </c>
    </row>
    <row r="1009" spans="1:27" ht="14.25" x14ac:dyDescent="0.2">
      <c r="A1009" t="s">
        <v>1128</v>
      </c>
      <c r="B1009" t="s">
        <v>1027</v>
      </c>
      <c r="C1009" t="s">
        <v>69</v>
      </c>
      <c r="D1009" t="s">
        <v>1135</v>
      </c>
      <c r="F1009" t="s">
        <v>405</v>
      </c>
      <c r="G1009" t="s">
        <v>405</v>
      </c>
      <c r="H1009" s="4" t="s">
        <v>1139</v>
      </c>
      <c r="R1009"/>
      <c r="S1009"/>
      <c r="AA1009" s="6">
        <v>0.22659375700000001</v>
      </c>
    </row>
    <row r="1010" spans="1:27" ht="14.25" x14ac:dyDescent="0.2">
      <c r="A1010" t="s">
        <v>1128</v>
      </c>
      <c r="B1010" t="s">
        <v>1028</v>
      </c>
      <c r="C1010" t="s">
        <v>69</v>
      </c>
      <c r="D1010" t="s">
        <v>1135</v>
      </c>
      <c r="F1010" t="s">
        <v>405</v>
      </c>
      <c r="G1010" t="s">
        <v>405</v>
      </c>
      <c r="H1010" s="4" t="s">
        <v>1139</v>
      </c>
      <c r="R1010"/>
      <c r="S1010"/>
      <c r="AA1010" s="6">
        <v>2.1743735E-3</v>
      </c>
    </row>
    <row r="1011" spans="1:27" ht="14.25" x14ac:dyDescent="0.2">
      <c r="A1011" t="s">
        <v>1128</v>
      </c>
      <c r="B1011" t="s">
        <v>1029</v>
      </c>
      <c r="C1011" t="s">
        <v>69</v>
      </c>
      <c r="D1011" t="s">
        <v>1135</v>
      </c>
      <c r="F1011" t="s">
        <v>405</v>
      </c>
      <c r="G1011" t="s">
        <v>405</v>
      </c>
      <c r="H1011" s="4" t="s">
        <v>1139</v>
      </c>
      <c r="R1011"/>
      <c r="S1011"/>
      <c r="AA1011" s="6">
        <v>3.2812279500000006E-2</v>
      </c>
    </row>
    <row r="1012" spans="1:27" ht="14.25" x14ac:dyDescent="0.2">
      <c r="A1012" t="s">
        <v>1128</v>
      </c>
      <c r="B1012" t="s">
        <v>1030</v>
      </c>
      <c r="C1012" t="s">
        <v>69</v>
      </c>
      <c r="D1012" t="s">
        <v>1135</v>
      </c>
      <c r="F1012" t="s">
        <v>405</v>
      </c>
      <c r="G1012" t="s">
        <v>405</v>
      </c>
      <c r="H1012" s="4" t="s">
        <v>1139</v>
      </c>
      <c r="R1012"/>
      <c r="S1012"/>
      <c r="AA1012" s="6">
        <v>0</v>
      </c>
    </row>
    <row r="1013" spans="1:27" ht="14.25" x14ac:dyDescent="0.2">
      <c r="A1013" t="s">
        <v>1128</v>
      </c>
      <c r="B1013" t="s">
        <v>1032</v>
      </c>
      <c r="C1013" t="s">
        <v>69</v>
      </c>
      <c r="D1013" t="s">
        <v>1135</v>
      </c>
      <c r="F1013" t="s">
        <v>405</v>
      </c>
      <c r="G1013" t="s">
        <v>405</v>
      </c>
      <c r="H1013" s="4" t="s">
        <v>1139</v>
      </c>
      <c r="R1013"/>
      <c r="S1013"/>
      <c r="AA1013" s="6">
        <v>16.255135520000003</v>
      </c>
    </row>
    <row r="1014" spans="1:27" ht="14.25" x14ac:dyDescent="0.2">
      <c r="A1014" t="s">
        <v>1128</v>
      </c>
      <c r="B1014" t="s">
        <v>1034</v>
      </c>
      <c r="C1014" t="s">
        <v>69</v>
      </c>
      <c r="D1014" t="s">
        <v>1135</v>
      </c>
      <c r="F1014" t="s">
        <v>405</v>
      </c>
      <c r="G1014" t="s">
        <v>405</v>
      </c>
      <c r="H1014" s="4" t="s">
        <v>1139</v>
      </c>
      <c r="R1014"/>
      <c r="S1014"/>
      <c r="AA1014" s="6">
        <v>0.61964181500000004</v>
      </c>
    </row>
    <row r="1015" spans="1:27" ht="14.25" x14ac:dyDescent="0.2">
      <c r="A1015" t="s">
        <v>1128</v>
      </c>
      <c r="B1015" t="s">
        <v>1035</v>
      </c>
      <c r="C1015" t="s">
        <v>69</v>
      </c>
      <c r="D1015" t="s">
        <v>1135</v>
      </c>
      <c r="F1015" t="s">
        <v>405</v>
      </c>
      <c r="G1015" t="s">
        <v>405</v>
      </c>
      <c r="H1015" s="4" t="s">
        <v>1139</v>
      </c>
      <c r="R1015"/>
      <c r="S1015"/>
      <c r="AA1015" s="6">
        <v>0.25543971700000001</v>
      </c>
    </row>
    <row r="1016" spans="1:27" ht="14.25" x14ac:dyDescent="0.2">
      <c r="A1016" t="s">
        <v>1128</v>
      </c>
      <c r="B1016" t="s">
        <v>1037</v>
      </c>
      <c r="C1016" t="s">
        <v>77</v>
      </c>
      <c r="D1016" t="s">
        <v>1135</v>
      </c>
      <c r="F1016" t="s">
        <v>405</v>
      </c>
      <c r="G1016" t="s">
        <v>405</v>
      </c>
      <c r="H1016" s="4" t="s">
        <v>1139</v>
      </c>
      <c r="R1016"/>
      <c r="S1016"/>
      <c r="AA1016" s="6">
        <v>3.5708239060000002</v>
      </c>
    </row>
    <row r="1017" spans="1:27" ht="14.25" x14ac:dyDescent="0.2">
      <c r="A1017" t="s">
        <v>1128</v>
      </c>
      <c r="B1017" t="s">
        <v>1109</v>
      </c>
      <c r="C1017" t="s">
        <v>77</v>
      </c>
      <c r="D1017" t="s">
        <v>1135</v>
      </c>
      <c r="F1017" t="s">
        <v>405</v>
      </c>
      <c r="G1017" t="s">
        <v>405</v>
      </c>
      <c r="H1017" s="4" t="s">
        <v>1139</v>
      </c>
      <c r="R1017"/>
      <c r="S1017"/>
      <c r="AA1017" s="6">
        <v>26.153145928000004</v>
      </c>
    </row>
    <row r="1018" spans="1:27" ht="14.25" x14ac:dyDescent="0.2">
      <c r="A1018" t="s">
        <v>1128</v>
      </c>
      <c r="B1018" t="s">
        <v>1111</v>
      </c>
      <c r="C1018" t="s">
        <v>77</v>
      </c>
      <c r="D1018" t="s">
        <v>1135</v>
      </c>
      <c r="F1018" t="s">
        <v>405</v>
      </c>
      <c r="G1018" t="s">
        <v>405</v>
      </c>
      <c r="H1018" s="4" t="s">
        <v>1139</v>
      </c>
      <c r="R1018"/>
      <c r="S1018"/>
      <c r="AA1018" s="6">
        <v>0.40467385400000006</v>
      </c>
    </row>
    <row r="1019" spans="1:27" ht="14.25" x14ac:dyDescent="0.2">
      <c r="A1019" t="s">
        <v>1128</v>
      </c>
      <c r="B1019" t="s">
        <v>1115</v>
      </c>
      <c r="C1019" t="s">
        <v>77</v>
      </c>
      <c r="D1019" t="s">
        <v>1135</v>
      </c>
      <c r="F1019" t="s">
        <v>405</v>
      </c>
      <c r="G1019" t="s">
        <v>405</v>
      </c>
      <c r="H1019" s="4" t="s">
        <v>1139</v>
      </c>
      <c r="R1019"/>
      <c r="S1019"/>
      <c r="AA1019" s="6">
        <v>26.2421859765</v>
      </c>
    </row>
    <row r="1020" spans="1:27" ht="14.25" x14ac:dyDescent="0.2">
      <c r="A1020" t="s">
        <v>1128</v>
      </c>
      <c r="B1020" t="s">
        <v>1040</v>
      </c>
      <c r="C1020" t="s">
        <v>86</v>
      </c>
      <c r="D1020" t="s">
        <v>1136</v>
      </c>
      <c r="F1020" t="s">
        <v>405</v>
      </c>
      <c r="G1020" t="s">
        <v>405</v>
      </c>
      <c r="H1020" s="4" t="s">
        <v>1139</v>
      </c>
      <c r="R1020"/>
      <c r="S1020"/>
      <c r="AA1020" s="6">
        <v>0.10503644450000001</v>
      </c>
    </row>
    <row r="1021" spans="1:27" ht="14.25" x14ac:dyDescent="0.2">
      <c r="A1021" t="s">
        <v>1128</v>
      </c>
      <c r="B1021" t="s">
        <v>1041</v>
      </c>
      <c r="C1021" t="s">
        <v>86</v>
      </c>
      <c r="D1021" t="s">
        <v>1136</v>
      </c>
      <c r="F1021" t="s">
        <v>405</v>
      </c>
      <c r="G1021" t="s">
        <v>405</v>
      </c>
      <c r="H1021" s="4" t="s">
        <v>1139</v>
      </c>
      <c r="R1021"/>
      <c r="S1021"/>
      <c r="AA1021" s="6">
        <v>10.075074340500001</v>
      </c>
    </row>
    <row r="1022" spans="1:27" ht="14.25" x14ac:dyDescent="0.2">
      <c r="A1022" t="s">
        <v>1128</v>
      </c>
      <c r="B1022" t="s">
        <v>1050</v>
      </c>
      <c r="C1022" t="s">
        <v>86</v>
      </c>
      <c r="D1022" t="s">
        <v>1136</v>
      </c>
      <c r="F1022" t="s">
        <v>405</v>
      </c>
      <c r="G1022" t="s">
        <v>405</v>
      </c>
      <c r="H1022" s="4" t="s">
        <v>1139</v>
      </c>
      <c r="R1022"/>
      <c r="S1022"/>
      <c r="AA1022" s="6">
        <v>0</v>
      </c>
    </row>
    <row r="1023" spans="1:27" ht="14.25" x14ac:dyDescent="0.2">
      <c r="A1023" t="s">
        <v>1128</v>
      </c>
      <c r="B1023" t="s">
        <v>356</v>
      </c>
      <c r="C1023" t="s">
        <v>86</v>
      </c>
      <c r="D1023" t="s">
        <v>1136</v>
      </c>
      <c r="F1023" t="s">
        <v>405</v>
      </c>
      <c r="G1023" t="s">
        <v>405</v>
      </c>
      <c r="H1023" s="4" t="s">
        <v>1139</v>
      </c>
      <c r="R1023"/>
      <c r="S1023"/>
      <c r="AA1023" s="6">
        <v>86.036823489499994</v>
      </c>
    </row>
    <row r="1024" spans="1:27" ht="14.25" x14ac:dyDescent="0.2">
      <c r="A1024" t="s">
        <v>1128</v>
      </c>
      <c r="B1024" t="s">
        <v>1051</v>
      </c>
      <c r="C1024" t="s">
        <v>86</v>
      </c>
      <c r="D1024" t="s">
        <v>1136</v>
      </c>
      <c r="F1024" t="s">
        <v>405</v>
      </c>
      <c r="G1024" t="s">
        <v>405</v>
      </c>
      <c r="H1024" s="4" t="s">
        <v>1139</v>
      </c>
      <c r="R1024"/>
      <c r="S1024"/>
      <c r="AA1024" s="6">
        <v>0</v>
      </c>
    </row>
    <row r="1025" spans="1:27" ht="14.25" x14ac:dyDescent="0.2">
      <c r="A1025" t="s">
        <v>1128</v>
      </c>
      <c r="B1025" t="s">
        <v>1075</v>
      </c>
      <c r="C1025" t="s">
        <v>85</v>
      </c>
      <c r="D1025" t="s">
        <v>1133</v>
      </c>
      <c r="F1025" t="s">
        <v>405</v>
      </c>
      <c r="G1025" t="s">
        <v>405</v>
      </c>
      <c r="H1025" s="4" t="s">
        <v>1139</v>
      </c>
      <c r="R1025"/>
      <c r="S1025"/>
      <c r="AA1025" s="6">
        <v>1.420445E-2</v>
      </c>
    </row>
    <row r="1026" spans="1:27" ht="14.25" x14ac:dyDescent="0.2">
      <c r="A1026" t="s">
        <v>1128</v>
      </c>
      <c r="B1026" t="s">
        <v>1076</v>
      </c>
      <c r="C1026" t="s">
        <v>85</v>
      </c>
      <c r="D1026" t="s">
        <v>1133</v>
      </c>
      <c r="F1026" t="s">
        <v>405</v>
      </c>
      <c r="G1026" t="s">
        <v>405</v>
      </c>
      <c r="H1026" s="4" t="s">
        <v>1139</v>
      </c>
      <c r="R1026"/>
      <c r="S1026"/>
      <c r="AA1026" s="6">
        <v>0.5650639475</v>
      </c>
    </row>
    <row r="1027" spans="1:27" ht="14.25" x14ac:dyDescent="0.2">
      <c r="A1027" t="s">
        <v>1128</v>
      </c>
      <c r="B1027" t="s">
        <v>1077</v>
      </c>
      <c r="C1027" t="s">
        <v>85</v>
      </c>
      <c r="D1027" t="s">
        <v>1133</v>
      </c>
      <c r="F1027" t="s">
        <v>405</v>
      </c>
      <c r="G1027" t="s">
        <v>405</v>
      </c>
      <c r="H1027" s="4" t="s">
        <v>1139</v>
      </c>
      <c r="R1027"/>
      <c r="S1027"/>
      <c r="AA1027" s="6">
        <v>0</v>
      </c>
    </row>
    <row r="1028" spans="1:27" ht="14.25" x14ac:dyDescent="0.2">
      <c r="A1028" t="s">
        <v>1128</v>
      </c>
      <c r="B1028" t="s">
        <v>1080</v>
      </c>
      <c r="C1028" t="s">
        <v>85</v>
      </c>
      <c r="D1028" t="s">
        <v>1133</v>
      </c>
      <c r="F1028" t="s">
        <v>405</v>
      </c>
      <c r="G1028" t="s">
        <v>405</v>
      </c>
      <c r="H1028" s="4" t="s">
        <v>1139</v>
      </c>
      <c r="R1028"/>
      <c r="S1028"/>
      <c r="AA1028" s="6">
        <v>3.3111665600000002</v>
      </c>
    </row>
    <row r="1029" spans="1:27" ht="14.25" x14ac:dyDescent="0.2">
      <c r="A1029" t="s">
        <v>1128</v>
      </c>
      <c r="B1029" t="s">
        <v>1081</v>
      </c>
      <c r="C1029" t="s">
        <v>85</v>
      </c>
      <c r="D1029" t="s">
        <v>1133</v>
      </c>
      <c r="F1029" t="s">
        <v>405</v>
      </c>
      <c r="G1029" t="s">
        <v>405</v>
      </c>
      <c r="H1029" s="4" t="s">
        <v>1139</v>
      </c>
      <c r="R1029"/>
      <c r="S1029"/>
      <c r="AA1029" s="6">
        <v>0.18137990000000001</v>
      </c>
    </row>
    <row r="1030" spans="1:27" ht="14.25" x14ac:dyDescent="0.2">
      <c r="A1030" t="s">
        <v>1128</v>
      </c>
      <c r="B1030" t="s">
        <v>1083</v>
      </c>
      <c r="C1030" t="s">
        <v>85</v>
      </c>
      <c r="D1030" t="s">
        <v>1133</v>
      </c>
      <c r="F1030" t="s">
        <v>405</v>
      </c>
      <c r="G1030" t="s">
        <v>405</v>
      </c>
      <c r="H1030" s="4" t="s">
        <v>1139</v>
      </c>
      <c r="R1030"/>
      <c r="S1030"/>
      <c r="AA1030" s="6">
        <v>1.09265E-2</v>
      </c>
    </row>
    <row r="1031" spans="1:27" ht="14.25" x14ac:dyDescent="0.2">
      <c r="A1031" t="s">
        <v>1128</v>
      </c>
      <c r="B1031" t="s">
        <v>1084</v>
      </c>
      <c r="C1031" t="s">
        <v>302</v>
      </c>
      <c r="D1031" t="s">
        <v>1137</v>
      </c>
      <c r="F1031" t="s">
        <v>405</v>
      </c>
      <c r="G1031" t="s">
        <v>405</v>
      </c>
      <c r="H1031" s="4" t="s">
        <v>1139</v>
      </c>
      <c r="R1031"/>
      <c r="S1031"/>
      <c r="AA1031" s="6">
        <v>0</v>
      </c>
    </row>
    <row r="1032" spans="1:27" ht="14.25" x14ac:dyDescent="0.2">
      <c r="A1032" t="s">
        <v>1128</v>
      </c>
      <c r="B1032" t="s">
        <v>1088</v>
      </c>
      <c r="C1032" t="s">
        <v>393</v>
      </c>
      <c r="D1032" t="s">
        <v>1136</v>
      </c>
      <c r="F1032" t="s">
        <v>405</v>
      </c>
      <c r="G1032" t="s">
        <v>405</v>
      </c>
      <c r="H1032" s="4" t="s">
        <v>1139</v>
      </c>
      <c r="R1032"/>
      <c r="S1032"/>
      <c r="AA1032" s="6">
        <v>4.8862543145000004</v>
      </c>
    </row>
    <row r="1033" spans="1:27" ht="14.25" x14ac:dyDescent="0.2">
      <c r="A1033" t="s">
        <v>1128</v>
      </c>
      <c r="B1033" t="s">
        <v>1089</v>
      </c>
      <c r="C1033" t="s">
        <v>393</v>
      </c>
      <c r="D1033" t="s">
        <v>1136</v>
      </c>
      <c r="F1033" t="s">
        <v>405</v>
      </c>
      <c r="G1033" t="s">
        <v>405</v>
      </c>
      <c r="H1033" s="4" t="s">
        <v>1139</v>
      </c>
      <c r="R1033"/>
      <c r="S1033"/>
      <c r="AA1033" s="6">
        <v>7.3644610000000001E-3</v>
      </c>
    </row>
    <row r="1034" spans="1:27" ht="14.25" x14ac:dyDescent="0.2">
      <c r="A1034" t="s">
        <v>1128</v>
      </c>
      <c r="B1034" t="s">
        <v>1094</v>
      </c>
      <c r="C1034" t="s">
        <v>393</v>
      </c>
      <c r="D1034" t="s">
        <v>1136</v>
      </c>
      <c r="F1034" t="s">
        <v>405</v>
      </c>
      <c r="G1034" t="s">
        <v>405</v>
      </c>
      <c r="H1034" s="4" t="s">
        <v>1139</v>
      </c>
      <c r="R1034"/>
      <c r="S1034"/>
      <c r="AA1034" s="6">
        <v>13.727267892</v>
      </c>
    </row>
    <row r="1035" spans="1:27" ht="14.25" x14ac:dyDescent="0.2">
      <c r="A1035" t="s">
        <v>1128</v>
      </c>
      <c r="B1035" t="s">
        <v>1095</v>
      </c>
      <c r="C1035" t="s">
        <v>393</v>
      </c>
      <c r="D1035" t="s">
        <v>1136</v>
      </c>
      <c r="F1035" t="s">
        <v>405</v>
      </c>
      <c r="G1035" t="s">
        <v>405</v>
      </c>
      <c r="H1035" s="4" t="s">
        <v>1139</v>
      </c>
      <c r="R1035"/>
      <c r="S1035"/>
      <c r="AA1035" s="6">
        <v>13.758124328000001</v>
      </c>
    </row>
    <row r="1036" spans="1:27" ht="14.25" x14ac:dyDescent="0.2">
      <c r="A1036" t="s">
        <v>1128</v>
      </c>
      <c r="B1036" t="s">
        <v>1097</v>
      </c>
      <c r="C1036" t="s">
        <v>393</v>
      </c>
      <c r="D1036" t="s">
        <v>1136</v>
      </c>
      <c r="F1036" t="s">
        <v>405</v>
      </c>
      <c r="G1036" t="s">
        <v>405</v>
      </c>
      <c r="H1036" s="4" t="s">
        <v>1139</v>
      </c>
      <c r="R1036"/>
      <c r="S1036"/>
      <c r="AA1036" s="6">
        <v>19.473415903500001</v>
      </c>
    </row>
    <row r="1037" spans="1:27" ht="14.25" x14ac:dyDescent="0.2">
      <c r="A1037" t="s">
        <v>1128</v>
      </c>
      <c r="B1037" t="s">
        <v>1098</v>
      </c>
      <c r="C1037" t="s">
        <v>393</v>
      </c>
      <c r="D1037" t="s">
        <v>1136</v>
      </c>
      <c r="F1037" t="s">
        <v>405</v>
      </c>
      <c r="G1037" t="s">
        <v>405</v>
      </c>
      <c r="H1037" s="4" t="s">
        <v>1139</v>
      </c>
      <c r="R1037"/>
      <c r="S1037"/>
      <c r="AA1037" s="6">
        <v>0.14279842850000002</v>
      </c>
    </row>
    <row r="1038" spans="1:27" ht="14.25" x14ac:dyDescent="0.2">
      <c r="A1038" t="s">
        <v>1128</v>
      </c>
      <c r="B1038" t="s">
        <v>1017</v>
      </c>
      <c r="C1038" t="s">
        <v>49</v>
      </c>
      <c r="D1038" t="s">
        <v>1133</v>
      </c>
      <c r="F1038" t="s">
        <v>328</v>
      </c>
      <c r="G1038" t="s">
        <v>328</v>
      </c>
      <c r="H1038" s="4" t="s">
        <v>1139</v>
      </c>
      <c r="R1038"/>
      <c r="S1038"/>
      <c r="AA1038" s="6">
        <v>0.89532472911000005</v>
      </c>
    </row>
    <row r="1039" spans="1:27" ht="14.25" x14ac:dyDescent="0.2">
      <c r="A1039" t="s">
        <v>1128</v>
      </c>
      <c r="B1039" t="s">
        <v>1022</v>
      </c>
      <c r="C1039" t="s">
        <v>69</v>
      </c>
      <c r="D1039" t="s">
        <v>1135</v>
      </c>
      <c r="F1039" t="s">
        <v>328</v>
      </c>
      <c r="G1039" t="s">
        <v>328</v>
      </c>
      <c r="H1039" s="4" t="s">
        <v>1139</v>
      </c>
      <c r="R1039"/>
      <c r="S1039"/>
      <c r="AA1039" s="6">
        <v>1.6687854120000003</v>
      </c>
    </row>
    <row r="1040" spans="1:27" ht="14.25" x14ac:dyDescent="0.2">
      <c r="A1040" t="s">
        <v>1128</v>
      </c>
      <c r="B1040" t="s">
        <v>1023</v>
      </c>
      <c r="C1040" t="s">
        <v>69</v>
      </c>
      <c r="D1040" t="s">
        <v>1135</v>
      </c>
      <c r="F1040" t="s">
        <v>328</v>
      </c>
      <c r="G1040" t="s">
        <v>328</v>
      </c>
      <c r="H1040" s="4" t="s">
        <v>1139</v>
      </c>
      <c r="R1040"/>
      <c r="S1040"/>
      <c r="AA1040" s="6">
        <v>2.8982562000000003E-4</v>
      </c>
    </row>
    <row r="1041" spans="1:53" ht="14.25" x14ac:dyDescent="0.2">
      <c r="A1041" t="s">
        <v>1128</v>
      </c>
      <c r="B1041" t="s">
        <v>1027</v>
      </c>
      <c r="C1041" t="s">
        <v>69</v>
      </c>
      <c r="D1041" t="s">
        <v>1135</v>
      </c>
      <c r="F1041" t="s">
        <v>328</v>
      </c>
      <c r="G1041" t="s">
        <v>328</v>
      </c>
      <c r="H1041" s="4" t="s">
        <v>1139</v>
      </c>
      <c r="R1041"/>
      <c r="S1041"/>
      <c r="AA1041" s="6">
        <v>0.21889461300000002</v>
      </c>
    </row>
    <row r="1042" spans="1:53" ht="14.25" x14ac:dyDescent="0.2">
      <c r="A1042" t="s">
        <v>1128</v>
      </c>
      <c r="B1042" t="s">
        <v>1028</v>
      </c>
      <c r="C1042" t="s">
        <v>69</v>
      </c>
      <c r="D1042" t="s">
        <v>1135</v>
      </c>
      <c r="F1042" t="s">
        <v>328</v>
      </c>
      <c r="G1042" t="s">
        <v>328</v>
      </c>
      <c r="H1042" s="4" t="s">
        <v>1139</v>
      </c>
      <c r="R1042"/>
      <c r="S1042"/>
      <c r="AA1042" s="6">
        <v>3.5592620000000008E-4</v>
      </c>
    </row>
    <row r="1043" spans="1:53" ht="14.25" x14ac:dyDescent="0.2">
      <c r="A1043" t="s">
        <v>1128</v>
      </c>
      <c r="B1043" t="s">
        <v>1031</v>
      </c>
      <c r="C1043" t="s">
        <v>69</v>
      </c>
      <c r="D1043" t="s">
        <v>1135</v>
      </c>
      <c r="F1043" t="s">
        <v>328</v>
      </c>
      <c r="G1043" t="s">
        <v>328</v>
      </c>
      <c r="H1043" s="4" t="s">
        <v>1139</v>
      </c>
      <c r="R1043"/>
      <c r="S1043"/>
      <c r="AA1043" s="6">
        <v>0.62312508300000014</v>
      </c>
    </row>
    <row r="1044" spans="1:53" ht="14.25" x14ac:dyDescent="0.2">
      <c r="A1044" t="s">
        <v>1128</v>
      </c>
      <c r="B1044" t="s">
        <v>1034</v>
      </c>
      <c r="C1044" t="s">
        <v>69</v>
      </c>
      <c r="D1044" t="s">
        <v>1135</v>
      </c>
      <c r="F1044" t="s">
        <v>328</v>
      </c>
      <c r="G1044" t="s">
        <v>328</v>
      </c>
      <c r="H1044" s="4" t="s">
        <v>1139</v>
      </c>
      <c r="R1044"/>
      <c r="S1044"/>
      <c r="AA1044" s="6">
        <v>6.4168409199999998E-2</v>
      </c>
    </row>
    <row r="1045" spans="1:53" ht="14.25" x14ac:dyDescent="0.2">
      <c r="A1045" t="s">
        <v>1128</v>
      </c>
      <c r="B1045" t="s">
        <v>1035</v>
      </c>
      <c r="C1045" t="s">
        <v>69</v>
      </c>
      <c r="D1045" t="s">
        <v>1135</v>
      </c>
      <c r="F1045" t="s">
        <v>328</v>
      </c>
      <c r="G1045" t="s">
        <v>328</v>
      </c>
      <c r="H1045" s="4" t="s">
        <v>1139</v>
      </c>
      <c r="R1045"/>
      <c r="S1045"/>
      <c r="AA1045" s="6">
        <v>0.62312508300000014</v>
      </c>
    </row>
    <row r="1046" spans="1:53" ht="14.25" x14ac:dyDescent="0.2">
      <c r="A1046" t="s">
        <v>1128</v>
      </c>
      <c r="B1046" t="s">
        <v>1109</v>
      </c>
      <c r="C1046" t="s">
        <v>77</v>
      </c>
      <c r="D1046" t="s">
        <v>1135</v>
      </c>
      <c r="F1046" t="s">
        <v>328</v>
      </c>
      <c r="G1046" t="s">
        <v>328</v>
      </c>
      <c r="H1046" s="4" t="s">
        <v>1139</v>
      </c>
      <c r="R1046"/>
      <c r="S1046"/>
      <c r="AA1046" s="6">
        <v>10.62325810616</v>
      </c>
    </row>
    <row r="1047" spans="1:53" ht="14.25" x14ac:dyDescent="0.2">
      <c r="A1047" t="s">
        <v>1128</v>
      </c>
      <c r="B1047" t="s">
        <v>1116</v>
      </c>
      <c r="C1047" t="s">
        <v>77</v>
      </c>
      <c r="D1047" t="s">
        <v>1135</v>
      </c>
      <c r="F1047" t="s">
        <v>328</v>
      </c>
      <c r="G1047" t="s">
        <v>328</v>
      </c>
      <c r="H1047" s="4" t="s">
        <v>1139</v>
      </c>
      <c r="R1047"/>
      <c r="S1047"/>
      <c r="AA1047" s="6">
        <v>1.8101389600000004E-2</v>
      </c>
    </row>
    <row r="1048" spans="1:53" ht="71.25" x14ac:dyDescent="0.2">
      <c r="A1048" t="s">
        <v>1126</v>
      </c>
      <c r="B1048" t="s">
        <v>86</v>
      </c>
      <c r="C1048" t="s">
        <v>86</v>
      </c>
      <c r="D1048" t="s">
        <v>1136</v>
      </c>
      <c r="E1048" t="s">
        <v>338</v>
      </c>
      <c r="F1048" t="s">
        <v>327</v>
      </c>
      <c r="G1048" s="4" t="s">
        <v>328</v>
      </c>
      <c r="H1048" s="4" t="s">
        <v>1139</v>
      </c>
      <c r="I1048" s="20" t="s">
        <v>339</v>
      </c>
      <c r="K1048" s="11">
        <f>YEAR(I1048)</f>
        <v>2012</v>
      </c>
      <c r="R1048">
        <v>0</v>
      </c>
      <c r="S1048">
        <v>0</v>
      </c>
      <c r="U1048" t="s">
        <v>55</v>
      </c>
      <c r="V1048" s="1" t="s">
        <v>104</v>
      </c>
      <c r="W1048" s="1"/>
      <c r="X1048" s="1"/>
      <c r="Y1048">
        <v>172</v>
      </c>
      <c r="Z1048">
        <v>3</v>
      </c>
      <c r="AA1048">
        <v>0</v>
      </c>
      <c r="AB1048" t="s">
        <v>340</v>
      </c>
      <c r="AC1048">
        <v>0</v>
      </c>
      <c r="AD1048">
        <v>0</v>
      </c>
      <c r="AE1048">
        <v>0</v>
      </c>
      <c r="AF1048">
        <v>0</v>
      </c>
      <c r="AG1048">
        <v>0</v>
      </c>
      <c r="AH1048">
        <v>0</v>
      </c>
      <c r="AI1048">
        <v>0</v>
      </c>
      <c r="AJ1048">
        <v>0</v>
      </c>
      <c r="AK1048">
        <v>0</v>
      </c>
      <c r="AL1048">
        <v>0</v>
      </c>
      <c r="AM1048">
        <v>0</v>
      </c>
      <c r="AN1048">
        <v>0</v>
      </c>
      <c r="AO1048">
        <v>0</v>
      </c>
      <c r="AP1048">
        <v>0</v>
      </c>
      <c r="AQ1048">
        <v>0</v>
      </c>
      <c r="AR1048">
        <v>0</v>
      </c>
      <c r="AS1048">
        <v>0</v>
      </c>
      <c r="AT1048">
        <v>0</v>
      </c>
      <c r="AU1048">
        <v>0</v>
      </c>
      <c r="AV1048">
        <v>0</v>
      </c>
      <c r="AW1048">
        <v>0</v>
      </c>
      <c r="AX1048">
        <v>0</v>
      </c>
      <c r="AY1048">
        <v>0</v>
      </c>
      <c r="AZ1048">
        <v>0</v>
      </c>
      <c r="BA1048">
        <v>0</v>
      </c>
    </row>
    <row r="1049" spans="1:53" ht="14.25" x14ac:dyDescent="0.2">
      <c r="A1049" t="s">
        <v>1128</v>
      </c>
      <c r="B1049" t="s">
        <v>1041</v>
      </c>
      <c r="C1049" t="s">
        <v>86</v>
      </c>
      <c r="D1049" t="s">
        <v>1136</v>
      </c>
      <c r="F1049" t="s">
        <v>328</v>
      </c>
      <c r="G1049" t="s">
        <v>328</v>
      </c>
      <c r="H1049" s="4" t="s">
        <v>1139</v>
      </c>
      <c r="R1049"/>
      <c r="S1049"/>
      <c r="AA1049" s="6">
        <v>13.642905479</v>
      </c>
    </row>
    <row r="1050" spans="1:53" ht="71.25" x14ac:dyDescent="0.2">
      <c r="A1050" t="s">
        <v>1126</v>
      </c>
      <c r="B1050" t="s">
        <v>425</v>
      </c>
      <c r="C1050" t="s">
        <v>85</v>
      </c>
      <c r="D1050" t="s">
        <v>1133</v>
      </c>
      <c r="E1050" t="s">
        <v>338</v>
      </c>
      <c r="F1050" t="s">
        <v>327</v>
      </c>
      <c r="G1050" s="4" t="s">
        <v>328</v>
      </c>
      <c r="H1050" s="4" t="s">
        <v>1139</v>
      </c>
      <c r="I1050" s="20" t="s">
        <v>339</v>
      </c>
      <c r="K1050" s="11">
        <f>YEAR(I1050)</f>
        <v>2012</v>
      </c>
      <c r="R1050">
        <v>0</v>
      </c>
      <c r="S1050">
        <v>0</v>
      </c>
      <c r="U1050" t="s">
        <v>55</v>
      </c>
      <c r="V1050" s="1" t="s">
        <v>104</v>
      </c>
      <c r="W1050" s="1"/>
      <c r="X1050" s="1"/>
      <c r="Y1050">
        <v>172</v>
      </c>
      <c r="Z1050">
        <v>3</v>
      </c>
      <c r="AA1050">
        <v>0</v>
      </c>
      <c r="AB1050" t="s">
        <v>340</v>
      </c>
      <c r="AC1050">
        <v>0</v>
      </c>
      <c r="AD1050">
        <v>0</v>
      </c>
      <c r="AE1050">
        <v>0</v>
      </c>
      <c r="AF1050">
        <v>0</v>
      </c>
      <c r="AG1050">
        <v>0</v>
      </c>
      <c r="AH1050">
        <v>0</v>
      </c>
      <c r="AI1050">
        <v>0</v>
      </c>
      <c r="AJ1050">
        <v>0</v>
      </c>
      <c r="AK1050">
        <v>0</v>
      </c>
      <c r="AL1050">
        <v>0</v>
      </c>
      <c r="AM1050">
        <v>0</v>
      </c>
      <c r="AN1050">
        <v>0</v>
      </c>
      <c r="AO1050">
        <v>0</v>
      </c>
      <c r="AP1050">
        <v>0</v>
      </c>
      <c r="AQ1050">
        <v>0</v>
      </c>
      <c r="AR1050">
        <v>0</v>
      </c>
      <c r="AS1050">
        <v>0</v>
      </c>
      <c r="AT1050">
        <v>0</v>
      </c>
      <c r="AU1050">
        <v>0</v>
      </c>
      <c r="AV1050">
        <v>0</v>
      </c>
      <c r="AW1050">
        <v>0</v>
      </c>
      <c r="AX1050">
        <v>0</v>
      </c>
      <c r="AY1050">
        <v>0</v>
      </c>
      <c r="AZ1050">
        <v>0</v>
      </c>
      <c r="BA1050">
        <v>0</v>
      </c>
    </row>
    <row r="1051" spans="1:53" ht="14.25" x14ac:dyDescent="0.2">
      <c r="A1051" t="s">
        <v>1128</v>
      </c>
      <c r="B1051" t="s">
        <v>1074</v>
      </c>
      <c r="C1051" t="s">
        <v>85</v>
      </c>
      <c r="D1051" t="s">
        <v>1133</v>
      </c>
      <c r="F1051" t="s">
        <v>328</v>
      </c>
      <c r="G1051" t="s">
        <v>328</v>
      </c>
      <c r="H1051" s="4" t="s">
        <v>1139</v>
      </c>
      <c r="R1051"/>
      <c r="S1051"/>
      <c r="AA1051" s="6">
        <v>8.5596869801100013</v>
      </c>
    </row>
    <row r="1052" spans="1:53" ht="14.25" x14ac:dyDescent="0.2">
      <c r="A1052" t="s">
        <v>1128</v>
      </c>
      <c r="B1052" t="s">
        <v>1076</v>
      </c>
      <c r="C1052" t="s">
        <v>85</v>
      </c>
      <c r="D1052" t="s">
        <v>1133</v>
      </c>
      <c r="F1052" t="s">
        <v>328</v>
      </c>
      <c r="G1052" t="s">
        <v>328</v>
      </c>
      <c r="H1052" s="4" t="s">
        <v>1139</v>
      </c>
      <c r="R1052"/>
      <c r="S1052"/>
      <c r="AA1052" s="6">
        <v>1.6117914580600001</v>
      </c>
    </row>
    <row r="1053" spans="1:53" ht="14.25" x14ac:dyDescent="0.2">
      <c r="A1053" t="s">
        <v>1128</v>
      </c>
      <c r="B1053" t="s">
        <v>1078</v>
      </c>
      <c r="C1053" t="s">
        <v>85</v>
      </c>
      <c r="D1053" t="s">
        <v>1133</v>
      </c>
      <c r="F1053" t="s">
        <v>328</v>
      </c>
      <c r="G1053" t="s">
        <v>328</v>
      </c>
      <c r="H1053" s="4" t="s">
        <v>1139</v>
      </c>
      <c r="R1053"/>
      <c r="S1053"/>
      <c r="AA1053" s="6">
        <v>4.9971352050900002</v>
      </c>
    </row>
    <row r="1054" spans="1:53" ht="14.25" x14ac:dyDescent="0.2">
      <c r="A1054" t="s">
        <v>1128</v>
      </c>
      <c r="B1054" t="s">
        <v>1079</v>
      </c>
      <c r="C1054" t="s">
        <v>85</v>
      </c>
      <c r="D1054" t="s">
        <v>1133</v>
      </c>
      <c r="F1054" t="s">
        <v>328</v>
      </c>
      <c r="G1054" t="s">
        <v>328</v>
      </c>
      <c r="H1054" s="4" t="s">
        <v>1139</v>
      </c>
      <c r="R1054"/>
      <c r="S1054"/>
      <c r="AA1054" s="6">
        <v>0.83433931707000009</v>
      </c>
    </row>
    <row r="1055" spans="1:53" ht="14.25" x14ac:dyDescent="0.2">
      <c r="A1055" t="s">
        <v>1128</v>
      </c>
      <c r="B1055" t="s">
        <v>1080</v>
      </c>
      <c r="C1055" t="s">
        <v>85</v>
      </c>
      <c r="D1055" t="s">
        <v>1133</v>
      </c>
      <c r="F1055" t="s">
        <v>328</v>
      </c>
      <c r="G1055" t="s">
        <v>328</v>
      </c>
      <c r="H1055" s="4" t="s">
        <v>1139</v>
      </c>
      <c r="R1055"/>
      <c r="S1055"/>
      <c r="AA1055" s="6">
        <v>6.1704255847500002</v>
      </c>
    </row>
    <row r="1056" spans="1:53" ht="14.25" x14ac:dyDescent="0.2">
      <c r="A1056" t="s">
        <v>1128</v>
      </c>
      <c r="B1056" t="s">
        <v>1087</v>
      </c>
      <c r="C1056" t="s">
        <v>393</v>
      </c>
      <c r="D1056" t="s">
        <v>1136</v>
      </c>
      <c r="F1056" t="s">
        <v>328</v>
      </c>
      <c r="G1056" t="s">
        <v>328</v>
      </c>
      <c r="H1056" s="4" t="s">
        <v>1139</v>
      </c>
      <c r="R1056"/>
      <c r="S1056"/>
      <c r="AA1056" s="6">
        <v>1.9428587553200003</v>
      </c>
    </row>
    <row r="1057" spans="1:27" ht="14.25" x14ac:dyDescent="0.2">
      <c r="A1057" t="s">
        <v>1128</v>
      </c>
      <c r="B1057" t="s">
        <v>1088</v>
      </c>
      <c r="C1057" t="s">
        <v>393</v>
      </c>
      <c r="D1057" t="s">
        <v>1136</v>
      </c>
      <c r="F1057" t="s">
        <v>328</v>
      </c>
      <c r="G1057" t="s">
        <v>328</v>
      </c>
      <c r="H1057" s="4" t="s">
        <v>1139</v>
      </c>
      <c r="R1057"/>
      <c r="S1057"/>
      <c r="AA1057" s="6">
        <v>0.24152135</v>
      </c>
    </row>
    <row r="1058" spans="1:27" ht="14.25" x14ac:dyDescent="0.2">
      <c r="A1058" t="s">
        <v>1128</v>
      </c>
      <c r="B1058" t="s">
        <v>1093</v>
      </c>
      <c r="C1058" t="s">
        <v>393</v>
      </c>
      <c r="D1058" t="s">
        <v>1136</v>
      </c>
      <c r="F1058" t="s">
        <v>328</v>
      </c>
      <c r="G1058" t="s">
        <v>328</v>
      </c>
      <c r="H1058" s="4" t="s">
        <v>1139</v>
      </c>
      <c r="R1058"/>
      <c r="S1058"/>
      <c r="AA1058" s="6">
        <v>0.53134697000000009</v>
      </c>
    </row>
    <row r="1059" spans="1:27" ht="14.25" x14ac:dyDescent="0.2">
      <c r="A1059" t="s">
        <v>1128</v>
      </c>
      <c r="B1059" t="s">
        <v>1094</v>
      </c>
      <c r="C1059" t="s">
        <v>393</v>
      </c>
      <c r="D1059" t="s">
        <v>1136</v>
      </c>
      <c r="F1059" t="s">
        <v>328</v>
      </c>
      <c r="G1059" t="s">
        <v>328</v>
      </c>
      <c r="H1059" s="4" t="s">
        <v>1139</v>
      </c>
      <c r="R1059"/>
      <c r="S1059"/>
      <c r="AA1059" s="6">
        <v>14.168849997750002</v>
      </c>
    </row>
    <row r="1060" spans="1:27" ht="14.25" x14ac:dyDescent="0.2">
      <c r="A1060" t="s">
        <v>1128</v>
      </c>
      <c r="B1060" t="s">
        <v>1095</v>
      </c>
      <c r="C1060" t="s">
        <v>393</v>
      </c>
      <c r="D1060" t="s">
        <v>1136</v>
      </c>
      <c r="F1060" t="s">
        <v>328</v>
      </c>
      <c r="G1060" t="s">
        <v>328</v>
      </c>
      <c r="H1060" s="4" t="s">
        <v>1139</v>
      </c>
      <c r="R1060"/>
      <c r="S1060"/>
      <c r="AA1060" s="6">
        <v>12.019119308000001</v>
      </c>
    </row>
    <row r="1061" spans="1:27" ht="14.25" x14ac:dyDescent="0.2">
      <c r="A1061" t="s">
        <v>1128</v>
      </c>
      <c r="B1061" t="s">
        <v>1009</v>
      </c>
      <c r="C1061" t="s">
        <v>49</v>
      </c>
      <c r="D1061" t="s">
        <v>1133</v>
      </c>
      <c r="F1061" t="s">
        <v>1012</v>
      </c>
      <c r="G1061" t="s">
        <v>152</v>
      </c>
      <c r="H1061" t="s">
        <v>1140</v>
      </c>
      <c r="R1061"/>
      <c r="S1061"/>
      <c r="AA1061" s="6">
        <v>5.8990205519999996</v>
      </c>
    </row>
    <row r="1062" spans="1:27" ht="14.25" x14ac:dyDescent="0.2">
      <c r="A1062" t="s">
        <v>1128</v>
      </c>
      <c r="B1062" t="s">
        <v>1016</v>
      </c>
      <c r="C1062" t="s">
        <v>49</v>
      </c>
      <c r="D1062" t="s">
        <v>1133</v>
      </c>
      <c r="F1062" t="s">
        <v>1012</v>
      </c>
      <c r="G1062" t="s">
        <v>152</v>
      </c>
      <c r="H1062" t="s">
        <v>1140</v>
      </c>
      <c r="R1062"/>
      <c r="S1062"/>
      <c r="AA1062" s="6">
        <v>5.838911863399999</v>
      </c>
    </row>
    <row r="1063" spans="1:27" ht="14.25" x14ac:dyDescent="0.2">
      <c r="A1063" t="s">
        <v>1128</v>
      </c>
      <c r="B1063" t="s">
        <v>1017</v>
      </c>
      <c r="C1063" t="s">
        <v>49</v>
      </c>
      <c r="D1063" t="s">
        <v>1133</v>
      </c>
      <c r="F1063" t="s">
        <v>1012</v>
      </c>
      <c r="G1063" t="s">
        <v>152</v>
      </c>
      <c r="H1063" t="s">
        <v>1140</v>
      </c>
      <c r="R1063"/>
      <c r="S1063"/>
      <c r="AA1063" s="6">
        <v>0.69033088559999989</v>
      </c>
    </row>
    <row r="1064" spans="1:27" ht="14.25" x14ac:dyDescent="0.2">
      <c r="A1064" t="s">
        <v>1128</v>
      </c>
      <c r="B1064" t="s">
        <v>1018</v>
      </c>
      <c r="C1064" t="s">
        <v>49</v>
      </c>
      <c r="D1064" t="s">
        <v>1133</v>
      </c>
      <c r="F1064" t="s">
        <v>1012</v>
      </c>
      <c r="G1064" t="s">
        <v>152</v>
      </c>
      <c r="H1064" t="s">
        <v>1140</v>
      </c>
      <c r="R1064"/>
      <c r="S1064"/>
      <c r="AA1064" s="6">
        <v>0</v>
      </c>
    </row>
    <row r="1065" spans="1:27" ht="14.25" x14ac:dyDescent="0.2">
      <c r="A1065" t="s">
        <v>1128</v>
      </c>
      <c r="B1065" t="s">
        <v>1020</v>
      </c>
      <c r="C1065" t="s">
        <v>69</v>
      </c>
      <c r="D1065" t="s">
        <v>1135</v>
      </c>
      <c r="F1065" t="s">
        <v>1021</v>
      </c>
      <c r="G1065" t="s">
        <v>152</v>
      </c>
      <c r="H1065" t="s">
        <v>1140</v>
      </c>
      <c r="R1065"/>
      <c r="S1065"/>
      <c r="AA1065" s="6">
        <v>1.0572096000000002</v>
      </c>
    </row>
    <row r="1066" spans="1:27" ht="14.25" x14ac:dyDescent="0.2">
      <c r="A1066" t="s">
        <v>1128</v>
      </c>
      <c r="B1066" t="s">
        <v>1023</v>
      </c>
      <c r="C1066" t="s">
        <v>69</v>
      </c>
      <c r="D1066" t="s">
        <v>1135</v>
      </c>
      <c r="F1066" t="s">
        <v>1021</v>
      </c>
      <c r="G1066" t="s">
        <v>152</v>
      </c>
      <c r="H1066" t="s">
        <v>1140</v>
      </c>
      <c r="R1066"/>
      <c r="S1066"/>
      <c r="AA1066" s="6">
        <v>7.929072000000001E-4</v>
      </c>
    </row>
    <row r="1067" spans="1:27" ht="14.25" x14ac:dyDescent="0.2">
      <c r="A1067" t="s">
        <v>1128</v>
      </c>
      <c r="B1067" t="s">
        <v>1023</v>
      </c>
      <c r="C1067" t="s">
        <v>69</v>
      </c>
      <c r="D1067" t="s">
        <v>1135</v>
      </c>
      <c r="F1067" t="s">
        <v>1012</v>
      </c>
      <c r="G1067" t="s">
        <v>152</v>
      </c>
      <c r="H1067" t="s">
        <v>1140</v>
      </c>
      <c r="R1067"/>
      <c r="S1067"/>
      <c r="AA1067" s="6">
        <v>24.465135739599997</v>
      </c>
    </row>
    <row r="1068" spans="1:27" ht="14.25" x14ac:dyDescent="0.2">
      <c r="A1068" t="s">
        <v>1128</v>
      </c>
      <c r="B1068" t="s">
        <v>1025</v>
      </c>
      <c r="C1068" t="s">
        <v>69</v>
      </c>
      <c r="D1068" t="s">
        <v>1135</v>
      </c>
      <c r="F1068" t="s">
        <v>1021</v>
      </c>
      <c r="G1068" t="s">
        <v>152</v>
      </c>
      <c r="H1068" t="s">
        <v>1140</v>
      </c>
      <c r="R1068"/>
      <c r="S1068"/>
      <c r="AA1068" s="6">
        <v>0</v>
      </c>
    </row>
    <row r="1069" spans="1:27" ht="14.25" x14ac:dyDescent="0.2">
      <c r="A1069" t="s">
        <v>1128</v>
      </c>
      <c r="B1069" t="s">
        <v>1025</v>
      </c>
      <c r="C1069" t="s">
        <v>69</v>
      </c>
      <c r="D1069" t="s">
        <v>1135</v>
      </c>
      <c r="F1069" t="s">
        <v>1012</v>
      </c>
      <c r="G1069" t="s">
        <v>152</v>
      </c>
      <c r="H1069" t="s">
        <v>1140</v>
      </c>
      <c r="R1069"/>
      <c r="S1069"/>
      <c r="AA1069" s="6">
        <v>20.4613573912</v>
      </c>
    </row>
    <row r="1070" spans="1:27" ht="14.25" x14ac:dyDescent="0.2">
      <c r="A1070" t="s">
        <v>1128</v>
      </c>
      <c r="B1070" t="s">
        <v>1026</v>
      </c>
      <c r="C1070" t="s">
        <v>69</v>
      </c>
      <c r="D1070" t="s">
        <v>1135</v>
      </c>
      <c r="F1070" t="s">
        <v>1021</v>
      </c>
      <c r="G1070" t="s">
        <v>152</v>
      </c>
      <c r="H1070" t="s">
        <v>1140</v>
      </c>
      <c r="R1070"/>
      <c r="S1070"/>
      <c r="AA1070" s="6">
        <v>0.69040191920000005</v>
      </c>
    </row>
    <row r="1071" spans="1:27" ht="14.25" x14ac:dyDescent="0.2">
      <c r="A1071" t="s">
        <v>1128</v>
      </c>
      <c r="B1071" t="s">
        <v>1026</v>
      </c>
      <c r="C1071" t="s">
        <v>69</v>
      </c>
      <c r="D1071" t="s">
        <v>1135</v>
      </c>
      <c r="F1071" t="s">
        <v>1012</v>
      </c>
      <c r="G1071" t="s">
        <v>152</v>
      </c>
      <c r="H1071" t="s">
        <v>1140</v>
      </c>
      <c r="R1071"/>
      <c r="S1071"/>
      <c r="AA1071" s="6">
        <v>3.0797392499999998</v>
      </c>
    </row>
    <row r="1072" spans="1:27" ht="14.25" x14ac:dyDescent="0.2">
      <c r="A1072" t="s">
        <v>1128</v>
      </c>
      <c r="B1072" t="s">
        <v>1027</v>
      </c>
      <c r="C1072" t="s">
        <v>69</v>
      </c>
      <c r="D1072" t="s">
        <v>1135</v>
      </c>
      <c r="F1072" t="s">
        <v>1021</v>
      </c>
      <c r="G1072" t="s">
        <v>152</v>
      </c>
      <c r="H1072" t="s">
        <v>1140</v>
      </c>
      <c r="R1072"/>
      <c r="S1072"/>
      <c r="AA1072" s="6">
        <v>1.5216770176000001</v>
      </c>
    </row>
    <row r="1073" spans="1:27" ht="14.25" x14ac:dyDescent="0.2">
      <c r="A1073" t="s">
        <v>1128</v>
      </c>
      <c r="B1073" t="s">
        <v>1027</v>
      </c>
      <c r="C1073" t="s">
        <v>69</v>
      </c>
      <c r="D1073" t="s">
        <v>1135</v>
      </c>
      <c r="F1073" t="s">
        <v>1012</v>
      </c>
      <c r="G1073" t="s">
        <v>152</v>
      </c>
      <c r="H1073" t="s">
        <v>1140</v>
      </c>
      <c r="R1073"/>
      <c r="S1073"/>
      <c r="AA1073" s="6">
        <v>22.003417053</v>
      </c>
    </row>
    <row r="1074" spans="1:27" ht="14.25" x14ac:dyDescent="0.2">
      <c r="A1074" t="s">
        <v>1128</v>
      </c>
      <c r="B1074" t="s">
        <v>1028</v>
      </c>
      <c r="C1074" t="s">
        <v>69</v>
      </c>
      <c r="D1074" t="s">
        <v>1135</v>
      </c>
      <c r="F1074" t="s">
        <v>1021</v>
      </c>
      <c r="G1074" t="s">
        <v>152</v>
      </c>
      <c r="H1074" t="s">
        <v>1140</v>
      </c>
      <c r="R1074"/>
      <c r="S1074"/>
      <c r="AA1074" s="6">
        <v>5.8278679200000003E-2</v>
      </c>
    </row>
    <row r="1075" spans="1:27" ht="14.25" x14ac:dyDescent="0.2">
      <c r="A1075" t="s">
        <v>1128</v>
      </c>
      <c r="B1075" t="s">
        <v>1028</v>
      </c>
      <c r="C1075" t="s">
        <v>69</v>
      </c>
      <c r="D1075" t="s">
        <v>1135</v>
      </c>
      <c r="F1075" t="s">
        <v>1012</v>
      </c>
      <c r="G1075" t="s">
        <v>152</v>
      </c>
      <c r="H1075" t="s">
        <v>1140</v>
      </c>
      <c r="R1075"/>
      <c r="S1075"/>
      <c r="AA1075" s="6">
        <v>5.4692258300000001</v>
      </c>
    </row>
    <row r="1076" spans="1:27" ht="14.25" x14ac:dyDescent="0.2">
      <c r="A1076" t="s">
        <v>1128</v>
      </c>
      <c r="B1076" t="s">
        <v>1029</v>
      </c>
      <c r="C1076" t="s">
        <v>69</v>
      </c>
      <c r="D1076" t="s">
        <v>1135</v>
      </c>
      <c r="F1076" t="s">
        <v>1012</v>
      </c>
      <c r="G1076" t="s">
        <v>152</v>
      </c>
      <c r="H1076" t="s">
        <v>1140</v>
      </c>
      <c r="R1076"/>
      <c r="S1076"/>
      <c r="AA1076" s="6">
        <v>4.5674390697999998</v>
      </c>
    </row>
    <row r="1077" spans="1:27" ht="14.25" x14ac:dyDescent="0.2">
      <c r="A1077" t="s">
        <v>1128</v>
      </c>
      <c r="B1077" t="s">
        <v>1033</v>
      </c>
      <c r="C1077" t="s">
        <v>69</v>
      </c>
      <c r="D1077" t="s">
        <v>1135</v>
      </c>
      <c r="F1077" t="s">
        <v>1012</v>
      </c>
      <c r="G1077" t="s">
        <v>152</v>
      </c>
      <c r="H1077" t="s">
        <v>1140</v>
      </c>
      <c r="R1077"/>
      <c r="S1077"/>
      <c r="AA1077" s="6">
        <v>10.754645</v>
      </c>
    </row>
    <row r="1078" spans="1:27" ht="14.25" x14ac:dyDescent="0.2">
      <c r="A1078" t="s">
        <v>1128</v>
      </c>
      <c r="B1078" t="s">
        <v>1035</v>
      </c>
      <c r="C1078" t="s">
        <v>69</v>
      </c>
      <c r="D1078" t="s">
        <v>1135</v>
      </c>
      <c r="F1078" t="s">
        <v>1021</v>
      </c>
      <c r="G1078" t="s">
        <v>152</v>
      </c>
      <c r="H1078" t="s">
        <v>1140</v>
      </c>
      <c r="R1078"/>
      <c r="S1078"/>
      <c r="AA1078" s="6">
        <v>1.5398698328000002</v>
      </c>
    </row>
    <row r="1079" spans="1:27" ht="14.25" x14ac:dyDescent="0.2">
      <c r="A1079" t="s">
        <v>1128</v>
      </c>
      <c r="B1079" t="s">
        <v>1035</v>
      </c>
      <c r="C1079" t="s">
        <v>69</v>
      </c>
      <c r="D1079" t="s">
        <v>1135</v>
      </c>
      <c r="F1079" t="s">
        <v>1012</v>
      </c>
      <c r="G1079" t="s">
        <v>152</v>
      </c>
      <c r="H1079" t="s">
        <v>1140</v>
      </c>
      <c r="R1079"/>
      <c r="S1079"/>
      <c r="AA1079" s="6">
        <v>6.5904464559999996</v>
      </c>
    </row>
    <row r="1080" spans="1:27" ht="14.25" x14ac:dyDescent="0.2">
      <c r="A1080" t="s">
        <v>1128</v>
      </c>
      <c r="B1080" t="s">
        <v>1106</v>
      </c>
      <c r="C1080" t="s">
        <v>69</v>
      </c>
      <c r="D1080" t="s">
        <v>1135</v>
      </c>
      <c r="F1080" t="s">
        <v>1021</v>
      </c>
      <c r="G1080" t="s">
        <v>152</v>
      </c>
      <c r="H1080" t="s">
        <v>1140</v>
      </c>
      <c r="R1080"/>
      <c r="S1080"/>
      <c r="AA1080" s="6">
        <v>0.65441274240000014</v>
      </c>
    </row>
    <row r="1081" spans="1:27" ht="14.25" x14ac:dyDescent="0.2">
      <c r="A1081" t="s">
        <v>1128</v>
      </c>
      <c r="B1081" t="s">
        <v>1106</v>
      </c>
      <c r="C1081" t="s">
        <v>69</v>
      </c>
      <c r="D1081" t="s">
        <v>1135</v>
      </c>
      <c r="F1081" t="s">
        <v>1012</v>
      </c>
      <c r="G1081" t="s">
        <v>152</v>
      </c>
      <c r="H1081" t="s">
        <v>1140</v>
      </c>
      <c r="R1081"/>
      <c r="S1081"/>
      <c r="AA1081" s="6">
        <v>1.8885547697999998</v>
      </c>
    </row>
    <row r="1082" spans="1:27" ht="14.25" x14ac:dyDescent="0.2">
      <c r="A1082" t="s">
        <v>1128</v>
      </c>
      <c r="B1082" t="s">
        <v>1109</v>
      </c>
      <c r="C1082" t="s">
        <v>77</v>
      </c>
      <c r="D1082" t="s">
        <v>1135</v>
      </c>
      <c r="F1082" t="s">
        <v>1021</v>
      </c>
      <c r="G1082" t="s">
        <v>152</v>
      </c>
      <c r="H1082" t="s">
        <v>1140</v>
      </c>
      <c r="R1082"/>
      <c r="S1082"/>
      <c r="AA1082" s="6">
        <v>2.6684410808000001</v>
      </c>
    </row>
    <row r="1083" spans="1:27" ht="14.25" x14ac:dyDescent="0.2">
      <c r="A1083" t="s">
        <v>1128</v>
      </c>
      <c r="B1083" t="s">
        <v>1109</v>
      </c>
      <c r="C1083" t="s">
        <v>77</v>
      </c>
      <c r="D1083" t="s">
        <v>1135</v>
      </c>
      <c r="F1083" t="s">
        <v>1012</v>
      </c>
      <c r="G1083" t="s">
        <v>152</v>
      </c>
      <c r="H1083" t="s">
        <v>1140</v>
      </c>
      <c r="R1083"/>
      <c r="S1083"/>
      <c r="AA1083" s="6">
        <v>9.8327177228</v>
      </c>
    </row>
    <row r="1084" spans="1:27" ht="14.25" x14ac:dyDescent="0.2">
      <c r="A1084" t="s">
        <v>1128</v>
      </c>
      <c r="B1084" t="s">
        <v>1110</v>
      </c>
      <c r="C1084" t="s">
        <v>77</v>
      </c>
      <c r="D1084" t="s">
        <v>1135</v>
      </c>
      <c r="F1084" t="s">
        <v>1021</v>
      </c>
      <c r="G1084" t="s">
        <v>152</v>
      </c>
      <c r="H1084" t="s">
        <v>1140</v>
      </c>
      <c r="R1084"/>
      <c r="S1084"/>
      <c r="AA1084" s="6">
        <v>0.228841828</v>
      </c>
    </row>
    <row r="1085" spans="1:27" ht="14.25" x14ac:dyDescent="0.2">
      <c r="A1085" t="s">
        <v>1128</v>
      </c>
      <c r="B1085" t="s">
        <v>1110</v>
      </c>
      <c r="C1085" t="s">
        <v>77</v>
      </c>
      <c r="D1085" t="s">
        <v>1135</v>
      </c>
      <c r="F1085" t="s">
        <v>1012</v>
      </c>
      <c r="G1085" t="s">
        <v>152</v>
      </c>
      <c r="H1085" t="s">
        <v>1140</v>
      </c>
      <c r="R1085"/>
      <c r="S1085"/>
      <c r="AA1085" s="6">
        <v>0.91344088459999995</v>
      </c>
    </row>
    <row r="1086" spans="1:27" ht="14.25" x14ac:dyDescent="0.2">
      <c r="A1086" t="s">
        <v>1128</v>
      </c>
      <c r="B1086" t="s">
        <v>1112</v>
      </c>
      <c r="C1086" t="s">
        <v>77</v>
      </c>
      <c r="D1086" t="s">
        <v>1135</v>
      </c>
      <c r="F1086" t="s">
        <v>1021</v>
      </c>
      <c r="G1086" t="s">
        <v>152</v>
      </c>
      <c r="H1086" t="s">
        <v>1140</v>
      </c>
      <c r="R1086"/>
      <c r="S1086"/>
      <c r="AA1086" s="6">
        <v>1.9916066848000002</v>
      </c>
    </row>
    <row r="1087" spans="1:27" ht="14.25" x14ac:dyDescent="0.2">
      <c r="A1087" t="s">
        <v>1128</v>
      </c>
      <c r="B1087" t="s">
        <v>1112</v>
      </c>
      <c r="C1087" t="s">
        <v>77</v>
      </c>
      <c r="D1087" t="s">
        <v>1135</v>
      </c>
      <c r="F1087" t="s">
        <v>1012</v>
      </c>
      <c r="G1087" t="s">
        <v>152</v>
      </c>
      <c r="H1087" t="s">
        <v>1140</v>
      </c>
      <c r="R1087"/>
      <c r="S1087"/>
      <c r="AA1087" s="6">
        <v>9.6236474239999978</v>
      </c>
    </row>
    <row r="1088" spans="1:27" ht="14.25" x14ac:dyDescent="0.2">
      <c r="A1088" t="s">
        <v>1128</v>
      </c>
      <c r="B1088" t="s">
        <v>1113</v>
      </c>
      <c r="C1088" t="s">
        <v>77</v>
      </c>
      <c r="D1088" t="s">
        <v>1135</v>
      </c>
      <c r="F1088" t="s">
        <v>1012</v>
      </c>
      <c r="G1088" t="s">
        <v>152</v>
      </c>
      <c r="H1088" t="s">
        <v>1140</v>
      </c>
      <c r="R1088"/>
      <c r="S1088"/>
      <c r="AA1088" s="6">
        <v>8.4498659148000002</v>
      </c>
    </row>
    <row r="1089" spans="1:27" ht="14.25" x14ac:dyDescent="0.2">
      <c r="A1089" t="s">
        <v>1128</v>
      </c>
      <c r="B1089" t="s">
        <v>1114</v>
      </c>
      <c r="C1089" t="s">
        <v>77</v>
      </c>
      <c r="D1089" t="s">
        <v>1135</v>
      </c>
      <c r="F1089" t="s">
        <v>1012</v>
      </c>
      <c r="G1089" t="s">
        <v>152</v>
      </c>
      <c r="H1089" t="s">
        <v>1140</v>
      </c>
      <c r="R1089"/>
      <c r="S1089"/>
      <c r="AA1089" s="6">
        <v>8.2315270673999983</v>
      </c>
    </row>
    <row r="1090" spans="1:27" ht="14.25" x14ac:dyDescent="0.2">
      <c r="A1090" t="s">
        <v>1128</v>
      </c>
      <c r="B1090" t="s">
        <v>1115</v>
      </c>
      <c r="C1090" t="s">
        <v>77</v>
      </c>
      <c r="D1090" t="s">
        <v>1135</v>
      </c>
      <c r="F1090" t="s">
        <v>1021</v>
      </c>
      <c r="G1090" t="s">
        <v>152</v>
      </c>
      <c r="H1090" t="s">
        <v>1140</v>
      </c>
      <c r="R1090"/>
      <c r="S1090"/>
      <c r="AA1090" s="6">
        <v>3.1477975336000004</v>
      </c>
    </row>
    <row r="1091" spans="1:27" ht="14.25" x14ac:dyDescent="0.2">
      <c r="A1091" t="s">
        <v>1128</v>
      </c>
      <c r="B1091" t="s">
        <v>1115</v>
      </c>
      <c r="C1091" t="s">
        <v>77</v>
      </c>
      <c r="D1091" t="s">
        <v>1135</v>
      </c>
      <c r="F1091" t="s">
        <v>1012</v>
      </c>
      <c r="G1091" t="s">
        <v>152</v>
      </c>
      <c r="H1091" t="s">
        <v>1140</v>
      </c>
      <c r="R1091"/>
      <c r="S1091"/>
      <c r="AA1091" s="6">
        <v>6.8025280553999998</v>
      </c>
    </row>
    <row r="1092" spans="1:27" ht="14.25" x14ac:dyDescent="0.2">
      <c r="A1092" t="s">
        <v>1128</v>
      </c>
      <c r="B1092" t="s">
        <v>1039</v>
      </c>
      <c r="C1092" t="s">
        <v>86</v>
      </c>
      <c r="D1092" t="s">
        <v>1136</v>
      </c>
      <c r="F1092" t="s">
        <v>1012</v>
      </c>
      <c r="G1092" t="s">
        <v>152</v>
      </c>
      <c r="H1092" t="s">
        <v>1140</v>
      </c>
      <c r="R1092"/>
      <c r="S1092"/>
      <c r="AA1092" s="6">
        <v>2.8705125200000001</v>
      </c>
    </row>
    <row r="1093" spans="1:27" ht="14.25" x14ac:dyDescent="0.2">
      <c r="A1093" t="s">
        <v>1128</v>
      </c>
      <c r="B1093" t="s">
        <v>1041</v>
      </c>
      <c r="C1093" t="s">
        <v>86</v>
      </c>
      <c r="D1093" t="s">
        <v>1136</v>
      </c>
      <c r="F1093" t="s">
        <v>1021</v>
      </c>
      <c r="G1093" t="s">
        <v>152</v>
      </c>
      <c r="H1093" t="s">
        <v>1140</v>
      </c>
      <c r="R1093"/>
      <c r="S1093"/>
      <c r="AA1093" s="6">
        <v>15.791715996800002</v>
      </c>
    </row>
    <row r="1094" spans="1:27" ht="14.25" x14ac:dyDescent="0.2">
      <c r="A1094" t="s">
        <v>1128</v>
      </c>
      <c r="B1094" t="s">
        <v>1041</v>
      </c>
      <c r="C1094" t="s">
        <v>86</v>
      </c>
      <c r="D1094" t="s">
        <v>1136</v>
      </c>
      <c r="F1094" t="s">
        <v>1012</v>
      </c>
      <c r="G1094" t="s">
        <v>152</v>
      </c>
      <c r="H1094" t="s">
        <v>1140</v>
      </c>
      <c r="R1094"/>
      <c r="S1094"/>
      <c r="AA1094" s="6">
        <v>321.58938378560003</v>
      </c>
    </row>
    <row r="1095" spans="1:27" ht="14.25" x14ac:dyDescent="0.2">
      <c r="A1095" t="s">
        <v>1128</v>
      </c>
      <c r="B1095" t="s">
        <v>1043</v>
      </c>
      <c r="C1095" t="s">
        <v>86</v>
      </c>
      <c r="D1095" t="s">
        <v>1136</v>
      </c>
      <c r="F1095" t="s">
        <v>1012</v>
      </c>
      <c r="G1095" t="s">
        <v>152</v>
      </c>
      <c r="H1095" t="s">
        <v>1140</v>
      </c>
      <c r="R1095"/>
      <c r="S1095"/>
      <c r="AA1095" s="6">
        <v>0.18771744000000001</v>
      </c>
    </row>
    <row r="1096" spans="1:27" ht="14.25" x14ac:dyDescent="0.2">
      <c r="A1096" t="s">
        <v>1128</v>
      </c>
      <c r="B1096" t="s">
        <v>1044</v>
      </c>
      <c r="C1096" t="s">
        <v>86</v>
      </c>
      <c r="D1096" t="s">
        <v>1136</v>
      </c>
      <c r="F1096" t="s">
        <v>1012</v>
      </c>
      <c r="G1096" t="s">
        <v>152</v>
      </c>
      <c r="H1096" t="s">
        <v>1140</v>
      </c>
      <c r="R1096"/>
      <c r="S1096"/>
      <c r="AA1096" s="6">
        <v>2.4833452999999998E-2</v>
      </c>
    </row>
    <row r="1097" spans="1:27" ht="14.25" x14ac:dyDescent="0.2">
      <c r="A1097" t="s">
        <v>1128</v>
      </c>
      <c r="B1097" t="s">
        <v>1049</v>
      </c>
      <c r="C1097" t="s">
        <v>86</v>
      </c>
      <c r="D1097" t="s">
        <v>1136</v>
      </c>
      <c r="F1097" t="s">
        <v>1021</v>
      </c>
      <c r="G1097" t="s">
        <v>152</v>
      </c>
      <c r="H1097" t="s">
        <v>1140</v>
      </c>
      <c r="R1097"/>
      <c r="S1097"/>
      <c r="AA1097" s="6">
        <v>0.26430240000000005</v>
      </c>
    </row>
    <row r="1098" spans="1:27" ht="14.25" x14ac:dyDescent="0.2">
      <c r="A1098" t="s">
        <v>1128</v>
      </c>
      <c r="B1098" t="s">
        <v>1050</v>
      </c>
      <c r="C1098" t="s">
        <v>86</v>
      </c>
      <c r="D1098" t="s">
        <v>1136</v>
      </c>
      <c r="F1098" t="s">
        <v>1021</v>
      </c>
      <c r="G1098" t="s">
        <v>152</v>
      </c>
      <c r="H1098" t="s">
        <v>1140</v>
      </c>
      <c r="R1098"/>
      <c r="S1098"/>
      <c r="AA1098" s="6">
        <v>0.17620160000000001</v>
      </c>
    </row>
    <row r="1099" spans="1:27" ht="14.25" x14ac:dyDescent="0.2">
      <c r="A1099" t="s">
        <v>1128</v>
      </c>
      <c r="B1099" t="s">
        <v>1051</v>
      </c>
      <c r="C1099" t="s">
        <v>86</v>
      </c>
      <c r="D1099" t="s">
        <v>1136</v>
      </c>
      <c r="F1099" t="s">
        <v>1021</v>
      </c>
      <c r="G1099" t="s">
        <v>152</v>
      </c>
      <c r="H1099" t="s">
        <v>1140</v>
      </c>
      <c r="R1099"/>
      <c r="S1099"/>
      <c r="AA1099" s="6">
        <v>0</v>
      </c>
    </row>
    <row r="1100" spans="1:27" ht="14.25" x14ac:dyDescent="0.2">
      <c r="A1100" t="s">
        <v>1128</v>
      </c>
      <c r="B1100" t="s">
        <v>1076</v>
      </c>
      <c r="C1100" t="s">
        <v>85</v>
      </c>
      <c r="D1100" t="s">
        <v>1133</v>
      </c>
      <c r="F1100" t="s">
        <v>1021</v>
      </c>
      <c r="G1100" t="s">
        <v>152</v>
      </c>
      <c r="H1100" t="s">
        <v>1140</v>
      </c>
      <c r="R1100"/>
      <c r="S1100"/>
      <c r="AA1100" s="6">
        <v>0.12505908560000001</v>
      </c>
    </row>
    <row r="1101" spans="1:27" ht="14.25" x14ac:dyDescent="0.2">
      <c r="A1101" t="s">
        <v>1128</v>
      </c>
      <c r="B1101" t="s">
        <v>1076</v>
      </c>
      <c r="C1101" t="s">
        <v>85</v>
      </c>
      <c r="D1101" t="s">
        <v>1133</v>
      </c>
      <c r="F1101" t="s">
        <v>1012</v>
      </c>
      <c r="G1101" t="s">
        <v>152</v>
      </c>
      <c r="H1101" t="s">
        <v>1140</v>
      </c>
      <c r="R1101"/>
      <c r="S1101"/>
      <c r="AA1101" s="6">
        <v>72.915046111399988</v>
      </c>
    </row>
    <row r="1102" spans="1:27" ht="14.25" x14ac:dyDescent="0.2">
      <c r="A1102" t="s">
        <v>1128</v>
      </c>
      <c r="B1102" t="s">
        <v>1077</v>
      </c>
      <c r="C1102" t="s">
        <v>85</v>
      </c>
      <c r="D1102" t="s">
        <v>1133</v>
      </c>
      <c r="F1102" t="s">
        <v>1012</v>
      </c>
      <c r="G1102" t="s">
        <v>152</v>
      </c>
      <c r="H1102" t="s">
        <v>1140</v>
      </c>
      <c r="R1102"/>
      <c r="S1102"/>
      <c r="AA1102" s="6">
        <v>28.591360609799999</v>
      </c>
    </row>
    <row r="1103" spans="1:27" ht="14.25" x14ac:dyDescent="0.2">
      <c r="A1103" t="s">
        <v>1128</v>
      </c>
      <c r="B1103" t="s">
        <v>1080</v>
      </c>
      <c r="C1103" t="s">
        <v>85</v>
      </c>
      <c r="D1103" t="s">
        <v>1133</v>
      </c>
      <c r="F1103" t="s">
        <v>1021</v>
      </c>
      <c r="G1103" t="s">
        <v>152</v>
      </c>
      <c r="H1103" t="s">
        <v>1140</v>
      </c>
      <c r="R1103"/>
      <c r="S1103"/>
      <c r="AA1103" s="6">
        <v>4.8220651368</v>
      </c>
    </row>
    <row r="1104" spans="1:27" ht="14.25" x14ac:dyDescent="0.2">
      <c r="A1104" t="s">
        <v>1128</v>
      </c>
      <c r="B1104" t="s">
        <v>1080</v>
      </c>
      <c r="C1104" t="s">
        <v>85</v>
      </c>
      <c r="D1104" t="s">
        <v>1133</v>
      </c>
      <c r="F1104" t="s">
        <v>1012</v>
      </c>
      <c r="G1104" t="s">
        <v>152</v>
      </c>
      <c r="H1104" t="s">
        <v>1140</v>
      </c>
      <c r="R1104"/>
      <c r="S1104"/>
      <c r="AA1104" s="6">
        <v>34.247912801799998</v>
      </c>
    </row>
    <row r="1105" spans="1:42" ht="14.25" x14ac:dyDescent="0.2">
      <c r="A1105" t="s">
        <v>1128</v>
      </c>
      <c r="B1105" t="s">
        <v>1081</v>
      </c>
      <c r="C1105" t="s">
        <v>85</v>
      </c>
      <c r="D1105" t="s">
        <v>1133</v>
      </c>
      <c r="F1105" t="s">
        <v>1012</v>
      </c>
      <c r="G1105" t="s">
        <v>152</v>
      </c>
      <c r="H1105" t="s">
        <v>1140</v>
      </c>
      <c r="R1105"/>
      <c r="S1105"/>
      <c r="AA1105" s="6">
        <v>13.2277049486</v>
      </c>
    </row>
    <row r="1106" spans="1:42" ht="14.25" x14ac:dyDescent="0.2">
      <c r="A1106" t="s">
        <v>1128</v>
      </c>
      <c r="B1106" t="s">
        <v>1085</v>
      </c>
      <c r="C1106" t="s">
        <v>302</v>
      </c>
      <c r="D1106" t="s">
        <v>1137</v>
      </c>
      <c r="F1106" t="s">
        <v>1012</v>
      </c>
      <c r="G1106" t="s">
        <v>152</v>
      </c>
      <c r="H1106" t="s">
        <v>1140</v>
      </c>
      <c r="R1106"/>
      <c r="S1106"/>
      <c r="AA1106" s="6">
        <v>8.2551872864</v>
      </c>
    </row>
    <row r="1107" spans="1:42" ht="14.25" x14ac:dyDescent="0.2">
      <c r="A1107" t="s">
        <v>1128</v>
      </c>
      <c r="B1107" t="s">
        <v>1086</v>
      </c>
      <c r="C1107" t="s">
        <v>302</v>
      </c>
      <c r="D1107" t="s">
        <v>1137</v>
      </c>
      <c r="F1107" t="s">
        <v>1012</v>
      </c>
      <c r="G1107" t="s">
        <v>152</v>
      </c>
      <c r="H1107" t="s">
        <v>1140</v>
      </c>
      <c r="R1107"/>
      <c r="S1107"/>
      <c r="AA1107" s="6">
        <v>21.915463610799996</v>
      </c>
    </row>
    <row r="1108" spans="1:42" ht="171" x14ac:dyDescent="0.2">
      <c r="A1108" s="4" t="s">
        <v>1127</v>
      </c>
      <c r="B1108" t="s">
        <v>493</v>
      </c>
      <c r="C1108" t="s">
        <v>393</v>
      </c>
      <c r="D1108" t="s">
        <v>1136</v>
      </c>
      <c r="E1108" t="s">
        <v>494</v>
      </c>
      <c r="F1108" t="s">
        <v>151</v>
      </c>
      <c r="G1108" s="4" t="s">
        <v>152</v>
      </c>
      <c r="H1108" t="s">
        <v>1140</v>
      </c>
      <c r="I1108" s="20" t="s">
        <v>495</v>
      </c>
      <c r="K1108" s="11">
        <f>YEAR(I1108)</f>
        <v>2012</v>
      </c>
      <c r="O1108">
        <v>63327000</v>
      </c>
      <c r="Q1108" s="1" t="s">
        <v>496</v>
      </c>
      <c r="R1108">
        <v>235.62</v>
      </c>
      <c r="S1108">
        <v>305.7</v>
      </c>
      <c r="U1108" t="s">
        <v>497</v>
      </c>
      <c r="V1108" s="1" t="s">
        <v>498</v>
      </c>
      <c r="W1108" s="1"/>
      <c r="X1108" s="1"/>
      <c r="Y1108">
        <v>67</v>
      </c>
      <c r="Z1108">
        <v>8</v>
      </c>
      <c r="AA1108">
        <v>29.45</v>
      </c>
      <c r="AB1108" t="s">
        <v>499</v>
      </c>
      <c r="AC1108">
        <v>0</v>
      </c>
      <c r="AD1108">
        <v>0.36</v>
      </c>
      <c r="AF1108">
        <v>0</v>
      </c>
      <c r="AG1108">
        <v>0</v>
      </c>
      <c r="AI1108">
        <v>0</v>
      </c>
      <c r="AJ1108">
        <v>0</v>
      </c>
      <c r="AL1108">
        <v>0</v>
      </c>
      <c r="AM1108">
        <v>0</v>
      </c>
      <c r="AO1108">
        <v>0</v>
      </c>
      <c r="AP1108">
        <v>0</v>
      </c>
    </row>
    <row r="1109" spans="1:42" ht="14.25" x14ac:dyDescent="0.2">
      <c r="A1109" t="s">
        <v>1128</v>
      </c>
      <c r="B1109" t="s">
        <v>1087</v>
      </c>
      <c r="C1109" t="s">
        <v>393</v>
      </c>
      <c r="D1109" t="s">
        <v>1136</v>
      </c>
      <c r="F1109" t="s">
        <v>1012</v>
      </c>
      <c r="G1109" t="s">
        <v>152</v>
      </c>
      <c r="H1109" t="s">
        <v>1140</v>
      </c>
      <c r="R1109"/>
      <c r="S1109"/>
      <c r="AA1109" s="6">
        <v>21.724969516999998</v>
      </c>
    </row>
    <row r="1110" spans="1:42" ht="14.25" x14ac:dyDescent="0.2">
      <c r="A1110" t="s">
        <v>1128</v>
      </c>
      <c r="B1110" t="s">
        <v>1088</v>
      </c>
      <c r="C1110" t="s">
        <v>393</v>
      </c>
      <c r="D1110" t="s">
        <v>1136</v>
      </c>
      <c r="F1110" t="s">
        <v>1021</v>
      </c>
      <c r="G1110" t="s">
        <v>152</v>
      </c>
      <c r="H1110" t="s">
        <v>1140</v>
      </c>
      <c r="R1110"/>
      <c r="S1110"/>
      <c r="AA1110" s="6">
        <v>5.7363311888000004</v>
      </c>
    </row>
    <row r="1111" spans="1:42" ht="14.25" x14ac:dyDescent="0.2">
      <c r="A1111" t="s">
        <v>1128</v>
      </c>
      <c r="B1111" t="s">
        <v>1088</v>
      </c>
      <c r="C1111" t="s">
        <v>393</v>
      </c>
      <c r="D1111" t="s">
        <v>1136</v>
      </c>
      <c r="F1111" t="s">
        <v>1012</v>
      </c>
      <c r="G1111" t="s">
        <v>152</v>
      </c>
      <c r="H1111" t="s">
        <v>1140</v>
      </c>
      <c r="R1111"/>
      <c r="S1111"/>
      <c r="AA1111" s="6">
        <v>0</v>
      </c>
    </row>
    <row r="1112" spans="1:42" ht="14.25" x14ac:dyDescent="0.2">
      <c r="A1112" t="s">
        <v>1128</v>
      </c>
      <c r="B1112" t="s">
        <v>1089</v>
      </c>
      <c r="C1112" t="s">
        <v>393</v>
      </c>
      <c r="D1112" t="s">
        <v>1136</v>
      </c>
      <c r="F1112" t="s">
        <v>1021</v>
      </c>
      <c r="G1112" t="s">
        <v>152</v>
      </c>
      <c r="H1112" t="s">
        <v>1140</v>
      </c>
      <c r="R1112"/>
      <c r="S1112"/>
      <c r="AA1112" s="6">
        <v>5.0557525088000004</v>
      </c>
    </row>
    <row r="1113" spans="1:42" ht="14.25" x14ac:dyDescent="0.2">
      <c r="A1113" t="s">
        <v>1128</v>
      </c>
      <c r="B1113" t="s">
        <v>1089</v>
      </c>
      <c r="C1113" t="s">
        <v>393</v>
      </c>
      <c r="D1113" t="s">
        <v>1136</v>
      </c>
      <c r="F1113" t="s">
        <v>1012</v>
      </c>
      <c r="G1113" t="s">
        <v>152</v>
      </c>
      <c r="H1113" t="s">
        <v>1140</v>
      </c>
      <c r="R1113"/>
      <c r="S1113"/>
      <c r="AA1113" s="6">
        <v>7.0902441400000002E-2</v>
      </c>
    </row>
    <row r="1114" spans="1:42" ht="14.25" x14ac:dyDescent="0.2">
      <c r="A1114" t="s">
        <v>1128</v>
      </c>
      <c r="B1114" t="s">
        <v>1090</v>
      </c>
      <c r="C1114" t="s">
        <v>393</v>
      </c>
      <c r="D1114" t="s">
        <v>1136</v>
      </c>
      <c r="F1114" t="s">
        <v>1021</v>
      </c>
      <c r="G1114" t="s">
        <v>152</v>
      </c>
      <c r="H1114" t="s">
        <v>1140</v>
      </c>
      <c r="R1114"/>
      <c r="S1114"/>
      <c r="AA1114" s="6">
        <v>0</v>
      </c>
    </row>
    <row r="1115" spans="1:42" ht="14.25" x14ac:dyDescent="0.2">
      <c r="A1115" t="s">
        <v>1128</v>
      </c>
      <c r="B1115" t="s">
        <v>1090</v>
      </c>
      <c r="C1115" t="s">
        <v>393</v>
      </c>
      <c r="D1115" t="s">
        <v>1136</v>
      </c>
      <c r="F1115" t="s">
        <v>1012</v>
      </c>
      <c r="G1115" t="s">
        <v>152</v>
      </c>
      <c r="H1115" t="s">
        <v>1140</v>
      </c>
      <c r="R1115"/>
      <c r="S1115"/>
      <c r="AA1115" s="6">
        <v>1.9305565469999997</v>
      </c>
    </row>
    <row r="1116" spans="1:42" ht="14.25" x14ac:dyDescent="0.2">
      <c r="A1116" t="s">
        <v>1128</v>
      </c>
      <c r="B1116" t="s">
        <v>1091</v>
      </c>
      <c r="C1116" t="s">
        <v>393</v>
      </c>
      <c r="D1116" t="s">
        <v>1136</v>
      </c>
      <c r="F1116" t="s">
        <v>1012</v>
      </c>
      <c r="G1116" t="s">
        <v>152</v>
      </c>
      <c r="H1116" t="s">
        <v>1140</v>
      </c>
      <c r="R1116"/>
      <c r="S1116"/>
      <c r="AA1116" s="6">
        <v>0.69611884000000002</v>
      </c>
    </row>
    <row r="1117" spans="1:42" ht="14.25" x14ac:dyDescent="0.2">
      <c r="A1117" t="s">
        <v>1128</v>
      </c>
      <c r="B1117" t="s">
        <v>1092</v>
      </c>
      <c r="C1117" t="s">
        <v>393</v>
      </c>
      <c r="D1117" t="s">
        <v>1136</v>
      </c>
      <c r="F1117" t="s">
        <v>1012</v>
      </c>
      <c r="G1117" t="s">
        <v>152</v>
      </c>
      <c r="H1117" t="s">
        <v>1140</v>
      </c>
      <c r="R1117"/>
      <c r="S1117"/>
      <c r="AA1117" s="6">
        <v>0</v>
      </c>
    </row>
    <row r="1118" spans="1:42" ht="14.25" x14ac:dyDescent="0.2">
      <c r="A1118" t="s">
        <v>1128</v>
      </c>
      <c r="B1118" t="s">
        <v>1094</v>
      </c>
      <c r="C1118" t="s">
        <v>393</v>
      </c>
      <c r="D1118" t="s">
        <v>1136</v>
      </c>
      <c r="F1118" t="s">
        <v>1021</v>
      </c>
      <c r="G1118" t="s">
        <v>152</v>
      </c>
      <c r="H1118" t="s">
        <v>1140</v>
      </c>
      <c r="R1118"/>
      <c r="S1118"/>
      <c r="AA1118" s="6">
        <v>10.9089934592</v>
      </c>
    </row>
    <row r="1119" spans="1:42" ht="14.25" x14ac:dyDescent="0.2">
      <c r="A1119" t="s">
        <v>1128</v>
      </c>
      <c r="B1119" t="s">
        <v>1094</v>
      </c>
      <c r="C1119" t="s">
        <v>393</v>
      </c>
      <c r="D1119" t="s">
        <v>1136</v>
      </c>
      <c r="F1119" t="s">
        <v>1012</v>
      </c>
      <c r="G1119" t="s">
        <v>152</v>
      </c>
      <c r="H1119" t="s">
        <v>1140</v>
      </c>
      <c r="R1119"/>
      <c r="S1119"/>
      <c r="AA1119" s="6">
        <v>464.85869726439995</v>
      </c>
    </row>
    <row r="1120" spans="1:42" ht="14.25" x14ac:dyDescent="0.2">
      <c r="A1120" t="s">
        <v>1128</v>
      </c>
      <c r="B1120" t="s">
        <v>1095</v>
      </c>
      <c r="C1120" t="s">
        <v>393</v>
      </c>
      <c r="D1120" t="s">
        <v>1136</v>
      </c>
      <c r="F1120" t="s">
        <v>1021</v>
      </c>
      <c r="G1120" t="s">
        <v>152</v>
      </c>
      <c r="H1120" t="s">
        <v>1140</v>
      </c>
      <c r="R1120"/>
      <c r="S1120"/>
      <c r="AA1120" s="6">
        <v>14.038862480000001</v>
      </c>
    </row>
    <row r="1121" spans="1:27" ht="14.25" x14ac:dyDescent="0.2">
      <c r="A1121" t="s">
        <v>1128</v>
      </c>
      <c r="B1121" t="s">
        <v>1095</v>
      </c>
      <c r="C1121" t="s">
        <v>393</v>
      </c>
      <c r="D1121" t="s">
        <v>1136</v>
      </c>
      <c r="F1121" t="s">
        <v>1012</v>
      </c>
      <c r="G1121" t="s">
        <v>152</v>
      </c>
      <c r="H1121" t="s">
        <v>1140</v>
      </c>
      <c r="R1121"/>
      <c r="S1121"/>
      <c r="AA1121" s="6">
        <v>309.40749962460001</v>
      </c>
    </row>
    <row r="1122" spans="1:27" ht="14.25" x14ac:dyDescent="0.2">
      <c r="A1122" t="s">
        <v>1128</v>
      </c>
      <c r="B1122" t="s">
        <v>1098</v>
      </c>
      <c r="C1122" t="s">
        <v>393</v>
      </c>
      <c r="D1122" t="s">
        <v>1136</v>
      </c>
      <c r="F1122" t="s">
        <v>1012</v>
      </c>
      <c r="G1122" t="s">
        <v>152</v>
      </c>
      <c r="H1122" t="s">
        <v>1140</v>
      </c>
      <c r="R1122"/>
      <c r="S1122"/>
      <c r="AA1122" s="6">
        <v>1.7957128525999999</v>
      </c>
    </row>
    <row r="1123" spans="1:27" ht="14.25" x14ac:dyDescent="0.2">
      <c r="A1123" t="s">
        <v>1128</v>
      </c>
      <c r="B1123" t="s">
        <v>1099</v>
      </c>
      <c r="C1123" t="s">
        <v>393</v>
      </c>
      <c r="D1123" t="s">
        <v>1136</v>
      </c>
      <c r="F1123" t="s">
        <v>1012</v>
      </c>
      <c r="G1123" t="s">
        <v>152</v>
      </c>
      <c r="H1123" t="s">
        <v>1140</v>
      </c>
      <c r="R1123"/>
      <c r="S1123"/>
      <c r="AA1123" s="6">
        <v>1.6386168199999999E-2</v>
      </c>
    </row>
    <row r="1124" spans="1:27" ht="14.25" x14ac:dyDescent="0.2">
      <c r="A1124" t="s">
        <v>1128</v>
      </c>
      <c r="B1124" t="s">
        <v>1101</v>
      </c>
      <c r="C1124" t="s">
        <v>393</v>
      </c>
      <c r="D1124" t="s">
        <v>1136</v>
      </c>
      <c r="F1124" t="s">
        <v>1012</v>
      </c>
      <c r="G1124" t="s">
        <v>152</v>
      </c>
      <c r="H1124" t="s">
        <v>1140</v>
      </c>
      <c r="R1124"/>
      <c r="S1124"/>
      <c r="AA1124" s="6">
        <v>0.68438650000000001</v>
      </c>
    </row>
    <row r="1125" spans="1:27" ht="14.25" x14ac:dyDescent="0.2">
      <c r="A1125" t="s">
        <v>1128</v>
      </c>
      <c r="B1125" t="s">
        <v>1008</v>
      </c>
      <c r="C1125" t="s">
        <v>49</v>
      </c>
      <c r="D1125" t="s">
        <v>1133</v>
      </c>
      <c r="F1125" t="s">
        <v>71</v>
      </c>
      <c r="G1125" t="s">
        <v>71</v>
      </c>
      <c r="H1125" t="s">
        <v>1140</v>
      </c>
      <c r="R1125"/>
      <c r="S1125"/>
      <c r="AA1125" s="6">
        <v>0</v>
      </c>
    </row>
    <row r="1126" spans="1:27" ht="14.25" x14ac:dyDescent="0.2">
      <c r="A1126" t="s">
        <v>1128</v>
      </c>
      <c r="B1126" t="s">
        <v>1013</v>
      </c>
      <c r="C1126" t="s">
        <v>49</v>
      </c>
      <c r="D1126" t="s">
        <v>1133</v>
      </c>
      <c r="F1126" t="s">
        <v>71</v>
      </c>
      <c r="G1126" t="s">
        <v>71</v>
      </c>
      <c r="H1126" t="s">
        <v>1140</v>
      </c>
      <c r="R1126"/>
      <c r="S1126"/>
      <c r="AA1126" s="6">
        <v>4.49279832E-2</v>
      </c>
    </row>
    <row r="1127" spans="1:27" ht="14.25" x14ac:dyDescent="0.2">
      <c r="A1127" t="s">
        <v>1128</v>
      </c>
      <c r="B1127" t="s">
        <v>1014</v>
      </c>
      <c r="C1127" t="s">
        <v>49</v>
      </c>
      <c r="D1127" t="s">
        <v>1133</v>
      </c>
      <c r="F1127" t="s">
        <v>71</v>
      </c>
      <c r="G1127" t="s">
        <v>71</v>
      </c>
      <c r="H1127" t="s">
        <v>1140</v>
      </c>
      <c r="R1127"/>
      <c r="S1127"/>
      <c r="AA1127" s="6">
        <v>0.50578476368000003</v>
      </c>
    </row>
    <row r="1128" spans="1:27" ht="14.25" x14ac:dyDescent="0.2">
      <c r="A1128" t="s">
        <v>1128</v>
      </c>
      <c r="B1128" t="s">
        <v>1015</v>
      </c>
      <c r="C1128" t="s">
        <v>49</v>
      </c>
      <c r="D1128" t="s">
        <v>1133</v>
      </c>
      <c r="F1128" t="s">
        <v>71</v>
      </c>
      <c r="G1128" t="s">
        <v>71</v>
      </c>
      <c r="H1128" t="s">
        <v>1140</v>
      </c>
      <c r="R1128"/>
      <c r="S1128"/>
      <c r="AA1128" s="6">
        <v>4.04946681836</v>
      </c>
    </row>
    <row r="1129" spans="1:27" ht="14.25" x14ac:dyDescent="0.2">
      <c r="A1129" t="s">
        <v>1128</v>
      </c>
      <c r="B1129" t="s">
        <v>1016</v>
      </c>
      <c r="C1129" t="s">
        <v>49</v>
      </c>
      <c r="D1129" t="s">
        <v>1133</v>
      </c>
      <c r="F1129" t="s">
        <v>71</v>
      </c>
      <c r="G1129" t="s">
        <v>71</v>
      </c>
      <c r="H1129" t="s">
        <v>1140</v>
      </c>
      <c r="R1129"/>
      <c r="S1129"/>
      <c r="AA1129" s="6">
        <v>0</v>
      </c>
    </row>
    <row r="1130" spans="1:27" ht="14.25" x14ac:dyDescent="0.2">
      <c r="A1130" t="s">
        <v>1128</v>
      </c>
      <c r="B1130" t="s">
        <v>1017</v>
      </c>
      <c r="C1130" t="s">
        <v>49</v>
      </c>
      <c r="D1130" t="s">
        <v>1133</v>
      </c>
      <c r="F1130" t="s">
        <v>71</v>
      </c>
      <c r="G1130" t="s">
        <v>71</v>
      </c>
      <c r="H1130" t="s">
        <v>1140</v>
      </c>
      <c r="R1130"/>
      <c r="S1130"/>
      <c r="AA1130" s="6">
        <v>0</v>
      </c>
    </row>
    <row r="1131" spans="1:27" ht="14.25" x14ac:dyDescent="0.2">
      <c r="A1131" t="s">
        <v>1128</v>
      </c>
      <c r="B1131" t="s">
        <v>1022</v>
      </c>
      <c r="C1131" t="s">
        <v>69</v>
      </c>
      <c r="D1131" t="s">
        <v>1135</v>
      </c>
      <c r="F1131" t="s">
        <v>71</v>
      </c>
      <c r="G1131" t="s">
        <v>71</v>
      </c>
      <c r="H1131" t="s">
        <v>1140</v>
      </c>
      <c r="R1131"/>
      <c r="S1131"/>
      <c r="AA1131" s="6">
        <v>4.1520523799999998</v>
      </c>
    </row>
    <row r="1132" spans="1:27" ht="14.25" x14ac:dyDescent="0.2">
      <c r="A1132" t="s">
        <v>1128</v>
      </c>
      <c r="B1132" t="s">
        <v>1026</v>
      </c>
      <c r="C1132" t="s">
        <v>69</v>
      </c>
      <c r="D1132" t="s">
        <v>1135</v>
      </c>
      <c r="F1132" t="s">
        <v>71</v>
      </c>
      <c r="G1132" t="s">
        <v>71</v>
      </c>
      <c r="H1132" t="s">
        <v>1140</v>
      </c>
      <c r="R1132"/>
      <c r="S1132"/>
      <c r="AA1132" s="6">
        <v>0</v>
      </c>
    </row>
    <row r="1133" spans="1:27" ht="14.25" x14ac:dyDescent="0.2">
      <c r="A1133" t="s">
        <v>1128</v>
      </c>
      <c r="B1133" t="s">
        <v>1027</v>
      </c>
      <c r="C1133" t="s">
        <v>69</v>
      </c>
      <c r="D1133" t="s">
        <v>1135</v>
      </c>
      <c r="F1133" t="s">
        <v>71</v>
      </c>
      <c r="G1133" t="s">
        <v>71</v>
      </c>
      <c r="H1133" t="s">
        <v>1140</v>
      </c>
      <c r="R1133"/>
      <c r="S1133"/>
      <c r="AA1133" s="6">
        <v>5.8111906360000001</v>
      </c>
    </row>
    <row r="1134" spans="1:27" ht="14.25" x14ac:dyDescent="0.2">
      <c r="A1134" t="s">
        <v>1128</v>
      </c>
      <c r="B1134" t="s">
        <v>1032</v>
      </c>
      <c r="C1134" t="s">
        <v>69</v>
      </c>
      <c r="D1134" t="s">
        <v>1135</v>
      </c>
      <c r="F1134" t="s">
        <v>71</v>
      </c>
      <c r="G1134" t="s">
        <v>71</v>
      </c>
      <c r="H1134" t="s">
        <v>1140</v>
      </c>
      <c r="R1134"/>
      <c r="S1134"/>
      <c r="AA1134" s="6">
        <v>19.295306762400003</v>
      </c>
    </row>
    <row r="1135" spans="1:27" ht="14.25" x14ac:dyDescent="0.2">
      <c r="A1135" t="s">
        <v>1128</v>
      </c>
      <c r="B1135" t="s">
        <v>1034</v>
      </c>
      <c r="C1135" t="s">
        <v>69</v>
      </c>
      <c r="D1135" t="s">
        <v>1135</v>
      </c>
      <c r="F1135" t="s">
        <v>71</v>
      </c>
      <c r="G1135" t="s">
        <v>71</v>
      </c>
      <c r="H1135" t="s">
        <v>1140</v>
      </c>
      <c r="R1135"/>
      <c r="S1135"/>
      <c r="AA1135" s="6">
        <v>5.8036185039999993E-2</v>
      </c>
    </row>
    <row r="1136" spans="1:27" ht="14.25" x14ac:dyDescent="0.2">
      <c r="A1136" t="s">
        <v>1128</v>
      </c>
      <c r="B1136" t="s">
        <v>1109</v>
      </c>
      <c r="C1136" t="s">
        <v>77</v>
      </c>
      <c r="D1136" t="s">
        <v>1135</v>
      </c>
      <c r="F1136" t="s">
        <v>71</v>
      </c>
      <c r="G1136" t="s">
        <v>71</v>
      </c>
      <c r="H1136" t="s">
        <v>1140</v>
      </c>
      <c r="R1136"/>
      <c r="S1136"/>
      <c r="AA1136" s="6">
        <v>0.545193504</v>
      </c>
    </row>
    <row r="1137" spans="1:54" ht="14.25" x14ac:dyDescent="0.2">
      <c r="A1137" t="s">
        <v>1128</v>
      </c>
      <c r="B1137" t="s">
        <v>1115</v>
      </c>
      <c r="C1137" t="s">
        <v>77</v>
      </c>
      <c r="D1137" t="s">
        <v>1135</v>
      </c>
      <c r="F1137" t="s">
        <v>71</v>
      </c>
      <c r="G1137" t="s">
        <v>71</v>
      </c>
      <c r="H1137" t="s">
        <v>1140</v>
      </c>
      <c r="R1137"/>
      <c r="S1137"/>
      <c r="AA1137" s="6">
        <v>0.70252557999999998</v>
      </c>
    </row>
    <row r="1138" spans="1:54" ht="14.25" x14ac:dyDescent="0.2">
      <c r="A1138" t="s">
        <v>1128</v>
      </c>
      <c r="B1138" t="s">
        <v>1041</v>
      </c>
      <c r="C1138" t="s">
        <v>86</v>
      </c>
      <c r="D1138" t="s">
        <v>1136</v>
      </c>
      <c r="F1138" t="s">
        <v>71</v>
      </c>
      <c r="G1138" t="s">
        <v>71</v>
      </c>
      <c r="H1138" t="s">
        <v>1140</v>
      </c>
      <c r="R1138"/>
      <c r="S1138"/>
      <c r="AA1138" s="6">
        <v>0.12620219999999999</v>
      </c>
    </row>
    <row r="1139" spans="1:54" ht="14.25" x14ac:dyDescent="0.2">
      <c r="A1139" t="s">
        <v>1128</v>
      </c>
      <c r="B1139" t="s">
        <v>1046</v>
      </c>
      <c r="C1139" t="s">
        <v>86</v>
      </c>
      <c r="D1139" t="s">
        <v>1136</v>
      </c>
      <c r="F1139" t="s">
        <v>71</v>
      </c>
      <c r="G1139" t="s">
        <v>71</v>
      </c>
      <c r="H1139" t="s">
        <v>1140</v>
      </c>
      <c r="R1139"/>
      <c r="S1139"/>
      <c r="AA1139" s="6">
        <v>0</v>
      </c>
    </row>
    <row r="1140" spans="1:54" ht="14.25" x14ac:dyDescent="0.2">
      <c r="A1140" t="s">
        <v>1128</v>
      </c>
      <c r="B1140" t="s">
        <v>1047</v>
      </c>
      <c r="C1140" t="s">
        <v>86</v>
      </c>
      <c r="D1140" t="s">
        <v>1136</v>
      </c>
      <c r="F1140" t="s">
        <v>71</v>
      </c>
      <c r="G1140" t="s">
        <v>71</v>
      </c>
      <c r="H1140" t="s">
        <v>1140</v>
      </c>
      <c r="R1140"/>
      <c r="S1140"/>
      <c r="AA1140" s="6">
        <v>0</v>
      </c>
    </row>
    <row r="1141" spans="1:54" ht="14.25" x14ac:dyDescent="0.2">
      <c r="A1141" t="s">
        <v>1128</v>
      </c>
      <c r="B1141" t="s">
        <v>356</v>
      </c>
      <c r="C1141" t="s">
        <v>86</v>
      </c>
      <c r="D1141" t="s">
        <v>1136</v>
      </c>
      <c r="F1141" t="s">
        <v>71</v>
      </c>
      <c r="G1141" t="s">
        <v>71</v>
      </c>
      <c r="H1141" t="s">
        <v>1140</v>
      </c>
      <c r="R1141"/>
      <c r="S1141"/>
      <c r="AA1141" s="6">
        <v>23.91671353768</v>
      </c>
    </row>
    <row r="1142" spans="1:54" ht="14.25" x14ac:dyDescent="0.2">
      <c r="A1142" t="s">
        <v>1128</v>
      </c>
      <c r="B1142" t="s">
        <v>1051</v>
      </c>
      <c r="C1142" t="s">
        <v>86</v>
      </c>
      <c r="D1142" t="s">
        <v>1136</v>
      </c>
      <c r="F1142" t="s">
        <v>71</v>
      </c>
      <c r="G1142" t="s">
        <v>71</v>
      </c>
      <c r="H1142" t="s">
        <v>1140</v>
      </c>
      <c r="R1142"/>
      <c r="S1142"/>
      <c r="AA1142" s="6">
        <v>0</v>
      </c>
    </row>
    <row r="1143" spans="1:54" ht="14.25" x14ac:dyDescent="0.2">
      <c r="A1143" t="s">
        <v>115</v>
      </c>
      <c r="B1143" t="s">
        <v>179</v>
      </c>
      <c r="C1143" t="s">
        <v>179</v>
      </c>
      <c r="D1143" t="s">
        <v>1134</v>
      </c>
      <c r="E1143" t="s">
        <v>209</v>
      </c>
      <c r="F1143" t="s">
        <v>568</v>
      </c>
      <c r="G1143" t="s">
        <v>142</v>
      </c>
      <c r="H1143" t="s">
        <v>1140</v>
      </c>
      <c r="I1143" s="20" t="s">
        <v>686</v>
      </c>
      <c r="J1143" s="20" t="s">
        <v>686</v>
      </c>
      <c r="K1143" s="11">
        <f>YEAR(I1143)</f>
        <v>2013</v>
      </c>
      <c r="R1143" s="13">
        <v>362.85</v>
      </c>
      <c r="S1143" s="13">
        <v>500</v>
      </c>
      <c r="T1143" t="s">
        <v>120</v>
      </c>
      <c r="U1143" t="s">
        <v>55</v>
      </c>
      <c r="V1143" t="s">
        <v>56</v>
      </c>
      <c r="W1143" t="s">
        <v>905</v>
      </c>
      <c r="X1143" t="s">
        <v>1146</v>
      </c>
      <c r="Y1143">
        <v>132</v>
      </c>
      <c r="Z1143">
        <v>17</v>
      </c>
      <c r="AA1143" s="13">
        <v>21.34</v>
      </c>
      <c r="AB1143" t="s">
        <v>906</v>
      </c>
      <c r="AC1143">
        <v>0</v>
      </c>
      <c r="AD1143">
        <v>0.01</v>
      </c>
      <c r="AF1143">
        <v>0</v>
      </c>
      <c r="AG1143">
        <v>0</v>
      </c>
      <c r="AI1143">
        <v>0</v>
      </c>
      <c r="AJ1143">
        <v>0</v>
      </c>
      <c r="AL1143">
        <v>0</v>
      </c>
      <c r="AM1143">
        <v>0</v>
      </c>
      <c r="AO1143">
        <v>0</v>
      </c>
      <c r="AP1143">
        <v>0</v>
      </c>
      <c r="BA1143">
        <v>0</v>
      </c>
      <c r="BB1143">
        <v>0.72568999999999995</v>
      </c>
    </row>
    <row r="1144" spans="1:54" ht="14.25" x14ac:dyDescent="0.2">
      <c r="A1144" t="s">
        <v>1128</v>
      </c>
      <c r="B1144" t="s">
        <v>1074</v>
      </c>
      <c r="C1144" t="s">
        <v>85</v>
      </c>
      <c r="D1144" t="s">
        <v>1133</v>
      </c>
      <c r="F1144" t="s">
        <v>71</v>
      </c>
      <c r="G1144" t="s">
        <v>71</v>
      </c>
      <c r="H1144" t="s">
        <v>1140</v>
      </c>
      <c r="R1144"/>
      <c r="S1144"/>
      <c r="AA1144" s="6">
        <v>1.72058190044</v>
      </c>
    </row>
    <row r="1145" spans="1:54" ht="14.25" x14ac:dyDescent="0.2">
      <c r="A1145" t="s">
        <v>1128</v>
      </c>
      <c r="B1145" t="s">
        <v>1077</v>
      </c>
      <c r="C1145" t="s">
        <v>85</v>
      </c>
      <c r="D1145" t="s">
        <v>1133</v>
      </c>
      <c r="F1145" t="s">
        <v>71</v>
      </c>
      <c r="G1145" t="s">
        <v>71</v>
      </c>
      <c r="H1145" t="s">
        <v>1140</v>
      </c>
      <c r="R1145"/>
      <c r="S1145"/>
      <c r="AA1145" s="6">
        <v>0.13882241999999997</v>
      </c>
    </row>
    <row r="1146" spans="1:54" ht="14.25" x14ac:dyDescent="0.2">
      <c r="A1146" t="s">
        <v>1128</v>
      </c>
      <c r="B1146" t="s">
        <v>1079</v>
      </c>
      <c r="C1146" t="s">
        <v>85</v>
      </c>
      <c r="D1146" t="s">
        <v>1133</v>
      </c>
      <c r="F1146" t="s">
        <v>71</v>
      </c>
      <c r="G1146" t="s">
        <v>71</v>
      </c>
      <c r="H1146" t="s">
        <v>1140</v>
      </c>
      <c r="R1146"/>
      <c r="S1146"/>
      <c r="AA1146" s="6">
        <v>0</v>
      </c>
    </row>
    <row r="1147" spans="1:54" ht="14.25" x14ac:dyDescent="0.2">
      <c r="A1147" t="s">
        <v>1128</v>
      </c>
      <c r="B1147" t="s">
        <v>1080</v>
      </c>
      <c r="C1147" t="s">
        <v>85</v>
      </c>
      <c r="D1147" t="s">
        <v>1133</v>
      </c>
      <c r="F1147" t="s">
        <v>71</v>
      </c>
      <c r="G1147" t="s">
        <v>71</v>
      </c>
      <c r="H1147" t="s">
        <v>1140</v>
      </c>
      <c r="R1147"/>
      <c r="S1147"/>
      <c r="AA1147" s="6">
        <v>4.9290709119200002</v>
      </c>
    </row>
    <row r="1148" spans="1:54" ht="14.25" x14ac:dyDescent="0.2">
      <c r="A1148" t="s">
        <v>1128</v>
      </c>
      <c r="B1148" t="s">
        <v>1081</v>
      </c>
      <c r="C1148" t="s">
        <v>85</v>
      </c>
      <c r="D1148" t="s">
        <v>1133</v>
      </c>
      <c r="F1148" t="s">
        <v>71</v>
      </c>
      <c r="G1148" t="s">
        <v>71</v>
      </c>
      <c r="H1148" t="s">
        <v>1140</v>
      </c>
      <c r="R1148"/>
      <c r="S1148"/>
      <c r="AA1148" s="6">
        <v>0.24399091999999997</v>
      </c>
    </row>
    <row r="1149" spans="1:54" ht="14.25" x14ac:dyDescent="0.2">
      <c r="A1149" t="s">
        <v>1128</v>
      </c>
      <c r="B1149" t="s">
        <v>1083</v>
      </c>
      <c r="C1149" t="s">
        <v>85</v>
      </c>
      <c r="D1149" t="s">
        <v>1133</v>
      </c>
      <c r="F1149" t="s">
        <v>71</v>
      </c>
      <c r="G1149" t="s">
        <v>71</v>
      </c>
      <c r="H1149" t="s">
        <v>1140</v>
      </c>
      <c r="R1149"/>
      <c r="S1149"/>
      <c r="AA1149" s="6">
        <v>1.6826959999999998E-2</v>
      </c>
    </row>
    <row r="1150" spans="1:54" ht="14.25" x14ac:dyDescent="0.2">
      <c r="A1150" t="s">
        <v>1128</v>
      </c>
      <c r="B1150" t="s">
        <v>1084</v>
      </c>
      <c r="C1150" t="s">
        <v>302</v>
      </c>
      <c r="D1150" t="s">
        <v>1137</v>
      </c>
      <c r="F1150" t="s">
        <v>71</v>
      </c>
      <c r="G1150" t="s">
        <v>71</v>
      </c>
      <c r="H1150" t="s">
        <v>1140</v>
      </c>
      <c r="R1150"/>
      <c r="S1150"/>
      <c r="AA1150" s="6">
        <v>0</v>
      </c>
    </row>
    <row r="1151" spans="1:54" ht="14.25" x14ac:dyDescent="0.2">
      <c r="A1151" t="s">
        <v>1128</v>
      </c>
      <c r="B1151" t="s">
        <v>1087</v>
      </c>
      <c r="C1151" t="s">
        <v>393</v>
      </c>
      <c r="D1151" t="s">
        <v>1136</v>
      </c>
      <c r="F1151" t="s">
        <v>71</v>
      </c>
      <c r="G1151" t="s">
        <v>71</v>
      </c>
      <c r="H1151" t="s">
        <v>1140</v>
      </c>
      <c r="R1151"/>
      <c r="S1151"/>
      <c r="AA1151" s="6">
        <v>0</v>
      </c>
    </row>
    <row r="1152" spans="1:54" ht="14.25" x14ac:dyDescent="0.2">
      <c r="A1152" t="s">
        <v>1128</v>
      </c>
      <c r="B1152" t="s">
        <v>1094</v>
      </c>
      <c r="C1152" t="s">
        <v>393</v>
      </c>
      <c r="D1152" t="s">
        <v>1136</v>
      </c>
      <c r="F1152" t="s">
        <v>71</v>
      </c>
      <c r="G1152" t="s">
        <v>71</v>
      </c>
      <c r="H1152" t="s">
        <v>1140</v>
      </c>
      <c r="R1152"/>
      <c r="S1152"/>
      <c r="AA1152" s="6">
        <v>0</v>
      </c>
    </row>
    <row r="1153" spans="1:54" ht="14.25" x14ac:dyDescent="0.2">
      <c r="A1153" t="s">
        <v>1128</v>
      </c>
      <c r="B1153" t="s">
        <v>1097</v>
      </c>
      <c r="C1153" t="s">
        <v>393</v>
      </c>
      <c r="D1153" t="s">
        <v>1136</v>
      </c>
      <c r="F1153" t="s">
        <v>71</v>
      </c>
      <c r="G1153" t="s">
        <v>71</v>
      </c>
      <c r="H1153" t="s">
        <v>1140</v>
      </c>
      <c r="R1153"/>
      <c r="S1153"/>
      <c r="AA1153" s="6">
        <v>5.4765108150800001</v>
      </c>
    </row>
    <row r="1154" spans="1:54" ht="14.25" x14ac:dyDescent="0.2">
      <c r="A1154" t="s">
        <v>1128</v>
      </c>
      <c r="B1154" t="s">
        <v>1098</v>
      </c>
      <c r="C1154" t="s">
        <v>393</v>
      </c>
      <c r="D1154" t="s">
        <v>1136</v>
      </c>
      <c r="F1154" t="s">
        <v>71</v>
      </c>
      <c r="G1154" t="s">
        <v>71</v>
      </c>
      <c r="H1154" t="s">
        <v>1140</v>
      </c>
      <c r="R1154"/>
      <c r="S1154"/>
      <c r="AA1154" s="6">
        <v>0.29456434828</v>
      </c>
    </row>
    <row r="1155" spans="1:54" ht="14.25" x14ac:dyDescent="0.2">
      <c r="A1155" t="s">
        <v>115</v>
      </c>
      <c r="B1155" t="s">
        <v>217</v>
      </c>
      <c r="C1155" t="s">
        <v>217</v>
      </c>
      <c r="D1155" t="s">
        <v>1134</v>
      </c>
      <c r="E1155" t="s">
        <v>209</v>
      </c>
      <c r="F1155" t="s">
        <v>568</v>
      </c>
      <c r="G1155" t="s">
        <v>142</v>
      </c>
      <c r="H1155" t="s">
        <v>1140</v>
      </c>
      <c r="I1155" s="20" t="s">
        <v>686</v>
      </c>
      <c r="J1155" s="20" t="s">
        <v>686</v>
      </c>
      <c r="K1155" s="11">
        <f>YEAR(I1155)</f>
        <v>2013</v>
      </c>
      <c r="R1155" s="13">
        <v>362.85</v>
      </c>
      <c r="S1155" s="13">
        <v>500</v>
      </c>
      <c r="T1155" t="s">
        <v>120</v>
      </c>
      <c r="U1155" t="s">
        <v>55</v>
      </c>
      <c r="V1155" t="s">
        <v>56</v>
      </c>
      <c r="W1155" t="s">
        <v>905</v>
      </c>
      <c r="X1155" t="s">
        <v>1146</v>
      </c>
      <c r="Y1155">
        <v>132</v>
      </c>
      <c r="Z1155">
        <v>17</v>
      </c>
      <c r="AA1155" s="13">
        <v>21.34</v>
      </c>
      <c r="AB1155" t="s">
        <v>906</v>
      </c>
      <c r="AC1155">
        <v>0</v>
      </c>
      <c r="AD1155">
        <v>0</v>
      </c>
      <c r="AF1155">
        <v>0</v>
      </c>
      <c r="AG1155">
        <v>0</v>
      </c>
      <c r="AI1155">
        <v>0</v>
      </c>
      <c r="AJ1155">
        <v>0</v>
      </c>
      <c r="AL1155">
        <v>0</v>
      </c>
      <c r="AM1155">
        <v>0</v>
      </c>
      <c r="AO1155">
        <v>0</v>
      </c>
      <c r="AP1155">
        <v>0</v>
      </c>
      <c r="BA1155">
        <v>0</v>
      </c>
      <c r="BB1155">
        <v>0.72568999999999995</v>
      </c>
    </row>
    <row r="1156" spans="1:54" ht="14.25" x14ac:dyDescent="0.2">
      <c r="A1156" t="s">
        <v>115</v>
      </c>
      <c r="B1156" t="s">
        <v>302</v>
      </c>
      <c r="C1156" t="s">
        <v>302</v>
      </c>
      <c r="D1156" t="s">
        <v>1137</v>
      </c>
      <c r="E1156" t="s">
        <v>209</v>
      </c>
      <c r="F1156" t="s">
        <v>568</v>
      </c>
      <c r="G1156" t="s">
        <v>142</v>
      </c>
      <c r="H1156" t="s">
        <v>1140</v>
      </c>
      <c r="I1156" s="20" t="s">
        <v>686</v>
      </c>
      <c r="J1156" s="20" t="s">
        <v>686</v>
      </c>
      <c r="K1156" s="11">
        <f>YEAR(I1156)</f>
        <v>2013</v>
      </c>
      <c r="R1156" s="13">
        <v>362.85</v>
      </c>
      <c r="S1156" s="13">
        <v>500</v>
      </c>
      <c r="T1156" t="s">
        <v>120</v>
      </c>
      <c r="U1156" t="s">
        <v>55</v>
      </c>
      <c r="V1156" t="s">
        <v>56</v>
      </c>
      <c r="W1156" t="s">
        <v>905</v>
      </c>
      <c r="X1156" t="s">
        <v>1146</v>
      </c>
      <c r="Y1156">
        <v>132</v>
      </c>
      <c r="Z1156">
        <v>17</v>
      </c>
      <c r="AA1156" s="13">
        <v>21.34</v>
      </c>
      <c r="AB1156" t="s">
        <v>906</v>
      </c>
      <c r="AC1156">
        <v>0</v>
      </c>
      <c r="AD1156">
        <v>0.15</v>
      </c>
      <c r="AF1156">
        <v>0</v>
      </c>
      <c r="AG1156">
        <v>0</v>
      </c>
      <c r="AI1156">
        <v>0</v>
      </c>
      <c r="AJ1156">
        <v>0</v>
      </c>
      <c r="AL1156">
        <v>0</v>
      </c>
      <c r="AM1156">
        <v>0</v>
      </c>
      <c r="AO1156">
        <v>0</v>
      </c>
      <c r="AP1156">
        <v>0</v>
      </c>
      <c r="BA1156">
        <v>0</v>
      </c>
      <c r="BB1156">
        <v>0.72568999999999995</v>
      </c>
    </row>
  </sheetData>
  <autoFilter ref="A1:BB1156">
    <sortState ref="A2:BB762">
      <sortCondition ref="N1:N1322"/>
    </sortState>
  </autoFilter>
  <sortState ref="P1:P1310">
    <sortCondition descending="1" ref="P1311"/>
  </sortState>
  <pageMargins left="0.7" right="0.7" top="0.78740157499999996" bottom="0.78740157499999996"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0:XFD105"/>
  <sheetViews>
    <sheetView zoomScale="70" zoomScaleNormal="70" workbookViewId="0">
      <selection activeCell="K69" sqref="K69"/>
    </sheetView>
  </sheetViews>
  <sheetFormatPr baseColWidth="10" defaultRowHeight="14.25" x14ac:dyDescent="0.2"/>
  <cols>
    <col min="1" max="1" width="3" customWidth="1"/>
    <col min="2" max="2" width="17.75" customWidth="1"/>
    <col min="3" max="3" width="24.75" customWidth="1"/>
    <col min="4" max="4" width="13.875" customWidth="1"/>
    <col min="5" max="5" width="23.375" customWidth="1"/>
    <col min="6" max="6" width="34.625" customWidth="1"/>
    <col min="7" max="7" width="10" customWidth="1"/>
    <col min="8" max="8" width="17.75" customWidth="1"/>
    <col min="9" max="9" width="34.625" customWidth="1"/>
    <col min="10" max="10" width="14.625" customWidth="1"/>
    <col min="11" max="11" width="17.75" customWidth="1"/>
    <col min="12" max="12" width="24.75" customWidth="1"/>
    <col min="13" max="13" width="12.75" customWidth="1"/>
    <col min="14" max="14" width="8.25" customWidth="1"/>
    <col min="15" max="15" width="6.75" customWidth="1"/>
    <col min="16" max="16" width="9.375" customWidth="1"/>
    <col min="17" max="17" width="6.25" customWidth="1"/>
    <col min="18" max="18" width="15.75" bestFit="1" customWidth="1"/>
  </cols>
  <sheetData>
    <row r="10" spans="2:12" ht="15" x14ac:dyDescent="0.25">
      <c r="B10" s="40" t="s">
        <v>1148</v>
      </c>
      <c r="C10" s="40"/>
      <c r="D10" s="40"/>
      <c r="E10" s="40"/>
      <c r="F10" s="40"/>
      <c r="G10" s="40"/>
      <c r="H10" s="40"/>
      <c r="I10" s="40"/>
      <c r="J10" s="40"/>
      <c r="K10" s="40"/>
      <c r="L10" s="40"/>
    </row>
    <row r="38" spans="2:3 16384:16384" x14ac:dyDescent="0.2">
      <c r="XFD38" s="12">
        <f>SUM(D38:XFC38)</f>
        <v>0</v>
      </c>
    </row>
    <row r="39" spans="2:3 16384:16384" x14ac:dyDescent="0.2">
      <c r="XFD39" s="12">
        <f>SUM(D39:XFC39)</f>
        <v>0</v>
      </c>
    </row>
    <row r="40" spans="2:3 16384:16384" x14ac:dyDescent="0.2">
      <c r="XFD40" s="12">
        <f>SUM(D40:XFC40)</f>
        <v>0</v>
      </c>
    </row>
    <row r="42" spans="2:3 16384:16384" x14ac:dyDescent="0.2">
      <c r="B42" s="9"/>
      <c r="C42" s="31"/>
    </row>
    <row r="43" spans="2:3 16384:16384" x14ac:dyDescent="0.2">
      <c r="B43" s="9"/>
      <c r="C43" s="31"/>
    </row>
    <row r="44" spans="2:3 16384:16384" x14ac:dyDescent="0.2">
      <c r="B44" s="9"/>
      <c r="C44" s="31"/>
    </row>
    <row r="45" spans="2:3 16384:16384" x14ac:dyDescent="0.2">
      <c r="B45" s="9"/>
      <c r="C45" s="31"/>
    </row>
    <row r="53" spans="2:12" s="30" customFormat="1" ht="15" x14ac:dyDescent="0.25">
      <c r="B53" s="41" t="s">
        <v>1129</v>
      </c>
      <c r="C53" s="41"/>
      <c r="E53" s="41" t="s">
        <v>1130</v>
      </c>
      <c r="F53" s="41"/>
      <c r="G53" s="41"/>
      <c r="H53" s="41"/>
      <c r="I53" s="41"/>
      <c r="J53" s="41"/>
      <c r="K53" s="41"/>
      <c r="L53" s="41"/>
    </row>
    <row r="55" spans="2:12" x14ac:dyDescent="0.2">
      <c r="B55" s="8" t="s">
        <v>1123</v>
      </c>
      <c r="C55" t="s">
        <v>124</v>
      </c>
      <c r="E55" s="8" t="s">
        <v>1123</v>
      </c>
      <c r="F55" t="s">
        <v>124</v>
      </c>
      <c r="H55" s="8" t="s">
        <v>1123</v>
      </c>
      <c r="I55" t="s">
        <v>124</v>
      </c>
      <c r="K55" s="8" t="s">
        <v>1123</v>
      </c>
      <c r="L55" t="s">
        <v>124</v>
      </c>
    </row>
    <row r="56" spans="2:12" x14ac:dyDescent="0.2">
      <c r="B56" s="8" t="s">
        <v>0</v>
      </c>
      <c r="C56" t="s">
        <v>1128</v>
      </c>
      <c r="E56" s="8" t="s">
        <v>0</v>
      </c>
      <c r="F56" t="s">
        <v>115</v>
      </c>
      <c r="H56" s="8" t="s">
        <v>0</v>
      </c>
      <c r="I56" t="s">
        <v>1126</v>
      </c>
      <c r="K56" s="8" t="s">
        <v>0</v>
      </c>
      <c r="L56" t="s">
        <v>1127</v>
      </c>
    </row>
    <row r="58" spans="2:12" x14ac:dyDescent="0.2">
      <c r="B58" s="8" t="s">
        <v>1124</v>
      </c>
      <c r="C58" t="s">
        <v>1125</v>
      </c>
      <c r="E58" s="8" t="s">
        <v>1124</v>
      </c>
      <c r="F58" t="s">
        <v>1125</v>
      </c>
      <c r="H58" s="8" t="s">
        <v>1124</v>
      </c>
      <c r="I58" t="s">
        <v>1125</v>
      </c>
      <c r="K58" s="8" t="s">
        <v>1124</v>
      </c>
      <c r="L58" t="s">
        <v>1125</v>
      </c>
    </row>
    <row r="59" spans="2:12" x14ac:dyDescent="0.2">
      <c r="B59" s="9" t="s">
        <v>179</v>
      </c>
      <c r="C59" s="32">
        <v>217.54343800000001</v>
      </c>
      <c r="E59" s="9" t="s">
        <v>69</v>
      </c>
      <c r="F59" s="32">
        <v>522.63954999999999</v>
      </c>
      <c r="H59" s="9" t="s">
        <v>179</v>
      </c>
      <c r="I59" s="32">
        <v>1226.67</v>
      </c>
      <c r="K59" s="9" t="s">
        <v>179</v>
      </c>
      <c r="L59" s="32">
        <v>569.53</v>
      </c>
    </row>
    <row r="60" spans="2:12" x14ac:dyDescent="0.2">
      <c r="B60" s="9" t="s">
        <v>77</v>
      </c>
      <c r="C60" s="32">
        <v>158.07370600000002</v>
      </c>
      <c r="E60" s="9" t="s">
        <v>85</v>
      </c>
      <c r="F60" s="32">
        <v>383.72</v>
      </c>
      <c r="H60" s="9" t="s">
        <v>69</v>
      </c>
      <c r="I60" s="32">
        <v>970</v>
      </c>
      <c r="K60" s="9" t="s">
        <v>49</v>
      </c>
      <c r="L60" s="32">
        <v>312.5</v>
      </c>
    </row>
    <row r="61" spans="2:12" x14ac:dyDescent="0.2">
      <c r="B61" s="9" t="s">
        <v>393</v>
      </c>
      <c r="C61" s="32">
        <v>127.29749199999999</v>
      </c>
      <c r="E61" s="9" t="s">
        <v>302</v>
      </c>
      <c r="F61" s="32">
        <v>350.24130000000002</v>
      </c>
      <c r="H61" s="9" t="s">
        <v>77</v>
      </c>
      <c r="I61" s="32">
        <v>960</v>
      </c>
      <c r="K61" s="9" t="s">
        <v>393</v>
      </c>
      <c r="L61" s="32">
        <v>257.02999999999997</v>
      </c>
    </row>
    <row r="62" spans="2:12" x14ac:dyDescent="0.2">
      <c r="B62" s="9" t="s">
        <v>69</v>
      </c>
      <c r="C62" s="32">
        <v>116.97242200000001</v>
      </c>
      <c r="E62" s="9" t="s">
        <v>77</v>
      </c>
      <c r="F62" s="32">
        <v>327.23</v>
      </c>
      <c r="H62" s="9" t="s">
        <v>49</v>
      </c>
      <c r="I62" s="32">
        <v>940.47</v>
      </c>
      <c r="K62" s="9" t="s">
        <v>69</v>
      </c>
      <c r="L62" s="32">
        <v>134</v>
      </c>
    </row>
    <row r="63" spans="2:12" x14ac:dyDescent="0.2">
      <c r="B63" s="9" t="s">
        <v>217</v>
      </c>
      <c r="C63" s="32">
        <v>83.082425999999984</v>
      </c>
      <c r="E63" s="9" t="s">
        <v>393</v>
      </c>
      <c r="F63" s="32">
        <v>70.569999999999993</v>
      </c>
      <c r="H63" s="9" t="s">
        <v>85</v>
      </c>
      <c r="I63" s="32">
        <v>550</v>
      </c>
      <c r="K63" s="9" t="s">
        <v>85</v>
      </c>
      <c r="L63" s="32">
        <v>134</v>
      </c>
    </row>
    <row r="64" spans="2:12" x14ac:dyDescent="0.2">
      <c r="B64" s="9" t="s">
        <v>86</v>
      </c>
      <c r="C64" s="32">
        <v>58.273922000000006</v>
      </c>
      <c r="E64" s="9" t="s">
        <v>86</v>
      </c>
      <c r="F64" s="32">
        <v>70.569999999999993</v>
      </c>
      <c r="H64" s="9" t="s">
        <v>302</v>
      </c>
      <c r="I64" s="32">
        <v>487.14</v>
      </c>
      <c r="K64" s="9" t="s">
        <v>1118</v>
      </c>
      <c r="L64" s="32">
        <v>1407.06</v>
      </c>
    </row>
    <row r="65" spans="2:15" x14ac:dyDescent="0.2">
      <c r="B65" s="9" t="s">
        <v>85</v>
      </c>
      <c r="C65" s="32">
        <v>41.012090000000001</v>
      </c>
      <c r="E65" s="9" t="s">
        <v>1118</v>
      </c>
      <c r="F65" s="32">
        <v>1724.9708499999999</v>
      </c>
      <c r="H65" s="9" t="s">
        <v>393</v>
      </c>
      <c r="I65" s="32">
        <v>285.39</v>
      </c>
    </row>
    <row r="66" spans="2:15" x14ac:dyDescent="0.2">
      <c r="B66" s="9" t="s">
        <v>49</v>
      </c>
      <c r="C66" s="32">
        <v>1.1108579999999999</v>
      </c>
      <c r="H66" s="9" t="s">
        <v>1118</v>
      </c>
      <c r="I66" s="32">
        <v>5419.670000000001</v>
      </c>
    </row>
    <row r="67" spans="2:15" x14ac:dyDescent="0.2">
      <c r="B67" s="9" t="s">
        <v>1118</v>
      </c>
      <c r="C67" s="32">
        <v>803.36635400000011</v>
      </c>
    </row>
    <row r="75" spans="2:15" ht="15" x14ac:dyDescent="0.25">
      <c r="B75" s="40" t="s">
        <v>1143</v>
      </c>
      <c r="C75" s="40"/>
      <c r="D75" s="40"/>
      <c r="E75" s="40"/>
      <c r="F75" s="40"/>
      <c r="G75" s="40"/>
      <c r="H75" s="40"/>
      <c r="I75" s="40"/>
      <c r="J75" s="40"/>
      <c r="K75" s="40"/>
      <c r="L75" s="40"/>
      <c r="N75" t="s">
        <v>1147</v>
      </c>
      <c r="O75" t="str">
        <f>IF(GETPIVOTDATA("Anteil Bank (EUR mil)",$H$58)+GETPIVOTDATA("Anteil Bank (EUR mil)",$E$58)+GETPIVOTDATA("Anteil Bank (EUR mil)",$K$58)=GETPIVOTDATA("Anteil Bank (EUR mil)",$B$80),"WAHR","FALSCH")</f>
        <v>WAHR</v>
      </c>
    </row>
    <row r="77" spans="2:15" x14ac:dyDescent="0.2">
      <c r="B77" s="8" t="s">
        <v>5</v>
      </c>
      <c r="C77" t="s">
        <v>124</v>
      </c>
    </row>
    <row r="78" spans="2:15" x14ac:dyDescent="0.2">
      <c r="B78" s="8" t="s">
        <v>0</v>
      </c>
      <c r="C78" t="s">
        <v>1122</v>
      </c>
    </row>
    <row r="80" spans="2:15" x14ac:dyDescent="0.2">
      <c r="B80" s="8" t="s">
        <v>1119</v>
      </c>
      <c r="C80" s="8" t="s">
        <v>1124</v>
      </c>
    </row>
    <row r="81" spans="2:11" x14ac:dyDescent="0.2">
      <c r="B81" s="8" t="s">
        <v>1124</v>
      </c>
      <c r="C81" t="s">
        <v>179</v>
      </c>
      <c r="D81" t="s">
        <v>69</v>
      </c>
      <c r="E81" t="s">
        <v>77</v>
      </c>
      <c r="F81" t="s">
        <v>49</v>
      </c>
      <c r="G81" t="s">
        <v>85</v>
      </c>
      <c r="H81" t="s">
        <v>302</v>
      </c>
      <c r="I81" t="s">
        <v>393</v>
      </c>
      <c r="J81" t="s">
        <v>86</v>
      </c>
      <c r="K81" t="s">
        <v>1118</v>
      </c>
    </row>
    <row r="82" spans="2:11" x14ac:dyDescent="0.2">
      <c r="B82" s="24">
        <v>2010</v>
      </c>
      <c r="C82" s="31">
        <v>166.67</v>
      </c>
      <c r="D82" s="31">
        <v>200</v>
      </c>
      <c r="E82" s="31"/>
      <c r="F82" s="31">
        <v>200</v>
      </c>
      <c r="G82" s="31"/>
      <c r="H82" s="31">
        <v>200</v>
      </c>
      <c r="I82" s="31">
        <v>166.67</v>
      </c>
      <c r="J82" s="31"/>
      <c r="K82" s="31">
        <v>933.33999999999992</v>
      </c>
    </row>
    <row r="83" spans="2:11" x14ac:dyDescent="0.2">
      <c r="B83" s="24">
        <v>2011</v>
      </c>
      <c r="C83" s="31"/>
      <c r="D83" s="31">
        <v>120.57</v>
      </c>
      <c r="E83" s="31">
        <v>70.569999999999993</v>
      </c>
      <c r="F83" s="31"/>
      <c r="G83" s="31"/>
      <c r="H83" s="31">
        <v>70.569999999999993</v>
      </c>
      <c r="I83" s="31">
        <v>189.29</v>
      </c>
      <c r="J83" s="31">
        <v>70.569999999999993</v>
      </c>
      <c r="K83" s="31">
        <v>521.56999999999994</v>
      </c>
    </row>
    <row r="84" spans="2:11" x14ac:dyDescent="0.2">
      <c r="B84" s="24">
        <v>2012</v>
      </c>
      <c r="C84" s="31">
        <v>407.03</v>
      </c>
      <c r="D84" s="31">
        <v>70</v>
      </c>
      <c r="E84" s="31">
        <v>200</v>
      </c>
      <c r="F84" s="31"/>
      <c r="G84" s="31">
        <v>200</v>
      </c>
      <c r="H84" s="31"/>
      <c r="I84" s="31">
        <v>257.02999999999997</v>
      </c>
      <c r="J84" s="31"/>
      <c r="K84" s="31">
        <v>1134.06</v>
      </c>
    </row>
    <row r="85" spans="2:11" x14ac:dyDescent="0.2">
      <c r="B85" s="24">
        <v>2013</v>
      </c>
      <c r="C85" s="31">
        <v>492.5</v>
      </c>
      <c r="D85" s="31">
        <v>322.16954999999996</v>
      </c>
      <c r="E85" s="31">
        <v>180</v>
      </c>
      <c r="F85" s="31">
        <v>495.83000000000004</v>
      </c>
      <c r="G85" s="31"/>
      <c r="H85" s="31">
        <v>259.37130000000002</v>
      </c>
      <c r="I85" s="31"/>
      <c r="J85" s="31"/>
      <c r="K85" s="31">
        <v>1749.87085</v>
      </c>
    </row>
    <row r="86" spans="2:11" x14ac:dyDescent="0.2">
      <c r="B86" s="24">
        <v>2014</v>
      </c>
      <c r="C86" s="31">
        <v>200</v>
      </c>
      <c r="D86" s="31">
        <v>200</v>
      </c>
      <c r="E86" s="31"/>
      <c r="F86" s="31"/>
      <c r="G86" s="31">
        <v>200</v>
      </c>
      <c r="H86" s="31"/>
      <c r="I86" s="31"/>
      <c r="J86" s="31"/>
      <c r="K86" s="31">
        <v>600</v>
      </c>
    </row>
    <row r="87" spans="2:11" x14ac:dyDescent="0.2">
      <c r="B87" s="24">
        <v>2015</v>
      </c>
      <c r="C87" s="31">
        <v>150</v>
      </c>
      <c r="D87" s="31"/>
      <c r="E87" s="31">
        <v>200</v>
      </c>
      <c r="F87" s="31">
        <v>200</v>
      </c>
      <c r="G87" s="31">
        <v>150</v>
      </c>
      <c r="H87" s="31"/>
      <c r="I87" s="31"/>
      <c r="J87" s="31"/>
      <c r="K87" s="31">
        <v>700</v>
      </c>
    </row>
    <row r="88" spans="2:11" x14ac:dyDescent="0.2">
      <c r="B88" s="24">
        <v>2016</v>
      </c>
      <c r="C88" s="31">
        <v>250</v>
      </c>
      <c r="D88" s="31">
        <v>457.24</v>
      </c>
      <c r="E88" s="31">
        <v>250</v>
      </c>
      <c r="F88" s="31">
        <v>250</v>
      </c>
      <c r="G88" s="31">
        <v>261.06</v>
      </c>
      <c r="H88" s="31">
        <v>200.3</v>
      </c>
      <c r="I88" s="31"/>
      <c r="J88" s="31"/>
      <c r="K88" s="31">
        <v>1668.6</v>
      </c>
    </row>
    <row r="89" spans="2:11" x14ac:dyDescent="0.2">
      <c r="B89" s="24">
        <v>2017</v>
      </c>
      <c r="C89" s="31">
        <v>130</v>
      </c>
      <c r="D89" s="31">
        <v>256.66000000000003</v>
      </c>
      <c r="E89" s="31">
        <v>386.66</v>
      </c>
      <c r="F89" s="31">
        <v>107.14</v>
      </c>
      <c r="G89" s="31">
        <v>256.66000000000003</v>
      </c>
      <c r="H89" s="31">
        <v>107.14</v>
      </c>
      <c r="I89" s="31"/>
      <c r="J89" s="31"/>
      <c r="K89" s="31">
        <v>1244.2600000000002</v>
      </c>
    </row>
    <row r="90" spans="2:11" x14ac:dyDescent="0.2">
      <c r="B90" s="9" t="s">
        <v>1118</v>
      </c>
      <c r="C90" s="31">
        <v>1796.1999999999998</v>
      </c>
      <c r="D90" s="31">
        <v>1626.6395500000001</v>
      </c>
      <c r="E90" s="31">
        <v>1287.23</v>
      </c>
      <c r="F90" s="31">
        <v>1252.97</v>
      </c>
      <c r="G90" s="31">
        <v>1067.72</v>
      </c>
      <c r="H90" s="31">
        <v>837.3812999999999</v>
      </c>
      <c r="I90" s="31">
        <v>612.99</v>
      </c>
      <c r="J90" s="31">
        <v>70.569999999999993</v>
      </c>
      <c r="K90" s="31">
        <v>8551.7008499999993</v>
      </c>
    </row>
    <row r="92" spans="2:11" x14ac:dyDescent="0.2">
      <c r="B92" s="8" t="s">
        <v>5</v>
      </c>
      <c r="C92" t="s">
        <v>124</v>
      </c>
      <c r="E92" s="8" t="s">
        <v>5</v>
      </c>
      <c r="F92" t="s">
        <v>124</v>
      </c>
      <c r="H92" s="8" t="s">
        <v>1123</v>
      </c>
      <c r="I92" t="s">
        <v>124</v>
      </c>
    </row>
    <row r="93" spans="2:11" x14ac:dyDescent="0.2">
      <c r="B93" s="8" t="s">
        <v>0</v>
      </c>
      <c r="C93" t="s">
        <v>1122</v>
      </c>
      <c r="E93" s="8" t="s">
        <v>0</v>
      </c>
      <c r="F93" t="s">
        <v>1122</v>
      </c>
      <c r="H93" s="8" t="s">
        <v>2</v>
      </c>
      <c r="I93" t="s">
        <v>1142</v>
      </c>
    </row>
    <row r="94" spans="2:11" x14ac:dyDescent="0.2">
      <c r="H94" s="8" t="s">
        <v>0</v>
      </c>
      <c r="I94" t="s">
        <v>1122</v>
      </c>
    </row>
    <row r="95" spans="2:11" x14ac:dyDescent="0.2">
      <c r="B95" s="8" t="s">
        <v>1124</v>
      </c>
      <c r="C95" t="s">
        <v>1119</v>
      </c>
      <c r="E95" s="8" t="s">
        <v>1124</v>
      </c>
      <c r="F95" t="s">
        <v>1119</v>
      </c>
    </row>
    <row r="96" spans="2:11" x14ac:dyDescent="0.2">
      <c r="B96" s="9" t="s">
        <v>1135</v>
      </c>
      <c r="C96" s="31">
        <v>2913.8695500000008</v>
      </c>
      <c r="E96" s="9" t="s">
        <v>179</v>
      </c>
      <c r="F96" s="31">
        <v>1796.1999999999998</v>
      </c>
      <c r="H96" s="8" t="s">
        <v>1124</v>
      </c>
      <c r="I96" s="24" t="s">
        <v>1119</v>
      </c>
    </row>
    <row r="97" spans="2:9" x14ac:dyDescent="0.2">
      <c r="B97" s="9" t="s">
        <v>1134</v>
      </c>
      <c r="C97" s="31">
        <v>1796.1999999999998</v>
      </c>
      <c r="E97" s="9" t="s">
        <v>69</v>
      </c>
      <c r="F97" s="31">
        <v>1626.6395499999999</v>
      </c>
      <c r="H97" s="24">
        <v>2010</v>
      </c>
      <c r="I97" s="31">
        <v>933.33999999999992</v>
      </c>
    </row>
    <row r="98" spans="2:9" x14ac:dyDescent="0.2">
      <c r="B98" s="9" t="s">
        <v>1137</v>
      </c>
      <c r="C98" s="31">
        <v>837.3812999999999</v>
      </c>
      <c r="E98" s="9" t="s">
        <v>77</v>
      </c>
      <c r="F98" s="31">
        <v>1287.23</v>
      </c>
      <c r="H98" s="24">
        <v>2011</v>
      </c>
      <c r="I98" s="31">
        <v>521.56999999999994</v>
      </c>
    </row>
    <row r="99" spans="2:9" x14ac:dyDescent="0.2">
      <c r="B99" s="9" t="s">
        <v>1136</v>
      </c>
      <c r="C99" s="31">
        <v>683.56</v>
      </c>
      <c r="E99" s="9" t="s">
        <v>49</v>
      </c>
      <c r="F99" s="31">
        <v>1252.97</v>
      </c>
      <c r="H99" s="24">
        <v>2012</v>
      </c>
      <c r="I99" s="31">
        <v>1134.06</v>
      </c>
    </row>
    <row r="100" spans="2:9" x14ac:dyDescent="0.2">
      <c r="B100" s="9" t="s">
        <v>1133</v>
      </c>
      <c r="C100" s="31">
        <v>2320.69</v>
      </c>
      <c r="E100" s="9" t="s">
        <v>85</v>
      </c>
      <c r="F100" s="31">
        <v>1067.72</v>
      </c>
      <c r="H100" s="24">
        <v>2013</v>
      </c>
      <c r="I100" s="31">
        <v>1749.8708499999998</v>
      </c>
    </row>
    <row r="101" spans="2:9" x14ac:dyDescent="0.2">
      <c r="B101" s="9" t="s">
        <v>1118</v>
      </c>
      <c r="C101" s="31">
        <v>8551.7008500000011</v>
      </c>
      <c r="E101" s="9" t="s">
        <v>302</v>
      </c>
      <c r="F101" s="31">
        <v>837.3812999999999</v>
      </c>
      <c r="H101" s="24">
        <v>2014</v>
      </c>
      <c r="I101" s="31">
        <v>600</v>
      </c>
    </row>
    <row r="102" spans="2:9" x14ac:dyDescent="0.2">
      <c r="E102" s="9" t="s">
        <v>393</v>
      </c>
      <c r="F102" s="31">
        <v>612.9899999999999</v>
      </c>
      <c r="H102" s="24">
        <v>2015</v>
      </c>
      <c r="I102" s="31">
        <v>700</v>
      </c>
    </row>
    <row r="103" spans="2:9" x14ac:dyDescent="0.2">
      <c r="E103" s="9" t="s">
        <v>86</v>
      </c>
      <c r="F103" s="31">
        <v>70.569999999999993</v>
      </c>
      <c r="H103" s="24">
        <v>2016</v>
      </c>
      <c r="I103" s="31">
        <v>1668.6</v>
      </c>
    </row>
    <row r="104" spans="2:9" x14ac:dyDescent="0.2">
      <c r="E104" s="9" t="s">
        <v>1118</v>
      </c>
      <c r="F104" s="31">
        <v>8551.7008500000011</v>
      </c>
      <c r="H104" s="24">
        <v>2017</v>
      </c>
      <c r="I104" s="31">
        <v>1244.26</v>
      </c>
    </row>
    <row r="105" spans="2:9" x14ac:dyDescent="0.2">
      <c r="H105" s="9" t="s">
        <v>1118</v>
      </c>
      <c r="I105" s="31">
        <v>8551.7008499999993</v>
      </c>
    </row>
  </sheetData>
  <mergeCells count="4">
    <mergeCell ref="B10:L10"/>
    <mergeCell ref="B53:C53"/>
    <mergeCell ref="E53:L53"/>
    <mergeCell ref="B75:L75"/>
  </mergeCells>
  <conditionalFormatting sqref="O75">
    <cfRule type="containsText" dxfId="23" priority="1" operator="containsText" text="FALSCH">
      <formula>NOT(ISERROR(SEARCH("FALSCH",O75)))</formula>
    </cfRule>
    <cfRule type="containsText" dxfId="22" priority="2" operator="containsText" text="WAHR">
      <formula>NOT(ISERROR(SEARCH("WAHR",O75)))</formula>
    </cfRule>
  </conditionalFormatting>
  <pageMargins left="0.7" right="0.7" top="0.78740157499999996" bottom="0.78740157499999996" header="0.3" footer="0.3"/>
  <pageSetup paperSize="9" orientation="portrait" r:id="rId9"/>
  <drawing r:id="rId10"/>
  <extLst>
    <ext xmlns:x14="http://schemas.microsoft.com/office/spreadsheetml/2009/9/main" uri="{A8765BA9-456A-4dab-B4F3-ACF838C121DE}">
      <x14:slicerList>
        <x14:slicer r:id="rId11"/>
      </x14:slicerList>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0:XFD106"/>
  <sheetViews>
    <sheetView zoomScale="70" zoomScaleNormal="70" workbookViewId="0">
      <selection activeCell="K69" sqref="K69"/>
    </sheetView>
  </sheetViews>
  <sheetFormatPr baseColWidth="10" defaultRowHeight="14.25" x14ac:dyDescent="0.2"/>
  <cols>
    <col min="1" max="1" width="3" customWidth="1"/>
    <col min="2" max="2" width="23.375" customWidth="1"/>
    <col min="3" max="3" width="34.625" customWidth="1"/>
    <col min="4" max="4" width="16.5" customWidth="1"/>
    <col min="5" max="5" width="17.75" customWidth="1"/>
    <col min="6" max="6" width="24.75" customWidth="1"/>
    <col min="7" max="7" width="8.375" customWidth="1"/>
    <col min="8" max="8" width="17.75" customWidth="1"/>
    <col min="9" max="9" width="24.75" customWidth="1"/>
    <col min="10" max="10" width="9.75" customWidth="1"/>
    <col min="11" max="11" width="17.75" customWidth="1"/>
    <col min="12" max="12" width="24.75" customWidth="1"/>
    <col min="13" max="13" width="17.75" customWidth="1"/>
    <col min="14" max="14" width="8.25" customWidth="1"/>
    <col min="15" max="15" width="6.75" customWidth="1"/>
    <col min="16" max="16" width="9.375" customWidth="1"/>
    <col min="17" max="17" width="6.25" customWidth="1"/>
    <col min="18" max="18" width="15.75" bestFit="1" customWidth="1"/>
  </cols>
  <sheetData>
    <row r="10" spans="2:12" ht="15" x14ac:dyDescent="0.25">
      <c r="B10" s="40" t="s">
        <v>1148</v>
      </c>
      <c r="C10" s="40"/>
      <c r="D10" s="40"/>
      <c r="E10" s="40"/>
      <c r="F10" s="40"/>
      <c r="G10" s="40"/>
      <c r="H10" s="40"/>
      <c r="I10" s="40"/>
      <c r="J10" s="40"/>
      <c r="K10" s="40"/>
      <c r="L10" s="40"/>
    </row>
    <row r="38" spans="2:3 16384:16384" x14ac:dyDescent="0.2">
      <c r="XFD38" s="12">
        <f>SUM(D38:XFC38)</f>
        <v>0</v>
      </c>
    </row>
    <row r="39" spans="2:3 16384:16384" x14ac:dyDescent="0.2">
      <c r="XFD39" s="12">
        <f>SUM(D39:XFC39)</f>
        <v>0</v>
      </c>
    </row>
    <row r="40" spans="2:3 16384:16384" x14ac:dyDescent="0.2">
      <c r="XFD40" s="12">
        <f>SUM(D40:XFC40)</f>
        <v>0</v>
      </c>
    </row>
    <row r="42" spans="2:3 16384:16384" x14ac:dyDescent="0.2">
      <c r="B42" s="9"/>
      <c r="C42" s="31"/>
    </row>
    <row r="43" spans="2:3 16384:16384" x14ac:dyDescent="0.2">
      <c r="B43" s="9"/>
      <c r="C43" s="31"/>
    </row>
    <row r="44" spans="2:3 16384:16384" x14ac:dyDescent="0.2">
      <c r="B44" s="9"/>
      <c r="C44" s="31"/>
    </row>
    <row r="45" spans="2:3 16384:16384" x14ac:dyDescent="0.2">
      <c r="B45" s="9"/>
      <c r="C45" s="31"/>
    </row>
    <row r="53" spans="2:12" s="30" customFormat="1" ht="15" x14ac:dyDescent="0.25">
      <c r="B53" s="41" t="s">
        <v>1129</v>
      </c>
      <c r="C53" s="41"/>
      <c r="E53" s="41" t="s">
        <v>1130</v>
      </c>
      <c r="F53" s="41"/>
      <c r="G53" s="41"/>
      <c r="H53" s="41"/>
      <c r="I53" s="41"/>
      <c r="J53" s="41"/>
      <c r="K53" s="41"/>
      <c r="L53" s="41"/>
    </row>
    <row r="55" spans="2:12" x14ac:dyDescent="0.2">
      <c r="B55" s="8" t="s">
        <v>1123</v>
      </c>
      <c r="C55" t="s">
        <v>196</v>
      </c>
      <c r="E55" s="8" t="s">
        <v>1123</v>
      </c>
      <c r="F55" t="s">
        <v>196</v>
      </c>
      <c r="H55" s="8" t="s">
        <v>1123</v>
      </c>
      <c r="I55" t="s">
        <v>196</v>
      </c>
      <c r="K55" s="8" t="s">
        <v>1123</v>
      </c>
      <c r="L55" t="s">
        <v>196</v>
      </c>
    </row>
    <row r="56" spans="2:12" x14ac:dyDescent="0.2">
      <c r="B56" s="8" t="s">
        <v>0</v>
      </c>
      <c r="C56" t="s">
        <v>1128</v>
      </c>
      <c r="E56" s="8" t="s">
        <v>0</v>
      </c>
      <c r="F56" t="s">
        <v>115</v>
      </c>
      <c r="H56" s="8" t="s">
        <v>0</v>
      </c>
      <c r="I56" t="s">
        <v>1126</v>
      </c>
      <c r="K56" s="8" t="s">
        <v>0</v>
      </c>
      <c r="L56" t="s">
        <v>1127</v>
      </c>
    </row>
    <row r="58" spans="2:12" x14ac:dyDescent="0.2">
      <c r="B58" s="8" t="s">
        <v>1124</v>
      </c>
      <c r="C58" t="s">
        <v>1125</v>
      </c>
      <c r="E58" s="8" t="s">
        <v>1124</v>
      </c>
      <c r="F58" t="s">
        <v>1125</v>
      </c>
      <c r="H58" s="8" t="s">
        <v>1124</v>
      </c>
      <c r="I58" t="s">
        <v>1125</v>
      </c>
      <c r="K58" s="8" t="s">
        <v>1124</v>
      </c>
      <c r="L58" t="s">
        <v>1125</v>
      </c>
    </row>
    <row r="59" spans="2:12" x14ac:dyDescent="0.2">
      <c r="B59" s="9" t="s">
        <v>69</v>
      </c>
      <c r="C59" s="32">
        <v>89.098963060249986</v>
      </c>
      <c r="E59" s="9" t="s">
        <v>77</v>
      </c>
      <c r="F59" s="32">
        <v>1837.3699999999997</v>
      </c>
      <c r="H59" s="9" t="s">
        <v>77</v>
      </c>
      <c r="I59" s="32">
        <v>2322.39</v>
      </c>
      <c r="K59" s="9" t="s">
        <v>1118</v>
      </c>
      <c r="L59" s="12"/>
    </row>
    <row r="60" spans="2:12" x14ac:dyDescent="0.2">
      <c r="B60" s="9" t="s">
        <v>85</v>
      </c>
      <c r="C60" s="32">
        <v>28.647430297849997</v>
      </c>
      <c r="E60" s="9" t="s">
        <v>302</v>
      </c>
      <c r="F60" s="32">
        <v>1621.0099999999998</v>
      </c>
      <c r="H60" s="9" t="s">
        <v>179</v>
      </c>
      <c r="I60" s="32">
        <v>1169.9399999999998</v>
      </c>
    </row>
    <row r="61" spans="2:12" x14ac:dyDescent="0.2">
      <c r="B61" s="9" t="s">
        <v>179</v>
      </c>
      <c r="C61" s="32">
        <v>24.46298439585</v>
      </c>
      <c r="E61" s="9" t="s">
        <v>179</v>
      </c>
      <c r="F61" s="32">
        <v>1006.4000000000002</v>
      </c>
      <c r="H61" s="9" t="s">
        <v>69</v>
      </c>
      <c r="I61" s="32">
        <v>896.67</v>
      </c>
    </row>
    <row r="62" spans="2:12" x14ac:dyDescent="0.2">
      <c r="B62" s="9" t="s">
        <v>77</v>
      </c>
      <c r="C62" s="32">
        <v>4.8854596290499996</v>
      </c>
      <c r="E62" s="9" t="s">
        <v>69</v>
      </c>
      <c r="F62" s="32">
        <v>811.34275000000014</v>
      </c>
      <c r="H62" s="9" t="s">
        <v>393</v>
      </c>
      <c r="I62" s="32">
        <v>285.09000000000003</v>
      </c>
    </row>
    <row r="63" spans="2:12" x14ac:dyDescent="0.2">
      <c r="B63" s="9" t="s">
        <v>393</v>
      </c>
      <c r="C63" s="32">
        <v>4.6322201971499997</v>
      </c>
      <c r="E63" s="9" t="s">
        <v>85</v>
      </c>
      <c r="F63" s="32">
        <v>602.03620000000012</v>
      </c>
      <c r="H63" s="9" t="s">
        <v>1118</v>
      </c>
      <c r="I63" s="32">
        <v>4674.09</v>
      </c>
    </row>
    <row r="64" spans="2:12" x14ac:dyDescent="0.2">
      <c r="B64" s="9" t="s">
        <v>217</v>
      </c>
      <c r="C64" s="32">
        <v>3.6126999999999998</v>
      </c>
      <c r="E64" s="9" t="s">
        <v>49</v>
      </c>
      <c r="F64" s="32">
        <v>320</v>
      </c>
    </row>
    <row r="65" spans="2:15" x14ac:dyDescent="0.2">
      <c r="B65" s="9" t="s">
        <v>1118</v>
      </c>
      <c r="C65" s="32">
        <v>155.33975758014998</v>
      </c>
      <c r="E65" s="9" t="s">
        <v>217</v>
      </c>
      <c r="F65" s="32">
        <v>293</v>
      </c>
    </row>
    <row r="66" spans="2:15" x14ac:dyDescent="0.2">
      <c r="E66" s="9" t="s">
        <v>435</v>
      </c>
      <c r="F66" s="32">
        <v>207.79275000000001</v>
      </c>
    </row>
    <row r="67" spans="2:15" x14ac:dyDescent="0.2">
      <c r="E67" s="9" t="s">
        <v>86</v>
      </c>
      <c r="F67" s="32">
        <v>104.34</v>
      </c>
    </row>
    <row r="68" spans="2:15" x14ac:dyDescent="0.2">
      <c r="E68" s="9" t="s">
        <v>393</v>
      </c>
      <c r="F68" s="32">
        <v>55.37</v>
      </c>
    </row>
    <row r="69" spans="2:15" x14ac:dyDescent="0.2">
      <c r="E69" s="9" t="s">
        <v>1118</v>
      </c>
      <c r="F69" s="32">
        <v>6858.6617000000006</v>
      </c>
    </row>
    <row r="75" spans="2:15" ht="15" x14ac:dyDescent="0.25">
      <c r="B75" s="40" t="s">
        <v>1143</v>
      </c>
      <c r="C75" s="40"/>
      <c r="D75" s="40"/>
      <c r="E75" s="40"/>
      <c r="F75" s="40"/>
      <c r="G75" s="40"/>
      <c r="H75" s="40"/>
      <c r="I75" s="40"/>
      <c r="J75" s="40"/>
      <c r="K75" s="40"/>
      <c r="L75" s="40"/>
      <c r="N75" t="s">
        <v>1147</v>
      </c>
      <c r="O75" t="str">
        <f>IF(GETPIVOTDATA("Anteil Bank (EUR mil)",$H$58)+GETPIVOTDATA("Anteil Bank (EUR mil)",$E$58)+GETPIVOTDATA("Anteil Bank (EUR mil)",$K$58)=GETPIVOTDATA("Anteil Bank (EUR mil)",$B$80),"WAHR","FALSCH")</f>
        <v>WAHR</v>
      </c>
    </row>
    <row r="77" spans="2:15" x14ac:dyDescent="0.2">
      <c r="B77" s="8" t="s">
        <v>5</v>
      </c>
      <c r="C77" t="s">
        <v>196</v>
      </c>
    </row>
    <row r="78" spans="2:15" x14ac:dyDescent="0.2">
      <c r="B78" s="8" t="s">
        <v>0</v>
      </c>
      <c r="C78" t="s">
        <v>1122</v>
      </c>
    </row>
    <row r="80" spans="2:15" x14ac:dyDescent="0.2">
      <c r="B80" s="8" t="s">
        <v>1119</v>
      </c>
      <c r="C80" s="8" t="s">
        <v>1124</v>
      </c>
    </row>
    <row r="81" spans="2:13" x14ac:dyDescent="0.2">
      <c r="B81" s="8" t="s">
        <v>1124</v>
      </c>
      <c r="C81" t="s">
        <v>77</v>
      </c>
      <c r="D81" t="s">
        <v>179</v>
      </c>
      <c r="E81" t="s">
        <v>69</v>
      </c>
      <c r="F81" t="s">
        <v>302</v>
      </c>
      <c r="G81" t="s">
        <v>85</v>
      </c>
      <c r="H81" t="s">
        <v>393</v>
      </c>
      <c r="I81" t="s">
        <v>49</v>
      </c>
      <c r="J81" t="s">
        <v>217</v>
      </c>
      <c r="K81" t="s">
        <v>435</v>
      </c>
      <c r="L81" t="s">
        <v>86</v>
      </c>
      <c r="M81" t="s">
        <v>1118</v>
      </c>
    </row>
    <row r="82" spans="2:13" x14ac:dyDescent="0.2">
      <c r="B82" s="24">
        <v>2010</v>
      </c>
      <c r="C82" s="31">
        <v>703.43</v>
      </c>
      <c r="D82" s="31">
        <v>157.13</v>
      </c>
      <c r="E82" s="31">
        <v>170.81</v>
      </c>
      <c r="F82" s="31">
        <v>332.84000000000003</v>
      </c>
      <c r="G82" s="31">
        <v>61.56</v>
      </c>
      <c r="H82" s="31"/>
      <c r="I82" s="31">
        <v>13.68</v>
      </c>
      <c r="J82" s="31">
        <v>218.69</v>
      </c>
      <c r="K82" s="31">
        <v>75.240000000000009</v>
      </c>
      <c r="L82" s="31"/>
      <c r="M82" s="31">
        <v>1733.3799999999999</v>
      </c>
    </row>
    <row r="83" spans="2:13" x14ac:dyDescent="0.2">
      <c r="B83" s="24">
        <v>2011</v>
      </c>
      <c r="C83" s="31">
        <v>486.81000000000006</v>
      </c>
      <c r="D83" s="31">
        <v>338.21</v>
      </c>
      <c r="E83" s="31">
        <v>867.18999999999994</v>
      </c>
      <c r="F83" s="31">
        <v>733.35000000000014</v>
      </c>
      <c r="G83" s="31">
        <v>250.10999999999999</v>
      </c>
      <c r="H83" s="31">
        <v>12.89</v>
      </c>
      <c r="I83" s="31">
        <v>117.23</v>
      </c>
      <c r="J83" s="31">
        <v>12.89</v>
      </c>
      <c r="K83" s="31">
        <v>22.89</v>
      </c>
      <c r="L83" s="31">
        <v>104.34</v>
      </c>
      <c r="M83" s="31">
        <v>2945.91</v>
      </c>
    </row>
    <row r="84" spans="2:13" x14ac:dyDescent="0.2">
      <c r="B84" s="24">
        <v>2012</v>
      </c>
      <c r="C84" s="31">
        <v>1253.5900000000001</v>
      </c>
      <c r="D84" s="31">
        <v>16.29</v>
      </c>
      <c r="E84" s="31">
        <v>64.672750000000008</v>
      </c>
      <c r="F84" s="31">
        <v>176.3</v>
      </c>
      <c r="G84" s="31">
        <v>187.5462</v>
      </c>
      <c r="H84" s="31">
        <v>16.29</v>
      </c>
      <c r="I84" s="31">
        <v>45.29</v>
      </c>
      <c r="J84" s="31">
        <v>16.29</v>
      </c>
      <c r="K84" s="31">
        <v>35.672750000000001</v>
      </c>
      <c r="L84" s="31"/>
      <c r="M84" s="31">
        <v>1811.9416999999999</v>
      </c>
    </row>
    <row r="85" spans="2:13" x14ac:dyDescent="0.2">
      <c r="B85" s="24">
        <v>2013</v>
      </c>
      <c r="C85" s="31">
        <v>554.12</v>
      </c>
      <c r="D85" s="31">
        <v>594.34999999999991</v>
      </c>
      <c r="E85" s="31">
        <v>592.14</v>
      </c>
      <c r="F85" s="31">
        <v>12.99</v>
      </c>
      <c r="G85" s="31">
        <v>89.61999999999999</v>
      </c>
      <c r="H85" s="31">
        <v>67.260000000000005</v>
      </c>
      <c r="I85" s="31">
        <v>12.99</v>
      </c>
      <c r="J85" s="31">
        <v>12.99</v>
      </c>
      <c r="K85" s="31">
        <v>12.99</v>
      </c>
      <c r="L85" s="31"/>
      <c r="M85" s="31">
        <v>1949.4499999999998</v>
      </c>
    </row>
    <row r="86" spans="2:13" x14ac:dyDescent="0.2">
      <c r="B86" s="24">
        <v>2014</v>
      </c>
      <c r="C86" s="31">
        <v>442.87</v>
      </c>
      <c r="D86" s="31">
        <v>75.260000000000005</v>
      </c>
      <c r="E86" s="31">
        <v>13.2</v>
      </c>
      <c r="F86" s="31">
        <v>242.87</v>
      </c>
      <c r="G86" s="31">
        <v>13.2</v>
      </c>
      <c r="H86" s="31">
        <v>13.2</v>
      </c>
      <c r="I86" s="31">
        <v>130.81</v>
      </c>
      <c r="J86" s="31">
        <v>13.2</v>
      </c>
      <c r="K86" s="31">
        <v>13.2</v>
      </c>
      <c r="L86" s="31"/>
      <c r="M86" s="31">
        <v>957.81000000000017</v>
      </c>
    </row>
    <row r="87" spans="2:13" x14ac:dyDescent="0.2">
      <c r="B87" s="24">
        <v>2015</v>
      </c>
      <c r="C87" s="31"/>
      <c r="D87" s="31">
        <v>387.58000000000004</v>
      </c>
      <c r="E87" s="31"/>
      <c r="F87" s="31">
        <v>28.86</v>
      </c>
      <c r="G87" s="31"/>
      <c r="H87" s="31"/>
      <c r="I87" s="31"/>
      <c r="J87" s="31"/>
      <c r="K87" s="31">
        <v>28.86</v>
      </c>
      <c r="L87" s="31"/>
      <c r="M87" s="31">
        <v>445.30000000000007</v>
      </c>
    </row>
    <row r="88" spans="2:13" x14ac:dyDescent="0.2">
      <c r="B88" s="24">
        <v>2016</v>
      </c>
      <c r="C88" s="31">
        <v>18.940000000000001</v>
      </c>
      <c r="D88" s="31">
        <v>249.76</v>
      </c>
      <c r="E88" s="31"/>
      <c r="F88" s="31">
        <v>93.8</v>
      </c>
      <c r="G88" s="31"/>
      <c r="H88" s="31">
        <v>230.82</v>
      </c>
      <c r="I88" s="31"/>
      <c r="J88" s="31">
        <v>18.940000000000001</v>
      </c>
      <c r="K88" s="31">
        <v>18.940000000000001</v>
      </c>
      <c r="L88" s="31"/>
      <c r="M88" s="31">
        <v>631.20000000000005</v>
      </c>
    </row>
    <row r="89" spans="2:13" x14ac:dyDescent="0.2">
      <c r="B89" s="24">
        <v>2017</v>
      </c>
      <c r="C89" s="31">
        <v>700</v>
      </c>
      <c r="D89" s="31">
        <v>357.76</v>
      </c>
      <c r="E89" s="31"/>
      <c r="F89" s="31"/>
      <c r="G89" s="31"/>
      <c r="H89" s="31"/>
      <c r="I89" s="31"/>
      <c r="J89" s="31"/>
      <c r="K89" s="31"/>
      <c r="L89" s="31"/>
      <c r="M89" s="31">
        <v>1057.76</v>
      </c>
    </row>
    <row r="90" spans="2:13" x14ac:dyDescent="0.2">
      <c r="B90" s="9" t="s">
        <v>1118</v>
      </c>
      <c r="C90" s="31">
        <v>4159.76</v>
      </c>
      <c r="D90" s="31">
        <v>2176.34</v>
      </c>
      <c r="E90" s="31">
        <v>1708.0127500000001</v>
      </c>
      <c r="F90" s="31">
        <v>1621.0099999999998</v>
      </c>
      <c r="G90" s="31">
        <v>602.03620000000001</v>
      </c>
      <c r="H90" s="31">
        <v>340.46</v>
      </c>
      <c r="I90" s="31">
        <v>320</v>
      </c>
      <c r="J90" s="31">
        <v>292.99999999999994</v>
      </c>
      <c r="K90" s="31">
        <v>207.79275000000001</v>
      </c>
      <c r="L90" s="31">
        <v>104.34</v>
      </c>
      <c r="M90" s="31">
        <v>11532.751700000001</v>
      </c>
    </row>
    <row r="92" spans="2:13" x14ac:dyDescent="0.2">
      <c r="B92" s="8" t="s">
        <v>5</v>
      </c>
      <c r="C92" t="s">
        <v>196</v>
      </c>
      <c r="E92" s="8" t="s">
        <v>5</v>
      </c>
      <c r="F92" t="s">
        <v>196</v>
      </c>
      <c r="H92" s="8" t="s">
        <v>1123</v>
      </c>
      <c r="I92" t="s">
        <v>196</v>
      </c>
    </row>
    <row r="93" spans="2:13" x14ac:dyDescent="0.2">
      <c r="B93" s="8" t="s">
        <v>0</v>
      </c>
      <c r="C93" t="s">
        <v>1122</v>
      </c>
      <c r="E93" s="8" t="s">
        <v>0</v>
      </c>
      <c r="F93" t="s">
        <v>1122</v>
      </c>
      <c r="H93" s="8" t="s">
        <v>2</v>
      </c>
      <c r="I93" t="s">
        <v>1142</v>
      </c>
    </row>
    <row r="94" spans="2:13" x14ac:dyDescent="0.2">
      <c r="H94" s="8" t="s">
        <v>0</v>
      </c>
      <c r="I94" t="s">
        <v>1122</v>
      </c>
    </row>
    <row r="95" spans="2:13" x14ac:dyDescent="0.2">
      <c r="B95" s="8" t="s">
        <v>1124</v>
      </c>
      <c r="C95" t="s">
        <v>1119</v>
      </c>
      <c r="E95" s="8" t="s">
        <v>1124</v>
      </c>
      <c r="F95" t="s">
        <v>1119</v>
      </c>
    </row>
    <row r="96" spans="2:13" x14ac:dyDescent="0.2">
      <c r="B96" s="9" t="s">
        <v>1135</v>
      </c>
      <c r="C96" s="31">
        <v>5867.772750000001</v>
      </c>
      <c r="E96" s="9" t="s">
        <v>77</v>
      </c>
      <c r="F96" s="31">
        <v>4159.76</v>
      </c>
      <c r="H96" s="8" t="s">
        <v>1124</v>
      </c>
      <c r="I96" s="24" t="s">
        <v>1119</v>
      </c>
    </row>
    <row r="97" spans="2:9" x14ac:dyDescent="0.2">
      <c r="B97" s="9" t="s">
        <v>1134</v>
      </c>
      <c r="C97" s="31">
        <v>2469.34</v>
      </c>
      <c r="E97" s="9" t="s">
        <v>179</v>
      </c>
      <c r="F97" s="31">
        <v>2176.3399999999997</v>
      </c>
      <c r="H97" s="24">
        <v>2010</v>
      </c>
      <c r="I97" s="31">
        <v>1733.38</v>
      </c>
    </row>
    <row r="98" spans="2:9" x14ac:dyDescent="0.2">
      <c r="B98" s="9" t="s">
        <v>1137</v>
      </c>
      <c r="C98" s="31">
        <v>1828.8027499999994</v>
      </c>
      <c r="E98" s="9" t="s">
        <v>69</v>
      </c>
      <c r="F98" s="31">
        <v>1708.0127499999999</v>
      </c>
      <c r="H98" s="24">
        <v>2011</v>
      </c>
      <c r="I98" s="31">
        <v>2945.9100000000012</v>
      </c>
    </row>
    <row r="99" spans="2:9" x14ac:dyDescent="0.2">
      <c r="B99" s="9" t="s">
        <v>1136</v>
      </c>
      <c r="C99" s="31">
        <v>444.79999999999995</v>
      </c>
      <c r="E99" s="9" t="s">
        <v>302</v>
      </c>
      <c r="F99" s="31">
        <v>1621.0099999999998</v>
      </c>
      <c r="H99" s="24">
        <v>2012</v>
      </c>
      <c r="I99" s="31">
        <v>1811.9417000000001</v>
      </c>
    </row>
    <row r="100" spans="2:9" x14ac:dyDescent="0.2">
      <c r="B100" s="9" t="s">
        <v>1133</v>
      </c>
      <c r="C100" s="31">
        <v>922.03620000000012</v>
      </c>
      <c r="E100" s="9" t="s">
        <v>85</v>
      </c>
      <c r="F100" s="31">
        <v>602.03620000000012</v>
      </c>
      <c r="H100" s="24">
        <v>2013</v>
      </c>
      <c r="I100" s="31">
        <v>1949.4499999999998</v>
      </c>
    </row>
    <row r="101" spans="2:9" x14ac:dyDescent="0.2">
      <c r="B101" s="9" t="s">
        <v>1118</v>
      </c>
      <c r="C101" s="31">
        <v>11532.751699999999</v>
      </c>
      <c r="E101" s="9" t="s">
        <v>393</v>
      </c>
      <c r="F101" s="31">
        <v>340.46</v>
      </c>
      <c r="H101" s="24">
        <v>2014</v>
      </c>
      <c r="I101" s="31">
        <v>957.81000000000006</v>
      </c>
    </row>
    <row r="102" spans="2:9" x14ac:dyDescent="0.2">
      <c r="E102" s="9" t="s">
        <v>49</v>
      </c>
      <c r="F102" s="31">
        <v>320</v>
      </c>
      <c r="H102" s="24">
        <v>2015</v>
      </c>
      <c r="I102" s="31">
        <v>445.30000000000007</v>
      </c>
    </row>
    <row r="103" spans="2:9" x14ac:dyDescent="0.2">
      <c r="E103" s="9" t="s">
        <v>217</v>
      </c>
      <c r="F103" s="31">
        <v>293</v>
      </c>
      <c r="H103" s="24">
        <v>2016</v>
      </c>
      <c r="I103" s="31">
        <v>631.20000000000005</v>
      </c>
    </row>
    <row r="104" spans="2:9" x14ac:dyDescent="0.2">
      <c r="E104" s="9" t="s">
        <v>435</v>
      </c>
      <c r="F104" s="31">
        <v>207.79275000000001</v>
      </c>
      <c r="H104" s="24">
        <v>2017</v>
      </c>
      <c r="I104" s="31">
        <v>1057.76</v>
      </c>
    </row>
    <row r="105" spans="2:9" x14ac:dyDescent="0.2">
      <c r="E105" s="9" t="s">
        <v>86</v>
      </c>
      <c r="F105" s="31">
        <v>104.34</v>
      </c>
      <c r="H105" s="9" t="s">
        <v>1118</v>
      </c>
      <c r="I105" s="31">
        <v>11532.751700000001</v>
      </c>
    </row>
    <row r="106" spans="2:9" x14ac:dyDescent="0.2">
      <c r="E106" s="9" t="s">
        <v>1118</v>
      </c>
      <c r="F106" s="31">
        <v>11532.751700000001</v>
      </c>
    </row>
  </sheetData>
  <mergeCells count="4">
    <mergeCell ref="B10:L10"/>
    <mergeCell ref="B53:C53"/>
    <mergeCell ref="E53:L53"/>
    <mergeCell ref="B75:L75"/>
  </mergeCells>
  <conditionalFormatting sqref="O75">
    <cfRule type="containsText" dxfId="21" priority="1" operator="containsText" text="FALSCH">
      <formula>NOT(ISERROR(SEARCH("FALSCH",O75)))</formula>
    </cfRule>
    <cfRule type="containsText" dxfId="20" priority="2" operator="containsText" text="WAHR">
      <formula>NOT(ISERROR(SEARCH("WAHR",O75)))</formula>
    </cfRule>
  </conditionalFormatting>
  <pageMargins left="0.7" right="0.7" top="0.78740157499999996" bottom="0.78740157499999996" header="0.3" footer="0.3"/>
  <pageSetup paperSize="9" orientation="portrait" r:id="rId9"/>
  <drawing r:id="rId10"/>
  <extLst>
    <ext xmlns:x14="http://schemas.microsoft.com/office/spreadsheetml/2009/9/main" uri="{A8765BA9-456A-4dab-B4F3-ACF838C121DE}">
      <x14:slicerList>
        <x14:slicer r:id="rId11"/>
      </x14:slicerList>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0:XFD106"/>
  <sheetViews>
    <sheetView zoomScale="70" zoomScaleNormal="70" workbookViewId="0">
      <selection activeCell="B10" sqref="B10:L10"/>
    </sheetView>
  </sheetViews>
  <sheetFormatPr baseColWidth="10" defaultRowHeight="14.25" x14ac:dyDescent="0.2"/>
  <cols>
    <col min="1" max="1" width="3" customWidth="1"/>
    <col min="2" max="2" width="34.625" customWidth="1"/>
    <col min="3" max="3" width="20" customWidth="1"/>
    <col min="4" max="4" width="10.25" customWidth="1"/>
    <col min="5" max="5" width="13.875" customWidth="1"/>
    <col min="6" max="6" width="10" customWidth="1"/>
    <col min="7" max="7" width="10.25" customWidth="1"/>
    <col min="8" max="8" width="17.75" customWidth="1"/>
    <col min="9" max="9" width="24.75" customWidth="1"/>
    <col min="10" max="10" width="16" customWidth="1"/>
    <col min="11" max="11" width="11.5" customWidth="1"/>
    <col min="12" max="12" width="9.75" customWidth="1"/>
    <col min="13" max="13" width="17.75" customWidth="1"/>
    <col min="14" max="14" width="8.25" customWidth="1"/>
    <col min="15" max="15" width="6.75" customWidth="1"/>
    <col min="16" max="16" width="9.375" customWidth="1"/>
    <col min="17" max="17" width="6.25" customWidth="1"/>
    <col min="18" max="18" width="15.75" bestFit="1" customWidth="1"/>
  </cols>
  <sheetData>
    <row r="10" spans="2:12" ht="15" x14ac:dyDescent="0.25">
      <c r="B10" s="40" t="s">
        <v>1148</v>
      </c>
      <c r="C10" s="40"/>
      <c r="D10" s="40"/>
      <c r="E10" s="40"/>
      <c r="F10" s="40"/>
      <c r="G10" s="40"/>
      <c r="H10" s="40"/>
      <c r="I10" s="40"/>
      <c r="J10" s="40"/>
      <c r="K10" s="40"/>
      <c r="L10" s="40"/>
    </row>
    <row r="38" spans="2:3 16384:16384" x14ac:dyDescent="0.2">
      <c r="XFD38" s="12">
        <f>SUM(D38:XFC38)</f>
        <v>0</v>
      </c>
    </row>
    <row r="39" spans="2:3 16384:16384" x14ac:dyDescent="0.2">
      <c r="XFD39" s="12">
        <f>SUM(D39:XFC39)</f>
        <v>0</v>
      </c>
    </row>
    <row r="40" spans="2:3 16384:16384" x14ac:dyDescent="0.2">
      <c r="XFD40" s="12">
        <f>SUM(D40:XFC40)</f>
        <v>0</v>
      </c>
    </row>
    <row r="42" spans="2:3 16384:16384" x14ac:dyDescent="0.2">
      <c r="B42" s="9"/>
      <c r="C42" s="31"/>
    </row>
    <row r="43" spans="2:3 16384:16384" x14ac:dyDescent="0.2">
      <c r="B43" s="9"/>
      <c r="C43" s="31"/>
    </row>
    <row r="44" spans="2:3 16384:16384" x14ac:dyDescent="0.2">
      <c r="B44" s="9"/>
      <c r="C44" s="31"/>
    </row>
    <row r="45" spans="2:3 16384:16384" x14ac:dyDescent="0.2">
      <c r="B45" s="9"/>
      <c r="C45" s="31"/>
    </row>
    <row r="53" spans="2:12" s="30" customFormat="1" ht="15" x14ac:dyDescent="0.25">
      <c r="B53" s="41" t="s">
        <v>1129</v>
      </c>
      <c r="C53" s="41"/>
      <c r="E53" s="41" t="s">
        <v>1130</v>
      </c>
      <c r="F53" s="41"/>
      <c r="G53" s="41"/>
      <c r="H53" s="41"/>
      <c r="I53" s="41"/>
      <c r="J53" s="41"/>
      <c r="K53" s="41"/>
      <c r="L53" s="41"/>
    </row>
    <row r="55" spans="2:12" x14ac:dyDescent="0.2">
      <c r="B55" s="8" t="s">
        <v>1123</v>
      </c>
      <c r="C55" t="s">
        <v>142</v>
      </c>
      <c r="E55" s="8" t="s">
        <v>1123</v>
      </c>
      <c r="F55" t="s">
        <v>142</v>
      </c>
      <c r="H55" s="8" t="s">
        <v>1123</v>
      </c>
      <c r="I55" t="s">
        <v>142</v>
      </c>
      <c r="K55" s="8" t="s">
        <v>1123</v>
      </c>
      <c r="L55" t="s">
        <v>142</v>
      </c>
    </row>
    <row r="56" spans="2:12" x14ac:dyDescent="0.2">
      <c r="B56" s="8" t="s">
        <v>0</v>
      </c>
      <c r="C56" t="s">
        <v>1128</v>
      </c>
      <c r="E56" s="8" t="s">
        <v>0</v>
      </c>
      <c r="F56" t="s">
        <v>115</v>
      </c>
      <c r="H56" s="8" t="s">
        <v>0</v>
      </c>
      <c r="I56" t="s">
        <v>1126</v>
      </c>
      <c r="K56" s="8" t="s">
        <v>0</v>
      </c>
      <c r="L56" t="s">
        <v>1127</v>
      </c>
    </row>
    <row r="58" spans="2:12" x14ac:dyDescent="0.2">
      <c r="B58" s="8" t="s">
        <v>1124</v>
      </c>
      <c r="C58" t="s">
        <v>1125</v>
      </c>
      <c r="E58" s="8" t="s">
        <v>1124</v>
      </c>
      <c r="F58" t="s">
        <v>1125</v>
      </c>
      <c r="H58" s="8" t="s">
        <v>1124</v>
      </c>
      <c r="I58" t="s">
        <v>1125</v>
      </c>
      <c r="K58" s="8" t="s">
        <v>1124</v>
      </c>
      <c r="L58" t="s">
        <v>1125</v>
      </c>
    </row>
    <row r="59" spans="2:12" x14ac:dyDescent="0.2">
      <c r="B59" s="9" t="s">
        <v>393</v>
      </c>
      <c r="C59" s="32">
        <v>276.82565688312997</v>
      </c>
      <c r="E59" s="9" t="s">
        <v>302</v>
      </c>
      <c r="F59" s="32">
        <v>1962.4339995</v>
      </c>
      <c r="H59" s="9" t="s">
        <v>393</v>
      </c>
      <c r="I59" s="32">
        <v>1219.3800000000001</v>
      </c>
      <c r="K59" s="9" t="s">
        <v>49</v>
      </c>
      <c r="L59" s="32">
        <v>855.41750000000002</v>
      </c>
    </row>
    <row r="60" spans="2:12" x14ac:dyDescent="0.2">
      <c r="B60" s="9" t="s">
        <v>85</v>
      </c>
      <c r="C60" s="32">
        <v>133.56509500761999</v>
      </c>
      <c r="E60" s="9" t="s">
        <v>69</v>
      </c>
      <c r="F60" s="32">
        <v>1903.9037994999999</v>
      </c>
      <c r="H60" s="9" t="s">
        <v>69</v>
      </c>
      <c r="I60" s="32">
        <v>1086.6199999999999</v>
      </c>
      <c r="K60" s="9" t="s">
        <v>86</v>
      </c>
      <c r="L60" s="32">
        <v>677.41750000000002</v>
      </c>
    </row>
    <row r="61" spans="2:12" x14ac:dyDescent="0.2">
      <c r="B61" s="9" t="s">
        <v>77</v>
      </c>
      <c r="C61" s="32">
        <v>114.65113852885999</v>
      </c>
      <c r="E61" s="9" t="s">
        <v>179</v>
      </c>
      <c r="F61" s="32">
        <v>1740.5906</v>
      </c>
      <c r="H61" s="9" t="s">
        <v>86</v>
      </c>
      <c r="I61" s="32">
        <v>1066.96</v>
      </c>
      <c r="K61" s="9" t="s">
        <v>302</v>
      </c>
      <c r="L61" s="32">
        <v>293.46750000000003</v>
      </c>
    </row>
    <row r="62" spans="2:12" x14ac:dyDescent="0.2">
      <c r="B62" s="9" t="s">
        <v>179</v>
      </c>
      <c r="C62" s="32">
        <v>81.593693466570002</v>
      </c>
      <c r="E62" s="9" t="s">
        <v>435</v>
      </c>
      <c r="F62" s="32">
        <v>1689.3701999999998</v>
      </c>
      <c r="H62" s="9" t="s">
        <v>49</v>
      </c>
      <c r="I62" s="32">
        <v>1009.48</v>
      </c>
      <c r="K62" s="9" t="s">
        <v>393</v>
      </c>
      <c r="L62" s="32">
        <v>293.46750000000003</v>
      </c>
    </row>
    <row r="63" spans="2:12" x14ac:dyDescent="0.2">
      <c r="B63" s="9" t="s">
        <v>69</v>
      </c>
      <c r="C63" s="32">
        <v>11.096550731729998</v>
      </c>
      <c r="E63" s="9" t="s">
        <v>393</v>
      </c>
      <c r="F63" s="32">
        <v>1675.4315999999999</v>
      </c>
      <c r="H63" s="9" t="s">
        <v>302</v>
      </c>
      <c r="I63" s="32">
        <v>677.31</v>
      </c>
      <c r="K63" s="9" t="s">
        <v>435</v>
      </c>
      <c r="L63" s="32">
        <v>293.46750000000003</v>
      </c>
    </row>
    <row r="64" spans="2:12" x14ac:dyDescent="0.2">
      <c r="B64" s="9" t="s">
        <v>86</v>
      </c>
      <c r="C64" s="32">
        <v>11.01085290388</v>
      </c>
      <c r="E64" s="9" t="s">
        <v>86</v>
      </c>
      <c r="F64" s="32">
        <v>1629.8847999999998</v>
      </c>
      <c r="H64" s="9" t="s">
        <v>179</v>
      </c>
      <c r="I64" s="32">
        <v>675</v>
      </c>
      <c r="K64" s="9" t="s">
        <v>69</v>
      </c>
      <c r="L64" s="32">
        <v>293.46750000000003</v>
      </c>
    </row>
    <row r="65" spans="2:15" x14ac:dyDescent="0.2">
      <c r="B65" s="9" t="s">
        <v>217</v>
      </c>
      <c r="C65" s="32">
        <v>0.30209319099999998</v>
      </c>
      <c r="E65" s="9" t="s">
        <v>85</v>
      </c>
      <c r="F65" s="32">
        <v>1607.1886</v>
      </c>
      <c r="H65" s="9" t="s">
        <v>85</v>
      </c>
      <c r="I65" s="32">
        <v>651.99</v>
      </c>
      <c r="K65" s="9" t="s">
        <v>77</v>
      </c>
      <c r="L65" s="32">
        <v>293.46750000000003</v>
      </c>
    </row>
    <row r="66" spans="2:15" x14ac:dyDescent="0.2">
      <c r="B66" s="9" t="s">
        <v>49</v>
      </c>
      <c r="C66" s="32">
        <v>0</v>
      </c>
      <c r="E66" s="9" t="s">
        <v>77</v>
      </c>
      <c r="F66" s="32">
        <v>1577.4172495</v>
      </c>
      <c r="H66" s="9" t="s">
        <v>77</v>
      </c>
      <c r="I66" s="32">
        <v>540</v>
      </c>
      <c r="K66" s="9" t="s">
        <v>85</v>
      </c>
      <c r="L66" s="32">
        <v>293.46750000000003</v>
      </c>
    </row>
    <row r="67" spans="2:15" x14ac:dyDescent="0.2">
      <c r="B67" s="9" t="s">
        <v>1118</v>
      </c>
      <c r="C67" s="32">
        <v>629.04508071278997</v>
      </c>
      <c r="E67" s="9" t="s">
        <v>49</v>
      </c>
      <c r="F67" s="32">
        <v>1430.9485999999999</v>
      </c>
      <c r="H67" s="9" t="s">
        <v>435</v>
      </c>
      <c r="I67" s="32">
        <v>140</v>
      </c>
      <c r="K67" s="9" t="s">
        <v>1118</v>
      </c>
      <c r="L67" s="32">
        <v>3293.6400000000008</v>
      </c>
    </row>
    <row r="68" spans="2:15" x14ac:dyDescent="0.2">
      <c r="E68" s="9" t="s">
        <v>217</v>
      </c>
      <c r="F68" s="32">
        <v>963.56119999999999</v>
      </c>
      <c r="H68" s="9" t="s">
        <v>1118</v>
      </c>
      <c r="I68" s="32">
        <v>7066.7399999999989</v>
      </c>
    </row>
    <row r="69" spans="2:15" x14ac:dyDescent="0.2">
      <c r="E69" s="9" t="s">
        <v>1118</v>
      </c>
      <c r="F69" s="32">
        <v>16180.730648499999</v>
      </c>
    </row>
    <row r="75" spans="2:15" ht="15" x14ac:dyDescent="0.25">
      <c r="B75" s="40" t="s">
        <v>1143</v>
      </c>
      <c r="C75" s="40"/>
      <c r="D75" s="40"/>
      <c r="E75" s="40"/>
      <c r="F75" s="40"/>
      <c r="G75" s="40"/>
      <c r="H75" s="40"/>
      <c r="I75" s="40"/>
      <c r="J75" s="40"/>
      <c r="K75" s="40"/>
      <c r="L75" s="40"/>
      <c r="N75" t="s">
        <v>1147</v>
      </c>
      <c r="O75" t="str">
        <f>IF(GETPIVOTDATA("Anteil Bank (EUR mil)",$H$58)+GETPIVOTDATA("Anteil Bank (EUR mil)",$E$58)+GETPIVOTDATA("Anteil Bank (EUR mil)",$K$58)=GETPIVOTDATA("Anteil Bank (EUR mil)",$B$80),"WAHR","FALSCH")</f>
        <v>WAHR</v>
      </c>
    </row>
    <row r="77" spans="2:15" x14ac:dyDescent="0.2">
      <c r="B77" s="8" t="s">
        <v>5</v>
      </c>
      <c r="C77" t="s">
        <v>142</v>
      </c>
    </row>
    <row r="78" spans="2:15" x14ac:dyDescent="0.2">
      <c r="B78" s="8" t="s">
        <v>0</v>
      </c>
      <c r="C78" t="s">
        <v>1122</v>
      </c>
    </row>
    <row r="80" spans="2:15" x14ac:dyDescent="0.2">
      <c r="B80" s="8" t="s">
        <v>1119</v>
      </c>
      <c r="C80" s="8" t="s">
        <v>1124</v>
      </c>
    </row>
    <row r="81" spans="2:13" x14ac:dyDescent="0.2">
      <c r="B81" s="8" t="s">
        <v>1124</v>
      </c>
      <c r="C81" t="s">
        <v>86</v>
      </c>
      <c r="D81" t="s">
        <v>49</v>
      </c>
      <c r="E81" t="s">
        <v>69</v>
      </c>
      <c r="F81" t="s">
        <v>393</v>
      </c>
      <c r="G81" t="s">
        <v>302</v>
      </c>
      <c r="H81" t="s">
        <v>85</v>
      </c>
      <c r="I81" t="s">
        <v>179</v>
      </c>
      <c r="J81" t="s">
        <v>77</v>
      </c>
      <c r="K81" t="s">
        <v>435</v>
      </c>
      <c r="L81" t="s">
        <v>217</v>
      </c>
      <c r="M81" t="s">
        <v>1118</v>
      </c>
    </row>
    <row r="82" spans="2:13" x14ac:dyDescent="0.2">
      <c r="B82" s="24">
        <v>2011</v>
      </c>
      <c r="C82" s="31">
        <v>755.75750000000005</v>
      </c>
      <c r="D82" s="31">
        <v>371.8075</v>
      </c>
      <c r="E82" s="31">
        <v>371.8075</v>
      </c>
      <c r="F82" s="31">
        <v>371.8075</v>
      </c>
      <c r="G82" s="31">
        <v>371.8075</v>
      </c>
      <c r="H82" s="31">
        <v>371.8075</v>
      </c>
      <c r="I82" s="31">
        <v>78.34</v>
      </c>
      <c r="J82" s="31">
        <v>371.8075</v>
      </c>
      <c r="K82" s="31">
        <v>371.8075</v>
      </c>
      <c r="L82" s="31">
        <v>78.34</v>
      </c>
      <c r="M82" s="31">
        <v>3515.0899999999997</v>
      </c>
    </row>
    <row r="83" spans="2:13" x14ac:dyDescent="0.2">
      <c r="B83" s="24">
        <v>2012</v>
      </c>
      <c r="C83" s="31">
        <v>426.85999999999996</v>
      </c>
      <c r="D83" s="31">
        <v>550.03</v>
      </c>
      <c r="E83" s="31">
        <v>678.70200000000011</v>
      </c>
      <c r="F83" s="31">
        <v>426.85999999999996</v>
      </c>
      <c r="G83" s="31">
        <v>678.70200000000011</v>
      </c>
      <c r="H83" s="31">
        <v>362.28999999999996</v>
      </c>
      <c r="I83" s="31">
        <v>276.392</v>
      </c>
      <c r="J83" s="31">
        <v>237.8</v>
      </c>
      <c r="K83" s="31">
        <v>237.8</v>
      </c>
      <c r="L83" s="31">
        <v>94.67519999999999</v>
      </c>
      <c r="M83" s="31">
        <v>3970.1112000000003</v>
      </c>
    </row>
    <row r="84" spans="2:13" x14ac:dyDescent="0.2">
      <c r="B84" s="24">
        <v>2013</v>
      </c>
      <c r="C84" s="31">
        <v>1051.4861999999998</v>
      </c>
      <c r="D84" s="31">
        <v>387.32</v>
      </c>
      <c r="E84" s="31">
        <v>1126.7817499999999</v>
      </c>
      <c r="F84" s="31">
        <v>612.72299999999996</v>
      </c>
      <c r="G84" s="31">
        <v>596.06394999999998</v>
      </c>
      <c r="H84" s="31">
        <v>660.98</v>
      </c>
      <c r="I84" s="31">
        <v>494.82</v>
      </c>
      <c r="J84" s="31">
        <v>293.42634999999996</v>
      </c>
      <c r="K84" s="31">
        <v>496.17619999999994</v>
      </c>
      <c r="L84" s="31">
        <v>188.04</v>
      </c>
      <c r="M84" s="31">
        <v>5907.8174499999996</v>
      </c>
    </row>
    <row r="85" spans="2:13" x14ac:dyDescent="0.2">
      <c r="B85" s="24">
        <v>2014</v>
      </c>
      <c r="C85" s="31">
        <v>373.33000000000004</v>
      </c>
      <c r="D85" s="31">
        <v>371.90999999999997</v>
      </c>
      <c r="E85" s="31">
        <v>164.74</v>
      </c>
      <c r="F85" s="31">
        <v>489.85</v>
      </c>
      <c r="G85" s="31">
        <v>513.21</v>
      </c>
      <c r="H85" s="31">
        <v>304.74</v>
      </c>
      <c r="I85" s="31">
        <v>513.21</v>
      </c>
      <c r="J85" s="31">
        <v>427.35084999999998</v>
      </c>
      <c r="K85" s="31">
        <v>304.74</v>
      </c>
      <c r="L85" s="31">
        <v>164.74</v>
      </c>
      <c r="M85" s="31">
        <v>3627.8208499999996</v>
      </c>
    </row>
    <row r="86" spans="2:13" x14ac:dyDescent="0.2">
      <c r="B86" s="24">
        <v>2015</v>
      </c>
      <c r="C86" s="31">
        <v>233.12</v>
      </c>
      <c r="D86" s="31">
        <v>1195.0700000000002</v>
      </c>
      <c r="E86" s="31">
        <v>233.12</v>
      </c>
      <c r="F86" s="31">
        <v>753.33</v>
      </c>
      <c r="G86" s="31">
        <v>233.12</v>
      </c>
      <c r="H86" s="31">
        <v>233.12</v>
      </c>
      <c r="I86" s="31">
        <v>633.12</v>
      </c>
      <c r="J86" s="31">
        <v>633.12</v>
      </c>
      <c r="K86" s="31">
        <v>233.12</v>
      </c>
      <c r="L86" s="31">
        <v>233.12</v>
      </c>
      <c r="M86" s="31">
        <v>4613.3599999999997</v>
      </c>
    </row>
    <row r="87" spans="2:13" x14ac:dyDescent="0.2">
      <c r="B87" s="24">
        <v>2016</v>
      </c>
      <c r="C87" s="31">
        <v>227.13</v>
      </c>
      <c r="D87" s="31">
        <v>113.13</v>
      </c>
      <c r="E87" s="31">
        <v>402.26144949999997</v>
      </c>
      <c r="F87" s="31">
        <v>227.13</v>
      </c>
      <c r="G87" s="31">
        <v>140.80144949999999</v>
      </c>
      <c r="H87" s="31">
        <v>313.13</v>
      </c>
      <c r="I87" s="31">
        <v>113.13</v>
      </c>
      <c r="J87" s="31">
        <v>140.80144949999999</v>
      </c>
      <c r="K87" s="31">
        <v>113.13</v>
      </c>
      <c r="L87" s="31">
        <v>113.13</v>
      </c>
      <c r="M87" s="31">
        <v>1903.7743485000001</v>
      </c>
    </row>
    <row r="88" spans="2:13" x14ac:dyDescent="0.2">
      <c r="B88" s="24">
        <v>2017</v>
      </c>
      <c r="C88" s="31">
        <v>306.57859999999999</v>
      </c>
      <c r="D88" s="31">
        <v>306.57859999999999</v>
      </c>
      <c r="E88" s="31">
        <v>306.57859999999999</v>
      </c>
      <c r="F88" s="31">
        <v>306.57859999999999</v>
      </c>
      <c r="G88" s="31">
        <v>399.50659999999999</v>
      </c>
      <c r="H88" s="31">
        <v>306.57859999999999</v>
      </c>
      <c r="I88" s="31">
        <v>306.57859999999999</v>
      </c>
      <c r="J88" s="31">
        <v>306.57859999999999</v>
      </c>
      <c r="K88" s="31">
        <v>366.06400000000002</v>
      </c>
      <c r="L88" s="31">
        <v>91.516000000000005</v>
      </c>
      <c r="M88" s="31">
        <v>3003.1367999999998</v>
      </c>
    </row>
    <row r="89" spans="2:13" x14ac:dyDescent="0.2">
      <c r="B89" s="9" t="s">
        <v>1118</v>
      </c>
      <c r="C89" s="31">
        <v>3374.2622999999994</v>
      </c>
      <c r="D89" s="31">
        <v>3295.8461000000002</v>
      </c>
      <c r="E89" s="31">
        <v>3283.9912994999995</v>
      </c>
      <c r="F89" s="31">
        <v>3188.2790999999997</v>
      </c>
      <c r="G89" s="31">
        <v>2933.2114994999997</v>
      </c>
      <c r="H89" s="31">
        <v>2552.6460999999999</v>
      </c>
      <c r="I89" s="31">
        <v>2415.5906</v>
      </c>
      <c r="J89" s="31">
        <v>2410.8847495</v>
      </c>
      <c r="K89" s="31">
        <v>2122.8377</v>
      </c>
      <c r="L89" s="31">
        <v>963.56119999999999</v>
      </c>
      <c r="M89" s="31">
        <v>26541.110648499998</v>
      </c>
    </row>
    <row r="92" spans="2:13" x14ac:dyDescent="0.2">
      <c r="B92" s="8" t="s">
        <v>5</v>
      </c>
      <c r="C92" t="s">
        <v>142</v>
      </c>
      <c r="E92" s="8" t="s">
        <v>5</v>
      </c>
      <c r="F92" t="s">
        <v>142</v>
      </c>
      <c r="H92" s="8" t="s">
        <v>1123</v>
      </c>
      <c r="I92" t="s">
        <v>142</v>
      </c>
    </row>
    <row r="93" spans="2:13" x14ac:dyDescent="0.2">
      <c r="B93" s="8" t="s">
        <v>0</v>
      </c>
      <c r="C93" t="s">
        <v>1122</v>
      </c>
      <c r="E93" s="8" t="s">
        <v>0</v>
      </c>
      <c r="F93" t="s">
        <v>1122</v>
      </c>
      <c r="H93" s="8" t="s">
        <v>2</v>
      </c>
      <c r="I93" t="s">
        <v>1142</v>
      </c>
    </row>
    <row r="94" spans="2:13" x14ac:dyDescent="0.2">
      <c r="H94" s="8" t="s">
        <v>0</v>
      </c>
      <c r="I94" t="s">
        <v>1122</v>
      </c>
    </row>
    <row r="95" spans="2:13" x14ac:dyDescent="0.2">
      <c r="B95" s="8" t="s">
        <v>1124</v>
      </c>
      <c r="C95" t="s">
        <v>1119</v>
      </c>
      <c r="E95" s="8" t="s">
        <v>1124</v>
      </c>
      <c r="F95" t="s">
        <v>1119</v>
      </c>
    </row>
    <row r="96" spans="2:13" x14ac:dyDescent="0.2">
      <c r="B96" s="9" t="s">
        <v>1135</v>
      </c>
      <c r="C96" s="31">
        <v>5694.8760489999995</v>
      </c>
      <c r="E96" s="9" t="s">
        <v>86</v>
      </c>
      <c r="F96" s="31">
        <v>3374.2622999999994</v>
      </c>
      <c r="H96" s="8" t="s">
        <v>1124</v>
      </c>
      <c r="I96" s="24" t="s">
        <v>1119</v>
      </c>
    </row>
    <row r="97" spans="2:9" x14ac:dyDescent="0.2">
      <c r="B97" s="9" t="s">
        <v>1134</v>
      </c>
      <c r="C97" s="31">
        <v>3379.1517999999996</v>
      </c>
      <c r="E97" s="9" t="s">
        <v>49</v>
      </c>
      <c r="F97" s="31">
        <v>3295.8461000000007</v>
      </c>
      <c r="H97" s="24">
        <v>2010</v>
      </c>
      <c r="I97" s="31">
        <v>0</v>
      </c>
    </row>
    <row r="98" spans="2:9" x14ac:dyDescent="0.2">
      <c r="B98" s="9" t="s">
        <v>1137</v>
      </c>
      <c r="C98" s="31">
        <v>5056.0491994999984</v>
      </c>
      <c r="E98" s="9" t="s">
        <v>69</v>
      </c>
      <c r="F98" s="31">
        <v>3283.9912995</v>
      </c>
      <c r="H98" s="24">
        <v>2011</v>
      </c>
      <c r="I98" s="31">
        <v>3515.090000000002</v>
      </c>
    </row>
    <row r="99" spans="2:9" x14ac:dyDescent="0.2">
      <c r="B99" s="9" t="s">
        <v>1136</v>
      </c>
      <c r="C99" s="31">
        <v>6562.5414000000001</v>
      </c>
      <c r="E99" s="9" t="s">
        <v>393</v>
      </c>
      <c r="F99" s="31">
        <v>3188.2790999999997</v>
      </c>
      <c r="H99" s="24">
        <v>2012</v>
      </c>
      <c r="I99" s="31">
        <v>3970.1111999999971</v>
      </c>
    </row>
    <row r="100" spans="2:9" x14ac:dyDescent="0.2">
      <c r="B100" s="9" t="s">
        <v>1133</v>
      </c>
      <c r="C100" s="31">
        <v>5848.4921999999988</v>
      </c>
      <c r="E100" s="9" t="s">
        <v>302</v>
      </c>
      <c r="F100" s="31">
        <v>2933.2114995000002</v>
      </c>
      <c r="H100" s="24">
        <v>2013</v>
      </c>
      <c r="I100" s="31">
        <v>5907.8174499999968</v>
      </c>
    </row>
    <row r="101" spans="2:9" x14ac:dyDescent="0.2">
      <c r="B101" s="9" t="s">
        <v>1118</v>
      </c>
      <c r="C101" s="31">
        <v>26541.110648499998</v>
      </c>
      <c r="E101" s="9" t="s">
        <v>85</v>
      </c>
      <c r="F101" s="31">
        <v>2552.6460999999999</v>
      </c>
      <c r="H101" s="24">
        <v>2014</v>
      </c>
      <c r="I101" s="31">
        <v>3627.8208500000005</v>
      </c>
    </row>
    <row r="102" spans="2:9" x14ac:dyDescent="0.2">
      <c r="E102" s="9" t="s">
        <v>179</v>
      </c>
      <c r="F102" s="31">
        <v>2415.5905999999995</v>
      </c>
      <c r="H102" s="24">
        <v>2015</v>
      </c>
      <c r="I102" s="31">
        <v>4613.3599999999988</v>
      </c>
    </row>
    <row r="103" spans="2:9" x14ac:dyDescent="0.2">
      <c r="E103" s="9" t="s">
        <v>77</v>
      </c>
      <c r="F103" s="31">
        <v>2410.8847495</v>
      </c>
      <c r="H103" s="24">
        <v>2016</v>
      </c>
      <c r="I103" s="31">
        <v>1903.7743485000005</v>
      </c>
    </row>
    <row r="104" spans="2:9" x14ac:dyDescent="0.2">
      <c r="E104" s="9" t="s">
        <v>435</v>
      </c>
      <c r="F104" s="31">
        <v>2122.8377</v>
      </c>
      <c r="H104" s="24">
        <v>2017</v>
      </c>
      <c r="I104" s="31">
        <v>3003.1368000000002</v>
      </c>
    </row>
    <row r="105" spans="2:9" x14ac:dyDescent="0.2">
      <c r="E105" s="9" t="s">
        <v>217</v>
      </c>
      <c r="F105" s="31">
        <v>963.5612000000001</v>
      </c>
      <c r="H105" s="9" t="s">
        <v>1118</v>
      </c>
      <c r="I105" s="31">
        <v>26541.110648499995</v>
      </c>
    </row>
    <row r="106" spans="2:9" x14ac:dyDescent="0.2">
      <c r="E106" s="9" t="s">
        <v>1118</v>
      </c>
      <c r="F106" s="31">
        <v>26541.110648500002</v>
      </c>
    </row>
  </sheetData>
  <mergeCells count="4">
    <mergeCell ref="B10:L10"/>
    <mergeCell ref="B53:C53"/>
    <mergeCell ref="E53:L53"/>
    <mergeCell ref="B75:L75"/>
  </mergeCells>
  <conditionalFormatting sqref="O75">
    <cfRule type="containsText" dxfId="19" priority="1" operator="containsText" text="FALSCH">
      <formula>NOT(ISERROR(SEARCH("FALSCH",O75)))</formula>
    </cfRule>
    <cfRule type="containsText" dxfId="18" priority="2" operator="containsText" text="WAHR">
      <formula>NOT(ISERROR(SEARCH("WAHR",O75)))</formula>
    </cfRule>
  </conditionalFormatting>
  <pageMargins left="0.7" right="0.7" top="0.78740157499999996" bottom="0.78740157499999996" header="0.3" footer="0.3"/>
  <pageSetup paperSize="9" orientation="portrait" r:id="rId9"/>
  <drawing r:id="rId10"/>
  <extLst>
    <ext xmlns:x14="http://schemas.microsoft.com/office/spreadsheetml/2009/9/main" uri="{A8765BA9-456A-4dab-B4F3-ACF838C121DE}">
      <x14:slicerList>
        <x14:slicer r:id="rId11"/>
      </x14:slicerList>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0:XFD105"/>
  <sheetViews>
    <sheetView zoomScale="70" zoomScaleNormal="70" workbookViewId="0">
      <selection activeCell="K69" sqref="K69"/>
    </sheetView>
  </sheetViews>
  <sheetFormatPr baseColWidth="10" defaultRowHeight="14.25" x14ac:dyDescent="0.2"/>
  <cols>
    <col min="1" max="1" width="3" customWidth="1"/>
    <col min="2" max="2" width="23.375" customWidth="1"/>
    <col min="3" max="3" width="34.625" customWidth="1"/>
    <col min="4" max="4" width="14.625" customWidth="1"/>
    <col min="5" max="5" width="13.875" customWidth="1"/>
    <col min="6" max="6" width="8" customWidth="1"/>
    <col min="7" max="7" width="7.125" customWidth="1"/>
    <col min="8" max="8" width="17.75" customWidth="1"/>
    <col min="9" max="9" width="34.625" customWidth="1"/>
    <col min="10" max="10" width="12.25" customWidth="1"/>
    <col min="11" max="11" width="17.75" customWidth="1"/>
    <col min="12" max="12" width="24.75" customWidth="1"/>
    <col min="13" max="13" width="12.75" customWidth="1"/>
    <col min="14" max="14" width="8.25" customWidth="1"/>
    <col min="15" max="15" width="6.75" customWidth="1"/>
    <col min="16" max="16" width="9.375" customWidth="1"/>
    <col min="17" max="17" width="6.25" customWidth="1"/>
    <col min="18" max="18" width="15.75" bestFit="1" customWidth="1"/>
  </cols>
  <sheetData>
    <row r="10" spans="2:12" ht="15" x14ac:dyDescent="0.25">
      <c r="B10" s="40" t="s">
        <v>1148</v>
      </c>
      <c r="C10" s="40"/>
      <c r="D10" s="40"/>
      <c r="E10" s="40"/>
      <c r="F10" s="40"/>
      <c r="G10" s="40"/>
      <c r="H10" s="40"/>
      <c r="I10" s="40"/>
      <c r="J10" s="40"/>
      <c r="K10" s="40"/>
      <c r="L10" s="40"/>
    </row>
    <row r="38" spans="2:3 16384:16384" x14ac:dyDescent="0.2">
      <c r="XFD38" s="12">
        <f>SUM(D38:XFC38)</f>
        <v>0</v>
      </c>
    </row>
    <row r="39" spans="2:3 16384:16384" x14ac:dyDescent="0.2">
      <c r="XFD39" s="12">
        <f>SUM(D39:XFC39)</f>
        <v>0</v>
      </c>
    </row>
    <row r="40" spans="2:3 16384:16384" x14ac:dyDescent="0.2">
      <c r="XFD40" s="12">
        <f>SUM(D40:XFC40)</f>
        <v>0</v>
      </c>
    </row>
    <row r="42" spans="2:3 16384:16384" x14ac:dyDescent="0.2">
      <c r="B42" s="9"/>
      <c r="C42" s="31"/>
    </row>
    <row r="43" spans="2:3 16384:16384" x14ac:dyDescent="0.2">
      <c r="B43" s="9"/>
      <c r="C43" s="31"/>
    </row>
    <row r="44" spans="2:3 16384:16384" x14ac:dyDescent="0.2">
      <c r="B44" s="9"/>
      <c r="C44" s="31"/>
    </row>
    <row r="45" spans="2:3 16384:16384" x14ac:dyDescent="0.2">
      <c r="B45" s="9"/>
      <c r="C45" s="31"/>
    </row>
    <row r="53" spans="2:12" s="30" customFormat="1" ht="15" x14ac:dyDescent="0.25">
      <c r="B53" s="41" t="s">
        <v>1129</v>
      </c>
      <c r="C53" s="41"/>
      <c r="E53" s="41" t="s">
        <v>1130</v>
      </c>
      <c r="F53" s="41"/>
      <c r="G53" s="41"/>
      <c r="H53" s="41"/>
      <c r="I53" s="41"/>
      <c r="J53" s="41"/>
      <c r="K53" s="41"/>
      <c r="L53" s="41"/>
    </row>
    <row r="55" spans="2:12" x14ac:dyDescent="0.2">
      <c r="B55" s="8" t="s">
        <v>1123</v>
      </c>
      <c r="C55" t="s">
        <v>405</v>
      </c>
      <c r="E55" s="8" t="s">
        <v>1123</v>
      </c>
      <c r="F55" t="s">
        <v>405</v>
      </c>
      <c r="H55" s="8" t="s">
        <v>1123</v>
      </c>
      <c r="I55" t="s">
        <v>405</v>
      </c>
      <c r="K55" s="8" t="s">
        <v>1123</v>
      </c>
      <c r="L55" t="s">
        <v>405</v>
      </c>
    </row>
    <row r="56" spans="2:12" x14ac:dyDescent="0.2">
      <c r="B56" s="8" t="s">
        <v>0</v>
      </c>
      <c r="C56" t="s">
        <v>1128</v>
      </c>
      <c r="E56" s="8" t="s">
        <v>0</v>
      </c>
      <c r="F56" t="s">
        <v>115</v>
      </c>
      <c r="H56" s="8" t="s">
        <v>0</v>
      </c>
      <c r="I56" t="s">
        <v>1126</v>
      </c>
      <c r="K56" s="8" t="s">
        <v>0</v>
      </c>
      <c r="L56" t="s">
        <v>1127</v>
      </c>
    </row>
    <row r="58" spans="2:12" x14ac:dyDescent="0.2">
      <c r="B58" s="8" t="s">
        <v>1124</v>
      </c>
      <c r="C58" t="s">
        <v>1125</v>
      </c>
      <c r="E58" s="8" t="s">
        <v>1124</v>
      </c>
      <c r="F58" t="s">
        <v>1125</v>
      </c>
      <c r="H58" s="8" t="s">
        <v>1124</v>
      </c>
      <c r="I58" t="s">
        <v>1125</v>
      </c>
      <c r="K58" s="8" t="s">
        <v>1124</v>
      </c>
      <c r="L58" t="s">
        <v>1125</v>
      </c>
    </row>
    <row r="59" spans="2:12" x14ac:dyDescent="0.2">
      <c r="B59" s="9" t="s">
        <v>86</v>
      </c>
      <c r="C59" s="32">
        <v>96.216934274499991</v>
      </c>
      <c r="E59" s="9" t="s">
        <v>85</v>
      </c>
      <c r="F59" s="32">
        <v>798.92000000000007</v>
      </c>
      <c r="H59" s="9" t="s">
        <v>85</v>
      </c>
      <c r="I59" s="32">
        <v>317.04899999999998</v>
      </c>
      <c r="K59" s="9" t="s">
        <v>1118</v>
      </c>
      <c r="L59" s="12"/>
    </row>
    <row r="60" spans="2:12" x14ac:dyDescent="0.2">
      <c r="B60" s="9" t="s">
        <v>179</v>
      </c>
      <c r="C60" s="32">
        <v>92.175516940000009</v>
      </c>
      <c r="E60" s="9" t="s">
        <v>86</v>
      </c>
      <c r="F60" s="32">
        <v>700.1099999999999</v>
      </c>
      <c r="H60" s="9" t="s">
        <v>86</v>
      </c>
      <c r="I60" s="32">
        <v>24.216999999999999</v>
      </c>
    </row>
    <row r="61" spans="2:12" x14ac:dyDescent="0.2">
      <c r="B61" s="9" t="s">
        <v>77</v>
      </c>
      <c r="C61" s="32">
        <v>56.370829664500008</v>
      </c>
      <c r="E61" s="9" t="s">
        <v>69</v>
      </c>
      <c r="F61" s="32">
        <v>463.91999999999996</v>
      </c>
      <c r="H61" s="9" t="s">
        <v>1118</v>
      </c>
      <c r="I61" s="32">
        <v>341.26599999999996</v>
      </c>
    </row>
    <row r="62" spans="2:12" x14ac:dyDescent="0.2">
      <c r="B62" s="9" t="s">
        <v>393</v>
      </c>
      <c r="C62" s="32">
        <v>51.995225327500009</v>
      </c>
      <c r="E62" s="9" t="s">
        <v>302</v>
      </c>
      <c r="F62" s="32">
        <v>314.91999999999996</v>
      </c>
    </row>
    <row r="63" spans="2:12" x14ac:dyDescent="0.2">
      <c r="B63" s="9" t="s">
        <v>69</v>
      </c>
      <c r="C63" s="32">
        <v>18.176331088500003</v>
      </c>
      <c r="E63" s="9" t="s">
        <v>393</v>
      </c>
      <c r="F63" s="32">
        <v>98.81</v>
      </c>
    </row>
    <row r="64" spans="2:12" x14ac:dyDescent="0.2">
      <c r="B64" s="9" t="s">
        <v>49</v>
      </c>
      <c r="C64" s="32">
        <v>10.017196670000002</v>
      </c>
      <c r="E64" s="9" t="s">
        <v>1118</v>
      </c>
      <c r="F64" s="32">
        <v>2376.6799999999998</v>
      </c>
    </row>
    <row r="65" spans="2:15" x14ac:dyDescent="0.2">
      <c r="B65" s="9" t="s">
        <v>85</v>
      </c>
      <c r="C65" s="32">
        <v>4.0827413575000007</v>
      </c>
    </row>
    <row r="66" spans="2:15" x14ac:dyDescent="0.2">
      <c r="B66" s="9" t="s">
        <v>217</v>
      </c>
      <c r="C66" s="32">
        <v>2.1993077730000001</v>
      </c>
    </row>
    <row r="67" spans="2:15" x14ac:dyDescent="0.2">
      <c r="B67" s="9" t="s">
        <v>302</v>
      </c>
      <c r="C67" s="32">
        <v>0</v>
      </c>
    </row>
    <row r="68" spans="2:15" x14ac:dyDescent="0.2">
      <c r="B68" s="9" t="s">
        <v>1118</v>
      </c>
      <c r="C68" s="32">
        <v>331.23408309550007</v>
      </c>
    </row>
    <row r="75" spans="2:15" ht="15" x14ac:dyDescent="0.25">
      <c r="B75" s="40" t="s">
        <v>1143</v>
      </c>
      <c r="C75" s="40"/>
      <c r="D75" s="40"/>
      <c r="E75" s="40"/>
      <c r="F75" s="40"/>
      <c r="G75" s="40"/>
      <c r="H75" s="40"/>
      <c r="I75" s="40"/>
      <c r="J75" s="40"/>
      <c r="K75" s="40"/>
      <c r="L75" s="40"/>
      <c r="N75" t="s">
        <v>1147</v>
      </c>
      <c r="O75" t="str">
        <f>IF(GETPIVOTDATA("Anteil Bank (EUR mil)",$H$58)+GETPIVOTDATA("Anteil Bank (EUR mil)",$E$58)+GETPIVOTDATA("Anteil Bank (EUR mil)",$K$58)=GETPIVOTDATA("Anteil Bank (EUR mil)",$B$80),"WAHR","FALSCH")</f>
        <v>WAHR</v>
      </c>
    </row>
    <row r="77" spans="2:15" x14ac:dyDescent="0.2">
      <c r="B77" s="8" t="s">
        <v>5</v>
      </c>
      <c r="C77" t="s">
        <v>405</v>
      </c>
    </row>
    <row r="78" spans="2:15" x14ac:dyDescent="0.2">
      <c r="B78" s="8" t="s">
        <v>0</v>
      </c>
      <c r="C78" t="s">
        <v>1122</v>
      </c>
    </row>
    <row r="80" spans="2:15" x14ac:dyDescent="0.2">
      <c r="B80" s="8" t="s">
        <v>1119</v>
      </c>
      <c r="C80" s="8" t="s">
        <v>1124</v>
      </c>
    </row>
    <row r="81" spans="2:9" x14ac:dyDescent="0.2">
      <c r="B81" s="8" t="s">
        <v>1124</v>
      </c>
      <c r="C81" t="s">
        <v>85</v>
      </c>
      <c r="D81" t="s">
        <v>86</v>
      </c>
      <c r="E81" t="s">
        <v>69</v>
      </c>
      <c r="F81" t="s">
        <v>302</v>
      </c>
      <c r="G81" t="s">
        <v>393</v>
      </c>
      <c r="H81" t="s">
        <v>1118</v>
      </c>
    </row>
    <row r="82" spans="2:9" x14ac:dyDescent="0.2">
      <c r="B82" s="24">
        <v>2010</v>
      </c>
      <c r="C82" s="31"/>
      <c r="D82" s="31"/>
      <c r="E82" s="31"/>
      <c r="F82" s="31">
        <v>18.920000000000002</v>
      </c>
      <c r="G82" s="31"/>
      <c r="H82" s="31">
        <v>18.920000000000002</v>
      </c>
    </row>
    <row r="83" spans="2:9" x14ac:dyDescent="0.2">
      <c r="B83" s="24">
        <v>2011</v>
      </c>
      <c r="C83" s="31">
        <v>98.81</v>
      </c>
      <c r="D83" s="31"/>
      <c r="E83" s="31"/>
      <c r="F83" s="31"/>
      <c r="G83" s="31">
        <v>98.81</v>
      </c>
      <c r="H83" s="31">
        <v>197.62</v>
      </c>
    </row>
    <row r="84" spans="2:9" x14ac:dyDescent="0.2">
      <c r="B84" s="24">
        <v>2013</v>
      </c>
      <c r="C84" s="31">
        <v>183.97</v>
      </c>
      <c r="D84" s="31">
        <v>101.75</v>
      </c>
      <c r="E84" s="31"/>
      <c r="F84" s="31"/>
      <c r="G84" s="31"/>
      <c r="H84" s="31">
        <v>285.72000000000003</v>
      </c>
    </row>
    <row r="85" spans="2:9" x14ac:dyDescent="0.2">
      <c r="B85" s="24">
        <v>2014</v>
      </c>
      <c r="C85" s="31">
        <v>369.26900000000001</v>
      </c>
      <c r="D85" s="31">
        <v>158.65699999999998</v>
      </c>
      <c r="E85" s="31"/>
      <c r="F85" s="31"/>
      <c r="G85" s="31"/>
      <c r="H85" s="31">
        <v>527.92599999999993</v>
      </c>
    </row>
    <row r="86" spans="2:9" x14ac:dyDescent="0.2">
      <c r="B86" s="24">
        <v>2015</v>
      </c>
      <c r="C86" s="31">
        <v>147.72</v>
      </c>
      <c r="D86" s="31">
        <v>147.72</v>
      </c>
      <c r="E86" s="31">
        <v>147.72</v>
      </c>
      <c r="F86" s="31">
        <v>147.72</v>
      </c>
      <c r="G86" s="31"/>
      <c r="H86" s="31">
        <v>590.88</v>
      </c>
    </row>
    <row r="87" spans="2:9" x14ac:dyDescent="0.2">
      <c r="B87" s="24">
        <v>2016</v>
      </c>
      <c r="C87" s="31">
        <v>148.28</v>
      </c>
      <c r="D87" s="31">
        <v>148.28</v>
      </c>
      <c r="E87" s="31">
        <v>148.28</v>
      </c>
      <c r="F87" s="31">
        <v>148.28</v>
      </c>
      <c r="G87" s="31"/>
      <c r="H87" s="31">
        <v>593.12</v>
      </c>
    </row>
    <row r="88" spans="2:9" x14ac:dyDescent="0.2">
      <c r="B88" s="24">
        <v>2017</v>
      </c>
      <c r="C88" s="31">
        <v>167.92</v>
      </c>
      <c r="D88" s="31">
        <v>167.92</v>
      </c>
      <c r="E88" s="31">
        <v>167.92</v>
      </c>
      <c r="F88" s="31"/>
      <c r="G88" s="31"/>
      <c r="H88" s="31">
        <v>503.76</v>
      </c>
    </row>
    <row r="89" spans="2:9" x14ac:dyDescent="0.2">
      <c r="B89" s="9" t="s">
        <v>1118</v>
      </c>
      <c r="C89" s="31">
        <v>1115.9690000000001</v>
      </c>
      <c r="D89" s="31">
        <v>724.32699999999988</v>
      </c>
      <c r="E89" s="31">
        <v>463.91999999999996</v>
      </c>
      <c r="F89" s="31">
        <v>314.91999999999996</v>
      </c>
      <c r="G89" s="31">
        <v>98.81</v>
      </c>
      <c r="H89" s="31">
        <v>2717.9459999999999</v>
      </c>
    </row>
    <row r="92" spans="2:9" x14ac:dyDescent="0.2">
      <c r="B92" s="8" t="s">
        <v>5</v>
      </c>
      <c r="C92" t="s">
        <v>405</v>
      </c>
      <c r="E92" s="8" t="s">
        <v>5</v>
      </c>
      <c r="F92" t="s">
        <v>405</v>
      </c>
      <c r="H92" s="8" t="s">
        <v>1123</v>
      </c>
      <c r="I92" t="s">
        <v>405</v>
      </c>
    </row>
    <row r="93" spans="2:9" x14ac:dyDescent="0.2">
      <c r="B93" s="8" t="s">
        <v>0</v>
      </c>
      <c r="C93" t="s">
        <v>1122</v>
      </c>
      <c r="E93" s="8" t="s">
        <v>0</v>
      </c>
      <c r="F93" t="s">
        <v>1122</v>
      </c>
      <c r="H93" s="8" t="s">
        <v>2</v>
      </c>
      <c r="I93" t="s">
        <v>1142</v>
      </c>
    </row>
    <row r="94" spans="2:9" x14ac:dyDescent="0.2">
      <c r="H94" s="8" t="s">
        <v>0</v>
      </c>
      <c r="I94" t="s">
        <v>1122</v>
      </c>
    </row>
    <row r="95" spans="2:9" x14ac:dyDescent="0.2">
      <c r="B95" s="8" t="s">
        <v>1124</v>
      </c>
      <c r="C95" t="s">
        <v>1119</v>
      </c>
      <c r="E95" s="8" t="s">
        <v>1124</v>
      </c>
      <c r="F95" t="s">
        <v>1119</v>
      </c>
    </row>
    <row r="96" spans="2:9" x14ac:dyDescent="0.2">
      <c r="B96" s="9" t="s">
        <v>1135</v>
      </c>
      <c r="C96" s="31">
        <v>463.91999999999996</v>
      </c>
      <c r="E96" s="9" t="s">
        <v>85</v>
      </c>
      <c r="F96" s="31">
        <v>1115.9690000000001</v>
      </c>
      <c r="H96" s="8" t="s">
        <v>1124</v>
      </c>
      <c r="I96" s="24" t="s">
        <v>1119</v>
      </c>
    </row>
    <row r="97" spans="2:9" x14ac:dyDescent="0.2">
      <c r="B97" s="9" t="s">
        <v>1137</v>
      </c>
      <c r="C97" s="31">
        <v>314.91999999999996</v>
      </c>
      <c r="E97" s="9" t="s">
        <v>86</v>
      </c>
      <c r="F97" s="31">
        <v>724.327</v>
      </c>
      <c r="H97" s="24">
        <v>2010</v>
      </c>
      <c r="I97" s="31">
        <v>18.920000000000002</v>
      </c>
    </row>
    <row r="98" spans="2:9" x14ac:dyDescent="0.2">
      <c r="B98" s="9" t="s">
        <v>1136</v>
      </c>
      <c r="C98" s="31">
        <v>823.13699999999994</v>
      </c>
      <c r="E98" s="9" t="s">
        <v>69</v>
      </c>
      <c r="F98" s="31">
        <v>463.91999999999996</v>
      </c>
      <c r="H98" s="24">
        <v>2011</v>
      </c>
      <c r="I98" s="31">
        <v>197.62</v>
      </c>
    </row>
    <row r="99" spans="2:9" x14ac:dyDescent="0.2">
      <c r="B99" s="9" t="s">
        <v>1133</v>
      </c>
      <c r="C99" s="31">
        <v>1115.9690000000001</v>
      </c>
      <c r="E99" s="9" t="s">
        <v>302</v>
      </c>
      <c r="F99" s="31">
        <v>314.91999999999996</v>
      </c>
      <c r="H99" s="24">
        <v>2012</v>
      </c>
      <c r="I99" s="31">
        <v>0</v>
      </c>
    </row>
    <row r="100" spans="2:9" x14ac:dyDescent="0.2">
      <c r="B100" s="9" t="s">
        <v>1118</v>
      </c>
      <c r="C100" s="31">
        <v>2717.9459999999999</v>
      </c>
      <c r="E100" s="9" t="s">
        <v>393</v>
      </c>
      <c r="F100" s="31">
        <v>98.81</v>
      </c>
      <c r="H100" s="24">
        <v>2013</v>
      </c>
      <c r="I100" s="31">
        <v>285.72000000000003</v>
      </c>
    </row>
    <row r="101" spans="2:9" x14ac:dyDescent="0.2">
      <c r="E101" s="9" t="s">
        <v>1118</v>
      </c>
      <c r="F101" s="31">
        <v>2717.9459999999999</v>
      </c>
      <c r="H101" s="24">
        <v>2014</v>
      </c>
      <c r="I101" s="31">
        <v>527.92599999999993</v>
      </c>
    </row>
    <row r="102" spans="2:9" x14ac:dyDescent="0.2">
      <c r="H102" s="24">
        <v>2015</v>
      </c>
      <c r="I102" s="31">
        <v>590.88</v>
      </c>
    </row>
    <row r="103" spans="2:9" x14ac:dyDescent="0.2">
      <c r="H103" s="24">
        <v>2016</v>
      </c>
      <c r="I103" s="31">
        <v>593.12</v>
      </c>
    </row>
    <row r="104" spans="2:9" x14ac:dyDescent="0.2">
      <c r="H104" s="24">
        <v>2017</v>
      </c>
      <c r="I104" s="31">
        <v>503.76</v>
      </c>
    </row>
    <row r="105" spans="2:9" x14ac:dyDescent="0.2">
      <c r="H105" s="9" t="s">
        <v>1118</v>
      </c>
      <c r="I105" s="31">
        <v>2717.9459999999999</v>
      </c>
    </row>
  </sheetData>
  <mergeCells count="4">
    <mergeCell ref="B10:L10"/>
    <mergeCell ref="B53:C53"/>
    <mergeCell ref="E53:L53"/>
    <mergeCell ref="B75:L75"/>
  </mergeCells>
  <conditionalFormatting sqref="O75">
    <cfRule type="containsText" dxfId="17" priority="1" operator="containsText" text="FALSCH">
      <formula>NOT(ISERROR(SEARCH("FALSCH",O75)))</formula>
    </cfRule>
    <cfRule type="containsText" dxfId="16" priority="2" operator="containsText" text="WAHR">
      <formula>NOT(ISERROR(SEARCH("WAHR",O75)))</formula>
    </cfRule>
  </conditionalFormatting>
  <pageMargins left="0.7" right="0.7" top="0.78740157499999996" bottom="0.78740157499999996" header="0.3" footer="0.3"/>
  <pageSetup paperSize="9" orientation="portrait" r:id="rId9"/>
  <drawing r:id="rId10"/>
  <extLst>
    <ext xmlns:x14="http://schemas.microsoft.com/office/spreadsheetml/2009/9/main" uri="{A8765BA9-456A-4dab-B4F3-ACF838C121DE}">
      <x14:slicerList>
        <x14:slicer r:id="rId11"/>
      </x14:slicerList>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0:XFD105"/>
  <sheetViews>
    <sheetView zoomScale="70" zoomScaleNormal="70" workbookViewId="0">
      <selection activeCell="K69" sqref="K69"/>
    </sheetView>
  </sheetViews>
  <sheetFormatPr baseColWidth="10" defaultRowHeight="14.25" x14ac:dyDescent="0.2"/>
  <cols>
    <col min="1" max="1" width="3" customWidth="1"/>
    <col min="2" max="2" width="17.75" customWidth="1"/>
    <col min="3" max="3" width="24.75" customWidth="1"/>
    <col min="4" max="4" width="9.625" customWidth="1"/>
    <col min="5" max="5" width="17.75" customWidth="1"/>
    <col min="6" max="6" width="24.75" customWidth="1"/>
    <col min="7" max="7" width="6.75" customWidth="1"/>
    <col min="8" max="8" width="17.75" customWidth="1"/>
    <col min="9" max="9" width="34.625" customWidth="1"/>
    <col min="10" max="10" width="12.25" customWidth="1"/>
    <col min="11" max="11" width="17.75" customWidth="1"/>
    <col min="12" max="12" width="24.75" customWidth="1"/>
    <col min="13" max="13" width="12.75" customWidth="1"/>
    <col min="14" max="14" width="8.25" customWidth="1"/>
    <col min="15" max="15" width="6.75" customWidth="1"/>
    <col min="16" max="16" width="9.375" customWidth="1"/>
    <col min="17" max="17" width="6.25" customWidth="1"/>
    <col min="18" max="18" width="15.75" bestFit="1" customWidth="1"/>
  </cols>
  <sheetData>
    <row r="10" spans="2:14" ht="15" x14ac:dyDescent="0.25">
      <c r="B10" s="40" t="s">
        <v>1148</v>
      </c>
      <c r="C10" s="40"/>
      <c r="D10" s="40"/>
      <c r="E10" s="40"/>
      <c r="F10" s="40"/>
      <c r="G10" s="40"/>
      <c r="H10" s="40"/>
      <c r="I10" s="40"/>
      <c r="J10" s="40"/>
      <c r="K10" s="40"/>
      <c r="L10" s="40"/>
    </row>
    <row r="14" spans="2:14" x14ac:dyDescent="0.2">
      <c r="N14" s="33"/>
    </row>
    <row r="38" spans="2:3 16384:16384" x14ac:dyDescent="0.2">
      <c r="XFD38" s="12">
        <f>SUM(D38:XFC38)</f>
        <v>0</v>
      </c>
    </row>
    <row r="39" spans="2:3 16384:16384" x14ac:dyDescent="0.2">
      <c r="XFD39" s="12">
        <f>SUM(D39:XFC39)</f>
        <v>0</v>
      </c>
    </row>
    <row r="40" spans="2:3 16384:16384" x14ac:dyDescent="0.2">
      <c r="XFD40" s="12">
        <f>SUM(D40:XFC40)</f>
        <v>0</v>
      </c>
    </row>
    <row r="42" spans="2:3 16384:16384" x14ac:dyDescent="0.2">
      <c r="B42" s="9"/>
      <c r="C42" s="31"/>
    </row>
    <row r="43" spans="2:3 16384:16384" x14ac:dyDescent="0.2">
      <c r="B43" s="9"/>
      <c r="C43" s="31"/>
    </row>
    <row r="44" spans="2:3 16384:16384" x14ac:dyDescent="0.2">
      <c r="B44" s="9"/>
      <c r="C44" s="31"/>
    </row>
    <row r="45" spans="2:3 16384:16384" x14ac:dyDescent="0.2">
      <c r="B45" s="9"/>
      <c r="C45" s="31"/>
    </row>
    <row r="53" spans="2:12" s="30" customFormat="1" ht="15" x14ac:dyDescent="0.25">
      <c r="B53" s="41" t="s">
        <v>1129</v>
      </c>
      <c r="C53" s="41"/>
      <c r="E53" s="41" t="s">
        <v>1130</v>
      </c>
      <c r="F53" s="41"/>
      <c r="G53" s="41"/>
      <c r="H53" s="41"/>
      <c r="I53" s="41"/>
      <c r="J53" s="41"/>
      <c r="K53" s="41"/>
      <c r="L53" s="41"/>
    </row>
    <row r="55" spans="2:12" x14ac:dyDescent="0.2">
      <c r="B55" s="8" t="s">
        <v>1123</v>
      </c>
      <c r="C55" t="s">
        <v>328</v>
      </c>
      <c r="E55" s="8" t="s">
        <v>1123</v>
      </c>
      <c r="F55" t="s">
        <v>328</v>
      </c>
      <c r="H55" s="8" t="s">
        <v>1123</v>
      </c>
      <c r="I55" t="s">
        <v>328</v>
      </c>
      <c r="K55" s="8" t="s">
        <v>1123</v>
      </c>
      <c r="L55" t="s">
        <v>328</v>
      </c>
    </row>
    <row r="56" spans="2:12" x14ac:dyDescent="0.2">
      <c r="B56" s="8" t="s">
        <v>0</v>
      </c>
      <c r="C56" t="s">
        <v>1128</v>
      </c>
      <c r="E56" s="8" t="s">
        <v>0</v>
      </c>
      <c r="F56" t="s">
        <v>115</v>
      </c>
      <c r="H56" s="8" t="s">
        <v>0</v>
      </c>
      <c r="I56" t="s">
        <v>1126</v>
      </c>
      <c r="K56" s="8" t="s">
        <v>0</v>
      </c>
      <c r="L56" t="s">
        <v>1127</v>
      </c>
    </row>
    <row r="58" spans="2:12" x14ac:dyDescent="0.2">
      <c r="B58" s="8" t="s">
        <v>1124</v>
      </c>
      <c r="C58" t="s">
        <v>1125</v>
      </c>
      <c r="E58" s="8" t="s">
        <v>1124</v>
      </c>
      <c r="F58" t="s">
        <v>1125</v>
      </c>
      <c r="H58" s="8" t="s">
        <v>1124</v>
      </c>
      <c r="I58" t="s">
        <v>1125</v>
      </c>
      <c r="K58" s="8" t="s">
        <v>1124</v>
      </c>
      <c r="L58" t="s">
        <v>1125</v>
      </c>
    </row>
    <row r="59" spans="2:12" x14ac:dyDescent="0.2">
      <c r="B59" s="9" t="s">
        <v>393</v>
      </c>
      <c r="C59" s="32">
        <v>28.903696381070002</v>
      </c>
      <c r="E59" s="9" t="s">
        <v>85</v>
      </c>
      <c r="F59" s="32">
        <v>669.43</v>
      </c>
      <c r="H59" s="9" t="s">
        <v>86</v>
      </c>
      <c r="I59" s="32">
        <v>1562.4650000000001</v>
      </c>
      <c r="K59" s="9" t="s">
        <v>1118</v>
      </c>
      <c r="L59" s="12"/>
    </row>
    <row r="60" spans="2:12" x14ac:dyDescent="0.2">
      <c r="B60" s="9" t="s">
        <v>85</v>
      </c>
      <c r="C60" s="32">
        <v>22.173378545080002</v>
      </c>
      <c r="E60" s="9" t="s">
        <v>86</v>
      </c>
      <c r="F60" s="32">
        <v>29.04</v>
      </c>
      <c r="H60" s="9" t="s">
        <v>85</v>
      </c>
      <c r="I60" s="32">
        <v>649.91899999999998</v>
      </c>
    </row>
    <row r="61" spans="2:12" x14ac:dyDescent="0.2">
      <c r="B61" s="9" t="s">
        <v>86</v>
      </c>
      <c r="C61" s="32">
        <v>13.642905479</v>
      </c>
      <c r="E61" s="9" t="s">
        <v>1118</v>
      </c>
      <c r="F61" s="32">
        <v>698.46999999999991</v>
      </c>
      <c r="H61" s="9" t="s">
        <v>393</v>
      </c>
      <c r="I61" s="32">
        <v>209.78</v>
      </c>
    </row>
    <row r="62" spans="2:12" x14ac:dyDescent="0.2">
      <c r="B62" s="9" t="s">
        <v>179</v>
      </c>
      <c r="C62" s="32">
        <v>10.877569918390002</v>
      </c>
      <c r="H62" s="9" t="s">
        <v>1118</v>
      </c>
      <c r="I62" s="32">
        <v>2422.1640000000002</v>
      </c>
    </row>
    <row r="63" spans="2:12" x14ac:dyDescent="0.2">
      <c r="B63" s="9" t="s">
        <v>77</v>
      </c>
      <c r="C63" s="32">
        <v>10.64135949576</v>
      </c>
    </row>
    <row r="64" spans="2:12" x14ac:dyDescent="0.2">
      <c r="B64" s="9" t="s">
        <v>69</v>
      </c>
      <c r="C64" s="32">
        <v>3.1987443520200003</v>
      </c>
    </row>
    <row r="65" spans="2:15" x14ac:dyDescent="0.2">
      <c r="B65" s="9" t="s">
        <v>49</v>
      </c>
      <c r="C65" s="32">
        <v>0.89532472911000005</v>
      </c>
    </row>
    <row r="66" spans="2:15" x14ac:dyDescent="0.2">
      <c r="B66" s="9" t="s">
        <v>217</v>
      </c>
      <c r="C66" s="32">
        <v>3.2541824000000004E-2</v>
      </c>
    </row>
    <row r="67" spans="2:15" x14ac:dyDescent="0.2">
      <c r="B67" s="9" t="s">
        <v>1118</v>
      </c>
      <c r="C67" s="32">
        <v>90.365520724430013</v>
      </c>
    </row>
    <row r="75" spans="2:15" ht="15" x14ac:dyDescent="0.25">
      <c r="B75" s="40" t="s">
        <v>1143</v>
      </c>
      <c r="C75" s="40"/>
      <c r="D75" s="40"/>
      <c r="E75" s="40"/>
      <c r="F75" s="40"/>
      <c r="G75" s="40"/>
      <c r="H75" s="40"/>
      <c r="I75" s="40"/>
      <c r="J75" s="40"/>
      <c r="K75" s="40"/>
      <c r="L75" s="40"/>
      <c r="N75" t="s">
        <v>1147</v>
      </c>
      <c r="O75" t="str">
        <f>IF(GETPIVOTDATA("Anteil Bank (EUR mil)",$H$58)+GETPIVOTDATA("Anteil Bank (EUR mil)",$E$58)+GETPIVOTDATA("Anteil Bank (EUR mil)",$K$58)=GETPIVOTDATA("Anteil Bank (EUR mil)",$B$80),"WAHR","FALSCH")</f>
        <v>WAHR</v>
      </c>
    </row>
    <row r="77" spans="2:15" x14ac:dyDescent="0.2">
      <c r="B77" s="8" t="s">
        <v>5</v>
      </c>
      <c r="C77" t="s">
        <v>328</v>
      </c>
    </row>
    <row r="78" spans="2:15" ht="15" x14ac:dyDescent="0.25">
      <c r="B78" s="8" t="s">
        <v>0</v>
      </c>
      <c r="C78" t="s">
        <v>1122</v>
      </c>
      <c r="I78" s="26" t="s">
        <v>1124</v>
      </c>
      <c r="J78" s="26" t="s">
        <v>86</v>
      </c>
      <c r="K78" s="26" t="s">
        <v>85</v>
      </c>
      <c r="L78" s="26" t="s">
        <v>393</v>
      </c>
    </row>
    <row r="79" spans="2:15" x14ac:dyDescent="0.2">
      <c r="I79" s="24">
        <v>2010</v>
      </c>
      <c r="J79" s="31">
        <v>503.22399999999999</v>
      </c>
      <c r="K79" s="31">
        <v>0</v>
      </c>
      <c r="L79" s="31">
        <v>0</v>
      </c>
    </row>
    <row r="80" spans="2:15" x14ac:dyDescent="0.2">
      <c r="B80" s="8" t="s">
        <v>1119</v>
      </c>
      <c r="C80" s="8" t="s">
        <v>1124</v>
      </c>
      <c r="I80" s="24">
        <v>2011</v>
      </c>
      <c r="J80" s="31">
        <v>60.96</v>
      </c>
      <c r="K80" s="31">
        <v>0</v>
      </c>
      <c r="L80" s="31">
        <v>0</v>
      </c>
    </row>
    <row r="81" spans="2:12" x14ac:dyDescent="0.2">
      <c r="B81" s="8" t="s">
        <v>1124</v>
      </c>
      <c r="C81" t="s">
        <v>86</v>
      </c>
      <c r="D81" t="s">
        <v>85</v>
      </c>
      <c r="E81" t="s">
        <v>393</v>
      </c>
      <c r="F81" t="s">
        <v>1118</v>
      </c>
      <c r="I81" s="24">
        <v>2012</v>
      </c>
      <c r="J81" s="31">
        <v>341.22999999999996</v>
      </c>
      <c r="K81" s="31">
        <v>981.68</v>
      </c>
      <c r="L81" s="31">
        <v>0</v>
      </c>
    </row>
    <row r="82" spans="2:12" x14ac:dyDescent="0.2">
      <c r="B82" s="24">
        <v>2010</v>
      </c>
      <c r="C82" s="31">
        <v>503.22399999999999</v>
      </c>
      <c r="D82" s="31"/>
      <c r="E82" s="31"/>
      <c r="F82" s="31">
        <v>503.22399999999999</v>
      </c>
      <c r="I82" s="24">
        <v>2013</v>
      </c>
      <c r="J82" s="31">
        <v>46.22</v>
      </c>
      <c r="K82" s="31">
        <v>98.85</v>
      </c>
      <c r="L82" s="31">
        <v>0</v>
      </c>
    </row>
    <row r="83" spans="2:12" x14ac:dyDescent="0.2">
      <c r="B83" s="24">
        <v>2011</v>
      </c>
      <c r="C83" s="31">
        <v>60.96</v>
      </c>
      <c r="D83" s="31"/>
      <c r="E83" s="31"/>
      <c r="F83" s="31">
        <v>60.96</v>
      </c>
      <c r="I83" s="24">
        <v>2014</v>
      </c>
      <c r="J83" s="31">
        <v>29.04</v>
      </c>
      <c r="K83" s="31">
        <v>29.04</v>
      </c>
      <c r="L83" s="31">
        <v>0</v>
      </c>
    </row>
    <row r="84" spans="2:12" x14ac:dyDescent="0.2">
      <c r="B84" s="24">
        <v>2012</v>
      </c>
      <c r="C84" s="31">
        <v>341.22999999999996</v>
      </c>
      <c r="D84" s="31">
        <v>981.68</v>
      </c>
      <c r="E84" s="31"/>
      <c r="F84" s="31">
        <v>1322.9099999999999</v>
      </c>
      <c r="I84" s="24">
        <v>2015</v>
      </c>
      <c r="J84" s="31">
        <v>610.83100000000002</v>
      </c>
      <c r="K84" s="31">
        <v>209.779</v>
      </c>
      <c r="L84" s="31">
        <v>209.78</v>
      </c>
    </row>
    <row r="85" spans="2:12" x14ac:dyDescent="0.2">
      <c r="B85" s="24">
        <v>2013</v>
      </c>
      <c r="C85" s="31">
        <v>46.22</v>
      </c>
      <c r="D85" s="31">
        <v>98.85</v>
      </c>
      <c r="E85" s="31"/>
      <c r="F85" s="31">
        <v>145.07</v>
      </c>
      <c r="I85" s="24">
        <v>2016</v>
      </c>
      <c r="J85" s="31">
        <v>0</v>
      </c>
      <c r="K85" s="31">
        <v>0</v>
      </c>
      <c r="L85" s="31">
        <v>0</v>
      </c>
    </row>
    <row r="86" spans="2:12" x14ac:dyDescent="0.2">
      <c r="B86" s="24">
        <v>2014</v>
      </c>
      <c r="C86" s="31">
        <v>29.04</v>
      </c>
      <c r="D86" s="31">
        <v>29.04</v>
      </c>
      <c r="E86" s="31"/>
      <c r="F86" s="31">
        <v>58.08</v>
      </c>
      <c r="I86" s="24">
        <v>2017</v>
      </c>
      <c r="J86" s="31">
        <v>0</v>
      </c>
      <c r="K86" s="31">
        <v>0</v>
      </c>
      <c r="L86" s="31">
        <v>0</v>
      </c>
    </row>
    <row r="87" spans="2:12" x14ac:dyDescent="0.2">
      <c r="B87" s="24">
        <v>2015</v>
      </c>
      <c r="C87" s="31">
        <v>610.83100000000002</v>
      </c>
      <c r="D87" s="31">
        <v>209.779</v>
      </c>
      <c r="E87" s="31">
        <v>209.78</v>
      </c>
      <c r="F87" s="31">
        <v>1030.3900000000001</v>
      </c>
    </row>
    <row r="88" spans="2:12" x14ac:dyDescent="0.2">
      <c r="B88" s="9" t="s">
        <v>1118</v>
      </c>
      <c r="C88" s="31">
        <v>1591.5050000000001</v>
      </c>
      <c r="D88" s="31">
        <v>1319.3489999999999</v>
      </c>
      <c r="E88" s="31">
        <v>209.78</v>
      </c>
      <c r="F88" s="31">
        <v>3120.634</v>
      </c>
    </row>
    <row r="92" spans="2:12" x14ac:dyDescent="0.2">
      <c r="B92" s="8" t="s">
        <v>5</v>
      </c>
      <c r="C92" t="s">
        <v>328</v>
      </c>
      <c r="E92" s="8" t="s">
        <v>5</v>
      </c>
      <c r="F92" t="s">
        <v>328</v>
      </c>
      <c r="H92" s="8" t="s">
        <v>1123</v>
      </c>
      <c r="I92" t="s">
        <v>328</v>
      </c>
    </row>
    <row r="93" spans="2:12" x14ac:dyDescent="0.2">
      <c r="B93" s="8" t="s">
        <v>0</v>
      </c>
      <c r="C93" t="s">
        <v>1122</v>
      </c>
      <c r="E93" s="8" t="s">
        <v>0</v>
      </c>
      <c r="F93" t="s">
        <v>1122</v>
      </c>
      <c r="H93" s="8" t="s">
        <v>2</v>
      </c>
      <c r="I93" t="s">
        <v>1142</v>
      </c>
    </row>
    <row r="94" spans="2:12" x14ac:dyDescent="0.2">
      <c r="H94" s="8" t="s">
        <v>0</v>
      </c>
      <c r="I94" t="s">
        <v>1122</v>
      </c>
    </row>
    <row r="95" spans="2:12" x14ac:dyDescent="0.2">
      <c r="B95" s="8" t="s">
        <v>1124</v>
      </c>
      <c r="C95" t="s">
        <v>1119</v>
      </c>
      <c r="E95" s="8" t="s">
        <v>1124</v>
      </c>
      <c r="F95" t="s">
        <v>1119</v>
      </c>
    </row>
    <row r="96" spans="2:12" x14ac:dyDescent="0.2">
      <c r="B96" s="9" t="s">
        <v>1136</v>
      </c>
      <c r="C96" s="31">
        <v>1801.2849999999999</v>
      </c>
      <c r="E96" s="9" t="s">
        <v>86</v>
      </c>
      <c r="F96" s="31">
        <v>1591.5050000000001</v>
      </c>
      <c r="H96" s="8" t="s">
        <v>1124</v>
      </c>
      <c r="I96" s="24" t="s">
        <v>1119</v>
      </c>
    </row>
    <row r="97" spans="2:9" x14ac:dyDescent="0.2">
      <c r="B97" s="9" t="s">
        <v>1133</v>
      </c>
      <c r="C97" s="31">
        <v>1319.3489999999999</v>
      </c>
      <c r="E97" s="9" t="s">
        <v>85</v>
      </c>
      <c r="F97" s="31">
        <v>1319.3489999999999</v>
      </c>
      <c r="H97" s="24">
        <v>2010</v>
      </c>
      <c r="I97" s="31">
        <v>503.22399999999999</v>
      </c>
    </row>
    <row r="98" spans="2:9" x14ac:dyDescent="0.2">
      <c r="B98" s="9" t="s">
        <v>1118</v>
      </c>
      <c r="C98" s="31">
        <v>3120.634</v>
      </c>
      <c r="E98" s="9" t="s">
        <v>393</v>
      </c>
      <c r="F98" s="31">
        <v>209.78</v>
      </c>
      <c r="H98" s="24">
        <v>2011</v>
      </c>
      <c r="I98" s="31">
        <v>60.96</v>
      </c>
    </row>
    <row r="99" spans="2:9" x14ac:dyDescent="0.2">
      <c r="E99" s="9" t="s">
        <v>1118</v>
      </c>
      <c r="F99" s="31">
        <v>3120.6340000000005</v>
      </c>
      <c r="H99" s="24">
        <v>2012</v>
      </c>
      <c r="I99" s="31">
        <v>1322.9099999999999</v>
      </c>
    </row>
    <row r="100" spans="2:9" x14ac:dyDescent="0.2">
      <c r="H100" s="24">
        <v>2013</v>
      </c>
      <c r="I100" s="31">
        <v>145.07</v>
      </c>
    </row>
    <row r="101" spans="2:9" x14ac:dyDescent="0.2">
      <c r="H101" s="24">
        <v>2014</v>
      </c>
      <c r="I101" s="31">
        <v>58.08</v>
      </c>
    </row>
    <row r="102" spans="2:9" x14ac:dyDescent="0.2">
      <c r="H102" s="24">
        <v>2015</v>
      </c>
      <c r="I102" s="31">
        <v>1030.3899999999999</v>
      </c>
    </row>
    <row r="103" spans="2:9" x14ac:dyDescent="0.2">
      <c r="H103" s="24">
        <v>2016</v>
      </c>
      <c r="I103" s="31">
        <v>0</v>
      </c>
    </row>
    <row r="104" spans="2:9" x14ac:dyDescent="0.2">
      <c r="H104" s="24">
        <v>2017</v>
      </c>
      <c r="I104" s="31">
        <v>0</v>
      </c>
    </row>
    <row r="105" spans="2:9" x14ac:dyDescent="0.2">
      <c r="H105" s="9" t="s">
        <v>1118</v>
      </c>
      <c r="I105" s="31">
        <v>3120.6339999999996</v>
      </c>
    </row>
  </sheetData>
  <mergeCells count="4">
    <mergeCell ref="B10:L10"/>
    <mergeCell ref="B53:C53"/>
    <mergeCell ref="E53:L53"/>
    <mergeCell ref="B75:L75"/>
  </mergeCells>
  <conditionalFormatting sqref="O75">
    <cfRule type="containsText" dxfId="15" priority="1" operator="containsText" text="FALSCH">
      <formula>NOT(ISERROR(SEARCH("FALSCH",O75)))</formula>
    </cfRule>
    <cfRule type="containsText" dxfId="14" priority="2" operator="containsText" text="WAHR">
      <formula>NOT(ISERROR(SEARCH("WAHR",O75)))</formula>
    </cfRule>
  </conditionalFormatting>
  <pageMargins left="0.7" right="0.7" top="0.78740157499999996" bottom="0.78740157499999996" header="0.3" footer="0.3"/>
  <pageSetup paperSize="9" orientation="portrait" r:id="rId9"/>
  <drawing r:id="rId10"/>
  <extLst>
    <ext xmlns:x14="http://schemas.microsoft.com/office/spreadsheetml/2009/9/main" uri="{A8765BA9-456A-4dab-B4F3-ACF838C121DE}">
      <x14:slicerList>
        <x14:slicer r:id="rId11"/>
      </x14:slicerList>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0:XFD105"/>
  <sheetViews>
    <sheetView topLeftCell="A42" zoomScale="70" zoomScaleNormal="70" workbookViewId="0">
      <selection activeCell="O75" sqref="O75"/>
    </sheetView>
  </sheetViews>
  <sheetFormatPr baseColWidth="10" defaultRowHeight="14.25" x14ac:dyDescent="0.2"/>
  <cols>
    <col min="1" max="1" width="3" customWidth="1"/>
    <col min="2" max="2" width="34.625" customWidth="1"/>
    <col min="3" max="3" width="20" customWidth="1"/>
    <col min="4" max="4" width="16.5" customWidth="1"/>
    <col min="5" max="5" width="17.75" customWidth="1"/>
    <col min="6" max="6" width="24.75" customWidth="1"/>
    <col min="7" max="7" width="16" customWidth="1"/>
    <col min="8" max="8" width="17.75" customWidth="1"/>
    <col min="9" max="9" width="24.75" customWidth="1"/>
    <col min="10" max="11" width="17.75" customWidth="1"/>
    <col min="12" max="12" width="24.75" customWidth="1"/>
    <col min="13" max="13" width="12.75" customWidth="1"/>
    <col min="14" max="14" width="8.25" customWidth="1"/>
    <col min="15" max="15" width="6.75" customWidth="1"/>
    <col min="16" max="16" width="9.375" customWidth="1"/>
    <col min="17" max="17" width="6.25" customWidth="1"/>
    <col min="18" max="18" width="15.75" bestFit="1" customWidth="1"/>
  </cols>
  <sheetData>
    <row r="10" spans="2:12" ht="15" x14ac:dyDescent="0.25">
      <c r="B10" s="40" t="s">
        <v>1148</v>
      </c>
      <c r="C10" s="40"/>
      <c r="D10" s="40"/>
      <c r="E10" s="40"/>
      <c r="F10" s="40"/>
      <c r="G10" s="40"/>
      <c r="H10" s="40"/>
      <c r="I10" s="40"/>
      <c r="J10" s="40"/>
      <c r="K10" s="40"/>
      <c r="L10" s="40"/>
    </row>
    <row r="38" spans="2:3 16384:16384" x14ac:dyDescent="0.2">
      <c r="XFD38" s="12">
        <f>SUM(D38:XFC38)</f>
        <v>0</v>
      </c>
    </row>
    <row r="39" spans="2:3 16384:16384" x14ac:dyDescent="0.2">
      <c r="XFD39" s="12">
        <f>SUM(D39:XFC39)</f>
        <v>0</v>
      </c>
    </row>
    <row r="40" spans="2:3 16384:16384" x14ac:dyDescent="0.2">
      <c r="XFD40" s="12">
        <f>SUM(D40:XFC40)</f>
        <v>0</v>
      </c>
    </row>
    <row r="42" spans="2:3 16384:16384" x14ac:dyDescent="0.2">
      <c r="B42" s="9"/>
      <c r="C42" s="31"/>
    </row>
    <row r="43" spans="2:3 16384:16384" x14ac:dyDescent="0.2">
      <c r="B43" s="9"/>
      <c r="C43" s="31"/>
    </row>
    <row r="44" spans="2:3 16384:16384" x14ac:dyDescent="0.2">
      <c r="B44" s="9"/>
      <c r="C44" s="31"/>
    </row>
    <row r="45" spans="2:3 16384:16384" x14ac:dyDescent="0.2">
      <c r="B45" s="9"/>
      <c r="C45" s="31"/>
    </row>
    <row r="53" spans="2:12" s="30" customFormat="1" ht="15" x14ac:dyDescent="0.25">
      <c r="B53" s="41" t="s">
        <v>1129</v>
      </c>
      <c r="C53" s="41"/>
      <c r="E53" s="41" t="s">
        <v>1130</v>
      </c>
      <c r="F53" s="41"/>
      <c r="G53" s="41"/>
      <c r="H53" s="41"/>
      <c r="I53" s="41"/>
      <c r="J53" s="41"/>
      <c r="K53" s="41"/>
      <c r="L53" s="41"/>
    </row>
    <row r="55" spans="2:12" x14ac:dyDescent="0.2">
      <c r="B55" s="8" t="s">
        <v>1123</v>
      </c>
      <c r="C55" t="s">
        <v>152</v>
      </c>
      <c r="E55" s="8" t="s">
        <v>1123</v>
      </c>
      <c r="F55" t="s">
        <v>152</v>
      </c>
      <c r="H55" s="8" t="s">
        <v>1123</v>
      </c>
      <c r="I55" t="s">
        <v>152</v>
      </c>
      <c r="K55" s="8" t="s">
        <v>1123</v>
      </c>
      <c r="L55" t="s">
        <v>152</v>
      </c>
    </row>
    <row r="56" spans="2:12" x14ac:dyDescent="0.2">
      <c r="B56" s="8" t="s">
        <v>0</v>
      </c>
      <c r="C56" t="s">
        <v>1128</v>
      </c>
      <c r="E56" s="8" t="s">
        <v>0</v>
      </c>
      <c r="F56" t="s">
        <v>115</v>
      </c>
      <c r="H56" s="8" t="s">
        <v>0</v>
      </c>
      <c r="I56" t="s">
        <v>1126</v>
      </c>
      <c r="K56" s="8" t="s">
        <v>0</v>
      </c>
      <c r="L56" t="s">
        <v>1127</v>
      </c>
    </row>
    <row r="58" spans="2:12" x14ac:dyDescent="0.2">
      <c r="B58" s="8" t="s">
        <v>1124</v>
      </c>
      <c r="C58" t="s">
        <v>1125</v>
      </c>
      <c r="E58" s="8" t="s">
        <v>1124</v>
      </c>
      <c r="F58" t="s">
        <v>1125</v>
      </c>
      <c r="H58" s="8" t="s">
        <v>1124</v>
      </c>
      <c r="I58" t="s">
        <v>1125</v>
      </c>
      <c r="K58" s="8" t="s">
        <v>1124</v>
      </c>
      <c r="L58" t="s">
        <v>1125</v>
      </c>
    </row>
    <row r="59" spans="2:12" x14ac:dyDescent="0.2">
      <c r="B59" s="9" t="s">
        <v>393</v>
      </c>
      <c r="C59" s="32">
        <v>836.92516939200004</v>
      </c>
      <c r="E59" s="9" t="s">
        <v>69</v>
      </c>
      <c r="F59" s="32">
        <v>628.88999999999987</v>
      </c>
      <c r="H59" s="9" t="s">
        <v>69</v>
      </c>
      <c r="I59" s="32">
        <v>1341.9580000000001</v>
      </c>
      <c r="K59" s="9" t="s">
        <v>393</v>
      </c>
      <c r="L59" s="32">
        <v>29.45</v>
      </c>
    </row>
    <row r="60" spans="2:12" x14ac:dyDescent="0.2">
      <c r="B60" s="9" t="s">
        <v>217</v>
      </c>
      <c r="C60" s="32">
        <v>443.56348028859998</v>
      </c>
      <c r="E60" s="9" t="s">
        <v>85</v>
      </c>
      <c r="F60" s="32">
        <v>604.34999999999991</v>
      </c>
      <c r="H60" s="9" t="s">
        <v>179</v>
      </c>
      <c r="I60" s="32">
        <v>996.17799999999988</v>
      </c>
      <c r="K60" s="9" t="s">
        <v>1118</v>
      </c>
      <c r="L60" s="32">
        <v>29.45</v>
      </c>
    </row>
    <row r="61" spans="2:12" x14ac:dyDescent="0.2">
      <c r="B61" s="9" t="s">
        <v>86</v>
      </c>
      <c r="C61" s="32">
        <v>340.90466719540001</v>
      </c>
      <c r="E61" s="9" t="s">
        <v>179</v>
      </c>
      <c r="F61" s="32">
        <v>604.34999999999991</v>
      </c>
      <c r="H61" s="9" t="s">
        <v>85</v>
      </c>
      <c r="I61" s="32">
        <v>807.0089999999999</v>
      </c>
    </row>
    <row r="62" spans="2:12" x14ac:dyDescent="0.2">
      <c r="B62" s="9" t="s">
        <v>179</v>
      </c>
      <c r="C62" s="32">
        <v>245.90367888139997</v>
      </c>
      <c r="E62" s="9" t="s">
        <v>77</v>
      </c>
      <c r="F62" s="32">
        <v>604.34999999999991</v>
      </c>
      <c r="H62" s="9" t="s">
        <v>86</v>
      </c>
      <c r="I62" s="32">
        <v>718.25400000000002</v>
      </c>
    </row>
    <row r="63" spans="2:12" x14ac:dyDescent="0.2">
      <c r="B63" s="9" t="s">
        <v>85</v>
      </c>
      <c r="C63" s="32">
        <v>153.92914869399996</v>
      </c>
      <c r="E63" s="9" t="s">
        <v>86</v>
      </c>
      <c r="F63" s="32">
        <v>604.34999999999991</v>
      </c>
      <c r="H63" s="9" t="s">
        <v>49</v>
      </c>
      <c r="I63" s="32">
        <v>517.87400000000002</v>
      </c>
    </row>
    <row r="64" spans="2:12" x14ac:dyDescent="0.2">
      <c r="B64" s="9" t="s">
        <v>69</v>
      </c>
      <c r="C64" s="32">
        <v>104.8026032578</v>
      </c>
      <c r="E64" s="9" t="s">
        <v>49</v>
      </c>
      <c r="F64" s="32">
        <v>345.52</v>
      </c>
      <c r="H64" s="9" t="s">
        <v>77</v>
      </c>
      <c r="I64" s="32">
        <v>349.60899999999998</v>
      </c>
    </row>
    <row r="65" spans="2:19" x14ac:dyDescent="0.2">
      <c r="B65" s="9" t="s">
        <v>77</v>
      </c>
      <c r="C65" s="32">
        <v>51.890414196199991</v>
      </c>
      <c r="E65" s="9" t="s">
        <v>393</v>
      </c>
      <c r="F65" s="32">
        <v>146.47</v>
      </c>
      <c r="H65" s="9" t="s">
        <v>393</v>
      </c>
      <c r="I65" s="32">
        <v>166.52200000000002</v>
      </c>
    </row>
    <row r="66" spans="2:19" x14ac:dyDescent="0.2">
      <c r="B66" s="9" t="s">
        <v>302</v>
      </c>
      <c r="C66" s="32">
        <v>30.170650897199998</v>
      </c>
      <c r="E66" s="9" t="s">
        <v>1118</v>
      </c>
      <c r="F66" s="32">
        <v>3538.2799999999993</v>
      </c>
      <c r="H66" s="9" t="s">
        <v>1118</v>
      </c>
      <c r="I66" s="32">
        <v>4897.4039999999995</v>
      </c>
    </row>
    <row r="67" spans="2:19" x14ac:dyDescent="0.2">
      <c r="B67" s="9" t="s">
        <v>49</v>
      </c>
      <c r="C67" s="32">
        <v>12.428263300999998</v>
      </c>
    </row>
    <row r="68" spans="2:19" x14ac:dyDescent="0.2">
      <c r="B68" s="9" t="s">
        <v>1118</v>
      </c>
      <c r="C68" s="32">
        <v>2220.5180761035999</v>
      </c>
    </row>
    <row r="75" spans="2:19" ht="15" x14ac:dyDescent="0.25">
      <c r="B75" s="40" t="s">
        <v>1143</v>
      </c>
      <c r="C75" s="40"/>
      <c r="D75" s="40"/>
      <c r="E75" s="40"/>
      <c r="F75" s="40"/>
      <c r="G75" s="40"/>
      <c r="H75" s="40"/>
      <c r="I75" s="40"/>
      <c r="J75" s="40"/>
      <c r="K75" s="40"/>
      <c r="L75" s="40"/>
      <c r="N75" t="s">
        <v>1147</v>
      </c>
      <c r="O75" t="str">
        <f>IF(GETPIVOTDATA("Anteil Bank (EUR mil)",$H$58)+GETPIVOTDATA("Anteil Bank (EUR mil)",$E$58)+GETPIVOTDATA("Anteil Bank (EUR mil)",$K$58)=GETPIVOTDATA("Anteil Bank (EUR mil)",$B$80),"WAHR","FALSCH")</f>
        <v>WAHR</v>
      </c>
    </row>
    <row r="77" spans="2:19" x14ac:dyDescent="0.2">
      <c r="B77" s="8" t="s">
        <v>5</v>
      </c>
      <c r="C77" t="s">
        <v>152</v>
      </c>
    </row>
    <row r="78" spans="2:19" x14ac:dyDescent="0.2">
      <c r="B78" s="8" t="s">
        <v>0</v>
      </c>
      <c r="C78" t="s">
        <v>1122</v>
      </c>
    </row>
    <row r="80" spans="2:19" ht="15" x14ac:dyDescent="0.25">
      <c r="B80" s="8" t="s">
        <v>1119</v>
      </c>
      <c r="C80" s="8" t="s">
        <v>1124</v>
      </c>
      <c r="L80" s="26" t="s">
        <v>1124</v>
      </c>
      <c r="M80" s="26" t="s">
        <v>69</v>
      </c>
      <c r="N80" s="26" t="s">
        <v>179</v>
      </c>
      <c r="O80" s="26" t="s">
        <v>85</v>
      </c>
      <c r="P80" s="26" t="s">
        <v>86</v>
      </c>
      <c r="Q80" s="26" t="s">
        <v>77</v>
      </c>
      <c r="R80" s="26" t="s">
        <v>49</v>
      </c>
      <c r="S80" s="26" t="s">
        <v>393</v>
      </c>
    </row>
    <row r="81" spans="2:19" x14ac:dyDescent="0.2">
      <c r="B81" s="8" t="s">
        <v>1124</v>
      </c>
      <c r="C81" t="s">
        <v>69</v>
      </c>
      <c r="D81" t="s">
        <v>179</v>
      </c>
      <c r="E81" t="s">
        <v>85</v>
      </c>
      <c r="F81" t="s">
        <v>86</v>
      </c>
      <c r="G81" t="s">
        <v>77</v>
      </c>
      <c r="H81" t="s">
        <v>49</v>
      </c>
      <c r="I81" t="s">
        <v>393</v>
      </c>
      <c r="J81" t="s">
        <v>1118</v>
      </c>
      <c r="L81" s="24">
        <v>2010</v>
      </c>
      <c r="M81" s="31">
        <v>255.41800000000001</v>
      </c>
      <c r="N81" s="31">
        <v>146.47</v>
      </c>
      <c r="O81" s="31">
        <v>255.41800000000001</v>
      </c>
      <c r="P81" s="31">
        <v>364.36599999999999</v>
      </c>
      <c r="Q81" s="31">
        <v>255.41800000000001</v>
      </c>
      <c r="R81" s="31">
        <v>255.41800000000001</v>
      </c>
      <c r="S81" s="31">
        <v>167.22200000000001</v>
      </c>
    </row>
    <row r="82" spans="2:19" x14ac:dyDescent="0.2">
      <c r="B82" s="24">
        <v>2010</v>
      </c>
      <c r="C82" s="31">
        <v>255.41800000000001</v>
      </c>
      <c r="D82" s="31">
        <v>146.47</v>
      </c>
      <c r="E82" s="31">
        <v>255.41800000000001</v>
      </c>
      <c r="F82" s="31">
        <v>364.36599999999999</v>
      </c>
      <c r="G82" s="31">
        <v>255.41800000000001</v>
      </c>
      <c r="H82" s="31">
        <v>255.41800000000001</v>
      </c>
      <c r="I82" s="31">
        <v>167.22200000000001</v>
      </c>
      <c r="J82" s="31">
        <v>1699.7299999999998</v>
      </c>
      <c r="L82" s="24">
        <v>2011</v>
      </c>
      <c r="M82" s="31">
        <v>327.72200000000004</v>
      </c>
      <c r="N82" s="31">
        <v>282.60399999999998</v>
      </c>
      <c r="O82" s="31">
        <v>146.19900000000001</v>
      </c>
      <c r="P82" s="31"/>
      <c r="Q82" s="31">
        <v>29.24</v>
      </c>
      <c r="R82" s="31">
        <v>292.39600000000002</v>
      </c>
      <c r="S82" s="31">
        <v>29.24</v>
      </c>
    </row>
    <row r="83" spans="2:19" x14ac:dyDescent="0.2">
      <c r="B83" s="24">
        <v>2011</v>
      </c>
      <c r="C83" s="31">
        <v>327.72200000000004</v>
      </c>
      <c r="D83" s="31">
        <v>282.60399999999998</v>
      </c>
      <c r="E83" s="31">
        <v>146.19900000000001</v>
      </c>
      <c r="F83" s="31"/>
      <c r="G83" s="31">
        <v>29.24</v>
      </c>
      <c r="H83" s="31">
        <v>292.39600000000002</v>
      </c>
      <c r="I83" s="31">
        <v>29.24</v>
      </c>
      <c r="J83" s="31">
        <v>1107.4010000000001</v>
      </c>
      <c r="L83" s="24">
        <v>2012</v>
      </c>
      <c r="M83" s="31">
        <v>299.63499999999999</v>
      </c>
      <c r="N83" s="31">
        <v>448.65</v>
      </c>
      <c r="O83" s="31">
        <v>488.28</v>
      </c>
      <c r="P83" s="31">
        <v>332.12</v>
      </c>
      <c r="Q83" s="31">
        <v>211.42099999999999</v>
      </c>
      <c r="R83" s="31">
        <v>116.53</v>
      </c>
      <c r="S83" s="31">
        <v>145.97999999999999</v>
      </c>
    </row>
    <row r="84" spans="2:19" x14ac:dyDescent="0.2">
      <c r="B84" s="24">
        <v>2012</v>
      </c>
      <c r="C84" s="31">
        <v>299.63499999999999</v>
      </c>
      <c r="D84" s="31">
        <v>448.65</v>
      </c>
      <c r="E84" s="31">
        <v>488.28</v>
      </c>
      <c r="F84" s="31">
        <v>332.12</v>
      </c>
      <c r="G84" s="31">
        <v>211.42099999999999</v>
      </c>
      <c r="H84" s="31">
        <v>116.53</v>
      </c>
      <c r="I84" s="31">
        <v>145.97999999999999</v>
      </c>
      <c r="J84" s="31">
        <v>2042.616</v>
      </c>
      <c r="L84" s="24">
        <v>2013</v>
      </c>
      <c r="M84" s="31">
        <v>829.24300000000005</v>
      </c>
      <c r="N84" s="31">
        <v>199.05</v>
      </c>
      <c r="O84" s="31">
        <v>199.05</v>
      </c>
      <c r="P84" s="31">
        <v>367.28800000000001</v>
      </c>
      <c r="Q84" s="31">
        <v>199.05</v>
      </c>
      <c r="R84" s="31">
        <v>199.05</v>
      </c>
      <c r="S84" s="31"/>
    </row>
    <row r="85" spans="2:19" x14ac:dyDescent="0.2">
      <c r="B85" s="24">
        <v>2013</v>
      </c>
      <c r="C85" s="31">
        <v>829.24299999999994</v>
      </c>
      <c r="D85" s="31">
        <v>199.05</v>
      </c>
      <c r="E85" s="31">
        <v>199.05</v>
      </c>
      <c r="F85" s="31">
        <v>367.28800000000001</v>
      </c>
      <c r="G85" s="31">
        <v>199.05</v>
      </c>
      <c r="H85" s="31">
        <v>199.05</v>
      </c>
      <c r="I85" s="31"/>
      <c r="J85" s="31">
        <v>1992.7309999999998</v>
      </c>
      <c r="L85" s="24">
        <v>2015</v>
      </c>
      <c r="M85" s="31">
        <v>258.83</v>
      </c>
      <c r="N85" s="31">
        <v>523.75399999999991</v>
      </c>
      <c r="O85" s="31">
        <v>322.41199999999998</v>
      </c>
      <c r="P85" s="31">
        <v>258.83</v>
      </c>
      <c r="Q85" s="31">
        <v>258.83</v>
      </c>
      <c r="R85" s="31"/>
      <c r="S85" s="31"/>
    </row>
    <row r="86" spans="2:19" x14ac:dyDescent="0.2">
      <c r="B86" s="24">
        <v>2015</v>
      </c>
      <c r="C86" s="31">
        <v>258.83</v>
      </c>
      <c r="D86" s="31">
        <v>523.75399999999991</v>
      </c>
      <c r="E86" s="31">
        <v>322.41199999999998</v>
      </c>
      <c r="F86" s="31">
        <v>258.83</v>
      </c>
      <c r="G86" s="31">
        <v>258.83</v>
      </c>
      <c r="H86" s="31"/>
      <c r="I86" s="31"/>
      <c r="J86" s="31">
        <v>1622.6559999999999</v>
      </c>
      <c r="L86" s="24">
        <v>2016</v>
      </c>
      <c r="M86" s="31">
        <v>0</v>
      </c>
      <c r="N86" s="31">
        <v>0</v>
      </c>
      <c r="O86" s="31">
        <v>0</v>
      </c>
      <c r="P86" s="31">
        <v>0</v>
      </c>
      <c r="Q86" s="31">
        <v>0</v>
      </c>
      <c r="R86" s="31">
        <v>0</v>
      </c>
      <c r="S86" s="31">
        <v>0</v>
      </c>
    </row>
    <row r="87" spans="2:19" x14ac:dyDescent="0.2">
      <c r="B87" s="9" t="s">
        <v>1118</v>
      </c>
      <c r="C87" s="31">
        <v>1970.848</v>
      </c>
      <c r="D87" s="31">
        <v>1600.5279999999998</v>
      </c>
      <c r="E87" s="31">
        <v>1411.3589999999999</v>
      </c>
      <c r="F87" s="31">
        <v>1322.6039999999998</v>
      </c>
      <c r="G87" s="31">
        <v>953.95900000000006</v>
      </c>
      <c r="H87" s="31">
        <v>863.39400000000001</v>
      </c>
      <c r="I87" s="31">
        <v>342.44200000000001</v>
      </c>
      <c r="J87" s="31">
        <v>8465.1339999999982</v>
      </c>
      <c r="L87" s="24">
        <v>2017</v>
      </c>
      <c r="M87" s="31">
        <v>0</v>
      </c>
      <c r="N87" s="31">
        <v>0</v>
      </c>
      <c r="O87" s="31">
        <v>0</v>
      </c>
      <c r="P87" s="31">
        <v>0</v>
      </c>
      <c r="Q87" s="31">
        <v>0</v>
      </c>
      <c r="R87" s="31">
        <v>0</v>
      </c>
      <c r="S87" s="31">
        <v>0</v>
      </c>
    </row>
    <row r="92" spans="2:19" x14ac:dyDescent="0.2">
      <c r="B92" s="8" t="s">
        <v>5</v>
      </c>
      <c r="C92" t="s">
        <v>152</v>
      </c>
      <c r="E92" s="8" t="s">
        <v>5</v>
      </c>
      <c r="F92" t="s">
        <v>152</v>
      </c>
      <c r="H92" s="8" t="s">
        <v>1123</v>
      </c>
      <c r="I92" t="s">
        <v>152</v>
      </c>
    </row>
    <row r="93" spans="2:19" x14ac:dyDescent="0.2">
      <c r="B93" s="8" t="s">
        <v>0</v>
      </c>
      <c r="C93" t="s">
        <v>1122</v>
      </c>
      <c r="E93" s="8" t="s">
        <v>0</v>
      </c>
      <c r="F93" t="s">
        <v>1122</v>
      </c>
      <c r="H93" s="8" t="s">
        <v>2</v>
      </c>
      <c r="I93" t="s">
        <v>1142</v>
      </c>
    </row>
    <row r="94" spans="2:19" x14ac:dyDescent="0.2">
      <c r="H94" s="8" t="s">
        <v>0</v>
      </c>
      <c r="I94" t="s">
        <v>1122</v>
      </c>
    </row>
    <row r="95" spans="2:19" x14ac:dyDescent="0.2">
      <c r="B95" s="8" t="s">
        <v>1124</v>
      </c>
      <c r="C95" t="s">
        <v>1119</v>
      </c>
      <c r="E95" s="8" t="s">
        <v>1124</v>
      </c>
      <c r="F95" t="s">
        <v>1119</v>
      </c>
    </row>
    <row r="96" spans="2:19" x14ac:dyDescent="0.2">
      <c r="B96" s="9" t="s">
        <v>1135</v>
      </c>
      <c r="C96" s="31">
        <v>2924.8070000000002</v>
      </c>
      <c r="E96" s="9" t="s">
        <v>69</v>
      </c>
      <c r="F96" s="31">
        <v>1970.848</v>
      </c>
      <c r="H96" s="8" t="s">
        <v>1124</v>
      </c>
      <c r="I96" s="24" t="s">
        <v>1119</v>
      </c>
    </row>
    <row r="97" spans="2:9" x14ac:dyDescent="0.2">
      <c r="B97" s="9" t="s">
        <v>1134</v>
      </c>
      <c r="C97" s="31">
        <v>1600.5279999999998</v>
      </c>
      <c r="E97" s="9" t="s">
        <v>179</v>
      </c>
      <c r="F97" s="31">
        <v>1600.5279999999998</v>
      </c>
      <c r="H97" s="24">
        <v>2010</v>
      </c>
      <c r="I97" s="31">
        <v>1699.73</v>
      </c>
    </row>
    <row r="98" spans="2:9" x14ac:dyDescent="0.2">
      <c r="B98" s="9" t="s">
        <v>1136</v>
      </c>
      <c r="C98" s="31">
        <v>1665.0459999999998</v>
      </c>
      <c r="E98" s="9" t="s">
        <v>85</v>
      </c>
      <c r="F98" s="31">
        <v>1411.3590000000002</v>
      </c>
      <c r="H98" s="24">
        <v>2011</v>
      </c>
      <c r="I98" s="31">
        <v>1107.4010000000001</v>
      </c>
    </row>
    <row r="99" spans="2:9" x14ac:dyDescent="0.2">
      <c r="B99" s="9" t="s">
        <v>1133</v>
      </c>
      <c r="C99" s="31">
        <v>2274.7530000000006</v>
      </c>
      <c r="E99" s="9" t="s">
        <v>86</v>
      </c>
      <c r="F99" s="31">
        <v>1322.604</v>
      </c>
      <c r="H99" s="24">
        <v>2012</v>
      </c>
      <c r="I99" s="31">
        <v>2042.6159999999998</v>
      </c>
    </row>
    <row r="100" spans="2:9" x14ac:dyDescent="0.2">
      <c r="B100" s="9" t="s">
        <v>1118</v>
      </c>
      <c r="C100" s="31">
        <v>8465.134</v>
      </c>
      <c r="E100" s="9" t="s">
        <v>77</v>
      </c>
      <c r="F100" s="31">
        <v>953.95900000000006</v>
      </c>
      <c r="H100" s="24">
        <v>2013</v>
      </c>
      <c r="I100" s="31">
        <v>1992.7309999999998</v>
      </c>
    </row>
    <row r="101" spans="2:9" x14ac:dyDescent="0.2">
      <c r="E101" s="9" t="s">
        <v>49</v>
      </c>
      <c r="F101" s="31">
        <v>863.39400000000001</v>
      </c>
      <c r="H101" s="24">
        <v>2014</v>
      </c>
      <c r="I101" s="31">
        <v>0</v>
      </c>
    </row>
    <row r="102" spans="2:9" x14ac:dyDescent="0.2">
      <c r="E102" s="9" t="s">
        <v>393</v>
      </c>
      <c r="F102" s="31">
        <v>342.44200000000001</v>
      </c>
      <c r="H102" s="24">
        <v>2015</v>
      </c>
      <c r="I102" s="31">
        <v>1622.6559999999997</v>
      </c>
    </row>
    <row r="103" spans="2:9" x14ac:dyDescent="0.2">
      <c r="E103" s="9" t="s">
        <v>1118</v>
      </c>
      <c r="F103" s="31">
        <v>8465.1340000000018</v>
      </c>
      <c r="H103" s="24">
        <v>2016</v>
      </c>
      <c r="I103" s="31">
        <v>0</v>
      </c>
    </row>
    <row r="104" spans="2:9" x14ac:dyDescent="0.2">
      <c r="H104" s="24">
        <v>2017</v>
      </c>
      <c r="I104" s="31">
        <v>0</v>
      </c>
    </row>
    <row r="105" spans="2:9" x14ac:dyDescent="0.2">
      <c r="H105" s="9" t="s">
        <v>1118</v>
      </c>
      <c r="I105" s="31">
        <v>8465.134</v>
      </c>
    </row>
  </sheetData>
  <mergeCells count="4">
    <mergeCell ref="B10:L10"/>
    <mergeCell ref="B53:C53"/>
    <mergeCell ref="E53:L53"/>
    <mergeCell ref="B75:L75"/>
  </mergeCells>
  <conditionalFormatting sqref="O75">
    <cfRule type="containsText" dxfId="13" priority="1" operator="containsText" text="FALSCH">
      <formula>NOT(ISERROR(SEARCH("FALSCH",O75)))</formula>
    </cfRule>
    <cfRule type="containsText" dxfId="12" priority="2" operator="containsText" text="WAHR">
      <formula>NOT(ISERROR(SEARCH("WAHR",O75)))</formula>
    </cfRule>
  </conditionalFormatting>
  <pageMargins left="0.7" right="0.7" top="0.78740157499999996" bottom="0.78740157499999996" header="0.3" footer="0.3"/>
  <pageSetup paperSize="9" orientation="portrait" r:id="rId9"/>
  <drawing r:id="rId10"/>
  <extLst>
    <ext xmlns:x14="http://schemas.microsoft.com/office/spreadsheetml/2009/9/main" uri="{A8765BA9-456A-4dab-B4F3-ACF838C121DE}">
      <x14:slicerList>
        <x14:slicer r:id="rId11"/>
      </x14:slicerList>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0:XFD105"/>
  <sheetViews>
    <sheetView tabSelected="1" zoomScale="70" zoomScaleNormal="70" workbookViewId="0">
      <selection activeCell="K69" sqref="K69"/>
    </sheetView>
  </sheetViews>
  <sheetFormatPr baseColWidth="10" defaultRowHeight="14.25" x14ac:dyDescent="0.2"/>
  <cols>
    <col min="1" max="1" width="3" customWidth="1"/>
    <col min="2" max="2" width="17.75" customWidth="1"/>
    <col min="3" max="3" width="24.75" customWidth="1"/>
    <col min="4" max="4" width="13.875" customWidth="1"/>
    <col min="5" max="5" width="23.375" customWidth="1"/>
    <col min="6" max="6" width="34.625" customWidth="1"/>
    <col min="7" max="7" width="16.5" customWidth="1"/>
    <col min="8" max="8" width="10.125" customWidth="1"/>
    <col min="9" max="9" width="9.75" customWidth="1"/>
    <col min="10" max="10" width="6.75" customWidth="1"/>
    <col min="11" max="11" width="17.75" customWidth="1"/>
    <col min="12" max="12" width="24.75" customWidth="1"/>
    <col min="13" max="13" width="12.75" customWidth="1"/>
    <col min="14" max="14" width="8.25" customWidth="1"/>
    <col min="15" max="15" width="6.75" customWidth="1"/>
    <col min="16" max="16" width="9.375" customWidth="1"/>
    <col min="17" max="17" width="6.25" customWidth="1"/>
    <col min="18" max="18" width="15.75" bestFit="1" customWidth="1"/>
  </cols>
  <sheetData>
    <row r="10" spans="2:12" ht="15" x14ac:dyDescent="0.25">
      <c r="B10" s="40" t="s">
        <v>1148</v>
      </c>
      <c r="C10" s="40"/>
      <c r="D10" s="40"/>
      <c r="E10" s="40"/>
      <c r="F10" s="40"/>
      <c r="G10" s="40"/>
      <c r="H10" s="40"/>
      <c r="I10" s="40"/>
      <c r="J10" s="40"/>
      <c r="K10" s="40"/>
      <c r="L10" s="40"/>
    </row>
    <row r="38" spans="2:3 16384:16384" x14ac:dyDescent="0.2">
      <c r="XFD38" s="12">
        <f>SUM(D38:XFC38)</f>
        <v>0</v>
      </c>
    </row>
    <row r="39" spans="2:3 16384:16384" x14ac:dyDescent="0.2">
      <c r="XFD39" s="12">
        <f>SUM(D39:XFC39)</f>
        <v>0</v>
      </c>
    </row>
    <row r="40" spans="2:3 16384:16384" x14ac:dyDescent="0.2">
      <c r="XFD40" s="12">
        <f>SUM(D40:XFC40)</f>
        <v>0</v>
      </c>
    </row>
    <row r="42" spans="2:3 16384:16384" x14ac:dyDescent="0.2">
      <c r="B42" s="9"/>
      <c r="C42" s="31"/>
    </row>
    <row r="43" spans="2:3 16384:16384" x14ac:dyDescent="0.2">
      <c r="B43" s="9"/>
      <c r="C43" s="31"/>
    </row>
    <row r="44" spans="2:3 16384:16384" x14ac:dyDescent="0.2">
      <c r="B44" s="9"/>
      <c r="C44" s="31"/>
    </row>
    <row r="45" spans="2:3 16384:16384" x14ac:dyDescent="0.2">
      <c r="B45" s="9"/>
      <c r="C45" s="31"/>
    </row>
    <row r="53" spans="2:12" s="30" customFormat="1" ht="15" x14ac:dyDescent="0.25">
      <c r="B53" s="41" t="s">
        <v>1129</v>
      </c>
      <c r="C53" s="41"/>
      <c r="E53" s="41" t="s">
        <v>1130</v>
      </c>
      <c r="F53" s="41"/>
      <c r="G53" s="41"/>
      <c r="H53" s="41"/>
      <c r="I53" s="41"/>
      <c r="J53" s="41"/>
      <c r="K53" s="41"/>
      <c r="L53" s="41"/>
    </row>
    <row r="55" spans="2:12" x14ac:dyDescent="0.2">
      <c r="B55" s="8" t="s">
        <v>1123</v>
      </c>
      <c r="C55" t="s">
        <v>71</v>
      </c>
      <c r="E55" s="8" t="s">
        <v>1123</v>
      </c>
      <c r="F55" t="s">
        <v>71</v>
      </c>
      <c r="H55" s="8" t="s">
        <v>1123</v>
      </c>
      <c r="I55" t="s">
        <v>71</v>
      </c>
      <c r="K55" s="8" t="s">
        <v>1123</v>
      </c>
      <c r="L55" t="s">
        <v>71</v>
      </c>
    </row>
    <row r="56" spans="2:12" x14ac:dyDescent="0.2">
      <c r="B56" s="8" t="s">
        <v>0</v>
      </c>
      <c r="C56" t="s">
        <v>1128</v>
      </c>
      <c r="E56" s="8" t="s">
        <v>0</v>
      </c>
      <c r="F56" t="s">
        <v>115</v>
      </c>
      <c r="H56" s="8" t="s">
        <v>0</v>
      </c>
      <c r="I56" t="s">
        <v>1126</v>
      </c>
      <c r="K56" s="8" t="s">
        <v>0</v>
      </c>
      <c r="L56" t="s">
        <v>1127</v>
      </c>
    </row>
    <row r="58" spans="2:12" x14ac:dyDescent="0.2">
      <c r="B58" s="8" t="s">
        <v>1124</v>
      </c>
      <c r="C58" t="s">
        <v>1125</v>
      </c>
      <c r="E58" s="8" t="s">
        <v>1124</v>
      </c>
      <c r="F58" t="s">
        <v>1125</v>
      </c>
      <c r="H58" s="8" t="s">
        <v>1124</v>
      </c>
      <c r="I58" t="s">
        <v>1125</v>
      </c>
      <c r="K58" s="8" t="s">
        <v>1124</v>
      </c>
      <c r="L58" t="s">
        <v>1125</v>
      </c>
    </row>
    <row r="59" spans="2:12" x14ac:dyDescent="0.2">
      <c r="B59" s="9" t="s">
        <v>69</v>
      </c>
      <c r="C59" s="32">
        <v>29.316585963440001</v>
      </c>
      <c r="E59" s="9" t="s">
        <v>85</v>
      </c>
      <c r="F59" s="32">
        <v>687.02933999999993</v>
      </c>
      <c r="H59" s="9" t="s">
        <v>85</v>
      </c>
      <c r="I59" s="32">
        <v>986.91500000000008</v>
      </c>
      <c r="K59" s="9" t="s">
        <v>1118</v>
      </c>
      <c r="L59" s="12"/>
    </row>
    <row r="60" spans="2:12" x14ac:dyDescent="0.2">
      <c r="B60" s="9" t="s">
        <v>86</v>
      </c>
      <c r="C60" s="32">
        <v>24.042915737680001</v>
      </c>
      <c r="E60" s="9" t="s">
        <v>77</v>
      </c>
      <c r="F60" s="32">
        <v>599.8050925</v>
      </c>
      <c r="H60" s="9" t="s">
        <v>86</v>
      </c>
      <c r="I60" s="32">
        <v>689.95500000000004</v>
      </c>
    </row>
    <row r="61" spans="2:12" x14ac:dyDescent="0.2">
      <c r="B61" s="9" t="s">
        <v>179</v>
      </c>
      <c r="C61" s="32">
        <v>23.77634303736</v>
      </c>
      <c r="E61" s="9" t="s">
        <v>69</v>
      </c>
      <c r="F61" s="32">
        <v>493.16169000000002</v>
      </c>
      <c r="H61" s="9" t="s">
        <v>69</v>
      </c>
      <c r="I61" s="32">
        <v>442.03800000000001</v>
      </c>
    </row>
    <row r="62" spans="2:12" x14ac:dyDescent="0.2">
      <c r="B62" s="9" t="s">
        <v>217</v>
      </c>
      <c r="C62" s="32">
        <v>7.841363359999999</v>
      </c>
      <c r="E62" s="9" t="s">
        <v>179</v>
      </c>
      <c r="F62" s="32">
        <v>388.19783999999999</v>
      </c>
      <c r="H62" s="9" t="s">
        <v>179</v>
      </c>
      <c r="I62" s="32">
        <v>312.88</v>
      </c>
    </row>
    <row r="63" spans="2:12" x14ac:dyDescent="0.2">
      <c r="B63" s="9" t="s">
        <v>85</v>
      </c>
      <c r="C63" s="32">
        <v>7.0492931123600009</v>
      </c>
      <c r="E63" s="9" t="s">
        <v>49</v>
      </c>
      <c r="F63" s="32">
        <v>181.65924000000001</v>
      </c>
      <c r="H63" s="9" t="s">
        <v>49</v>
      </c>
      <c r="I63" s="32">
        <v>312.88</v>
      </c>
    </row>
    <row r="64" spans="2:12" x14ac:dyDescent="0.2">
      <c r="B64" s="9" t="s">
        <v>393</v>
      </c>
      <c r="C64" s="32">
        <v>5.7710751633599999</v>
      </c>
      <c r="E64" s="9" t="s">
        <v>217</v>
      </c>
      <c r="F64" s="32">
        <v>61.963250000000002</v>
      </c>
      <c r="H64" s="9" t="s">
        <v>77</v>
      </c>
      <c r="I64" s="32">
        <v>298.25</v>
      </c>
    </row>
    <row r="65" spans="2:15" x14ac:dyDescent="0.2">
      <c r="B65" s="9" t="s">
        <v>49</v>
      </c>
      <c r="C65" s="32">
        <v>4.6001795652400004</v>
      </c>
      <c r="E65" s="9" t="s">
        <v>302</v>
      </c>
      <c r="F65" s="32">
        <v>50.93</v>
      </c>
      <c r="H65" s="9" t="s">
        <v>1118</v>
      </c>
      <c r="I65" s="32">
        <v>3042.9180000000001</v>
      </c>
    </row>
    <row r="66" spans="2:15" x14ac:dyDescent="0.2">
      <c r="B66" s="9" t="s">
        <v>77</v>
      </c>
      <c r="C66" s="32">
        <v>1.2477190839999999</v>
      </c>
      <c r="E66" s="9" t="s">
        <v>86</v>
      </c>
      <c r="F66" s="32">
        <v>34.640500000000003</v>
      </c>
    </row>
    <row r="67" spans="2:15" x14ac:dyDescent="0.2">
      <c r="B67" s="9" t="s">
        <v>302</v>
      </c>
      <c r="C67" s="32">
        <v>0</v>
      </c>
      <c r="E67" s="9" t="s">
        <v>1118</v>
      </c>
      <c r="F67" s="32">
        <v>2497.3869525</v>
      </c>
    </row>
    <row r="68" spans="2:15" x14ac:dyDescent="0.2">
      <c r="B68" s="9" t="s">
        <v>1118</v>
      </c>
      <c r="C68" s="32">
        <v>103.64547502344001</v>
      </c>
    </row>
    <row r="75" spans="2:15" ht="15" x14ac:dyDescent="0.25">
      <c r="B75" s="40" t="s">
        <v>1143</v>
      </c>
      <c r="C75" s="40"/>
      <c r="D75" s="40"/>
      <c r="E75" s="40"/>
      <c r="F75" s="40"/>
      <c r="G75" s="40"/>
      <c r="H75" s="40"/>
      <c r="I75" s="40"/>
      <c r="J75" s="40"/>
      <c r="K75" s="40"/>
      <c r="L75" s="40"/>
      <c r="N75" t="s">
        <v>1147</v>
      </c>
      <c r="O75" t="str">
        <f>IF(GETPIVOTDATA("Anteil Bank (EUR mil)",$H$58)+GETPIVOTDATA("Anteil Bank (EUR mil)",$E$58)+GETPIVOTDATA("Anteil Bank (EUR mil)",$K$58)=GETPIVOTDATA("Anteil Bank (EUR mil)",$B$80),"WAHR","FALSCH")</f>
        <v>WAHR</v>
      </c>
    </row>
    <row r="77" spans="2:15" x14ac:dyDescent="0.2">
      <c r="B77" s="8" t="s">
        <v>5</v>
      </c>
      <c r="C77" t="s">
        <v>71</v>
      </c>
    </row>
    <row r="78" spans="2:15" x14ac:dyDescent="0.2">
      <c r="B78" s="8" t="s">
        <v>0</v>
      </c>
      <c r="C78" t="s">
        <v>1122</v>
      </c>
    </row>
    <row r="80" spans="2:15" x14ac:dyDescent="0.2">
      <c r="B80" s="8" t="s">
        <v>1119</v>
      </c>
      <c r="C80" s="8" t="s">
        <v>1124</v>
      </c>
    </row>
    <row r="81" spans="2:11" x14ac:dyDescent="0.2">
      <c r="B81" s="8" t="s">
        <v>1124</v>
      </c>
      <c r="C81" t="s">
        <v>85</v>
      </c>
      <c r="D81" t="s">
        <v>69</v>
      </c>
      <c r="E81" t="s">
        <v>77</v>
      </c>
      <c r="F81" t="s">
        <v>86</v>
      </c>
      <c r="G81" t="s">
        <v>179</v>
      </c>
      <c r="H81" t="s">
        <v>49</v>
      </c>
      <c r="I81" t="s">
        <v>217</v>
      </c>
      <c r="J81" t="s">
        <v>302</v>
      </c>
      <c r="K81" t="s">
        <v>1118</v>
      </c>
    </row>
    <row r="82" spans="2:11" x14ac:dyDescent="0.2">
      <c r="B82" s="24">
        <v>2010</v>
      </c>
      <c r="C82" s="31">
        <v>187.08</v>
      </c>
      <c r="D82" s="31">
        <v>187.08</v>
      </c>
      <c r="E82" s="31">
        <v>187.08</v>
      </c>
      <c r="F82" s="31">
        <v>689.95500000000004</v>
      </c>
      <c r="G82" s="31"/>
      <c r="H82" s="31"/>
      <c r="I82" s="31"/>
      <c r="J82" s="31"/>
      <c r="K82" s="31">
        <v>1251.1949999999999</v>
      </c>
    </row>
    <row r="83" spans="2:11" x14ac:dyDescent="0.2">
      <c r="B83" s="24">
        <v>2011</v>
      </c>
      <c r="C83" s="31">
        <v>102.07034</v>
      </c>
      <c r="D83" s="31">
        <v>78.980339999999998</v>
      </c>
      <c r="E83" s="31">
        <v>127.6502425</v>
      </c>
      <c r="F83" s="31">
        <v>34.640500000000003</v>
      </c>
      <c r="G83" s="31">
        <v>78.980339999999998</v>
      </c>
      <c r="H83" s="31">
        <v>78.980339999999998</v>
      </c>
      <c r="I83" s="31">
        <v>17.320250000000001</v>
      </c>
      <c r="J83" s="31"/>
      <c r="K83" s="31">
        <v>518.62235250000003</v>
      </c>
    </row>
    <row r="84" spans="2:11" x14ac:dyDescent="0.2">
      <c r="B84" s="24">
        <v>2012</v>
      </c>
      <c r="C84" s="31">
        <v>494.33</v>
      </c>
      <c r="D84" s="31">
        <v>83.33</v>
      </c>
      <c r="E84" s="31">
        <v>83.33</v>
      </c>
      <c r="F84" s="31"/>
      <c r="G84" s="31">
        <v>312.88</v>
      </c>
      <c r="H84" s="31">
        <v>312.88</v>
      </c>
      <c r="I84" s="31"/>
      <c r="J84" s="31"/>
      <c r="K84" s="31">
        <v>1286.75</v>
      </c>
    </row>
    <row r="85" spans="2:11" x14ac:dyDescent="0.2">
      <c r="B85" s="24">
        <v>2013</v>
      </c>
      <c r="C85" s="31">
        <v>85.26</v>
      </c>
      <c r="D85" s="31"/>
      <c r="E85" s="31"/>
      <c r="F85" s="31"/>
      <c r="G85" s="31"/>
      <c r="H85" s="31"/>
      <c r="I85" s="31"/>
      <c r="J85" s="31"/>
      <c r="K85" s="31">
        <v>85.26</v>
      </c>
    </row>
    <row r="86" spans="2:11" x14ac:dyDescent="0.2">
      <c r="B86" s="24">
        <v>2014</v>
      </c>
      <c r="C86" s="31">
        <v>164.11</v>
      </c>
      <c r="D86" s="31">
        <v>32.43</v>
      </c>
      <c r="E86" s="31"/>
      <c r="F86" s="31"/>
      <c r="G86" s="31"/>
      <c r="H86" s="31"/>
      <c r="I86" s="31"/>
      <c r="J86" s="31"/>
      <c r="K86" s="31">
        <v>196.54000000000002</v>
      </c>
    </row>
    <row r="87" spans="2:11" x14ac:dyDescent="0.2">
      <c r="B87" s="24">
        <v>2015</v>
      </c>
      <c r="C87" s="31">
        <v>331.65899999999999</v>
      </c>
      <c r="D87" s="31">
        <v>351.74834999999996</v>
      </c>
      <c r="E87" s="31">
        <v>351.74834999999996</v>
      </c>
      <c r="F87" s="31"/>
      <c r="G87" s="31">
        <v>197.73</v>
      </c>
      <c r="H87" s="31">
        <v>102.6789</v>
      </c>
      <c r="I87" s="31">
        <v>44.643000000000001</v>
      </c>
      <c r="J87" s="31"/>
      <c r="K87" s="31">
        <v>1380.2075999999997</v>
      </c>
    </row>
    <row r="88" spans="2:11" x14ac:dyDescent="0.2">
      <c r="B88" s="24">
        <v>2016</v>
      </c>
      <c r="C88" s="31">
        <v>220.245</v>
      </c>
      <c r="D88" s="31">
        <v>139.19800000000001</v>
      </c>
      <c r="E88" s="31">
        <v>27.84</v>
      </c>
      <c r="F88" s="31"/>
      <c r="G88" s="31"/>
      <c r="H88" s="31"/>
      <c r="I88" s="31"/>
      <c r="J88" s="31">
        <v>50.93</v>
      </c>
      <c r="K88" s="31">
        <v>438.21300000000002</v>
      </c>
    </row>
    <row r="89" spans="2:11" x14ac:dyDescent="0.2">
      <c r="B89" s="24">
        <v>2017</v>
      </c>
      <c r="C89" s="31">
        <v>89.19</v>
      </c>
      <c r="D89" s="31">
        <v>62.433</v>
      </c>
      <c r="E89" s="31">
        <v>120.40649999999999</v>
      </c>
      <c r="F89" s="31"/>
      <c r="G89" s="31">
        <v>111.4875</v>
      </c>
      <c r="H89" s="31"/>
      <c r="I89" s="31"/>
      <c r="J89" s="31"/>
      <c r="K89" s="31">
        <v>383.517</v>
      </c>
    </row>
    <row r="90" spans="2:11" x14ac:dyDescent="0.2">
      <c r="B90" s="9" t="s">
        <v>1118</v>
      </c>
      <c r="C90" s="31">
        <v>1673.94434</v>
      </c>
      <c r="D90" s="31">
        <v>935.19968999999992</v>
      </c>
      <c r="E90" s="31">
        <v>898.0550925</v>
      </c>
      <c r="F90" s="31">
        <v>724.59550000000002</v>
      </c>
      <c r="G90" s="31">
        <v>701.07783999999992</v>
      </c>
      <c r="H90" s="31">
        <v>494.53924000000001</v>
      </c>
      <c r="I90" s="31">
        <v>61.963250000000002</v>
      </c>
      <c r="J90" s="31">
        <v>50.93</v>
      </c>
      <c r="K90" s="31">
        <v>5540.3049524999997</v>
      </c>
    </row>
    <row r="92" spans="2:11" x14ac:dyDescent="0.2">
      <c r="B92" s="8" t="s">
        <v>5</v>
      </c>
      <c r="C92" t="s">
        <v>71</v>
      </c>
      <c r="E92" s="8" t="s">
        <v>5</v>
      </c>
      <c r="F92" t="s">
        <v>71</v>
      </c>
      <c r="H92" s="8" t="s">
        <v>1123</v>
      </c>
      <c r="I92" t="s">
        <v>71</v>
      </c>
    </row>
    <row r="93" spans="2:11" x14ac:dyDescent="0.2">
      <c r="B93" s="8" t="s">
        <v>0</v>
      </c>
      <c r="C93" t="s">
        <v>1122</v>
      </c>
      <c r="E93" s="8" t="s">
        <v>0</v>
      </c>
      <c r="F93" t="s">
        <v>1122</v>
      </c>
      <c r="H93" s="8" t="s">
        <v>2</v>
      </c>
      <c r="I93" t="s">
        <v>1142</v>
      </c>
    </row>
    <row r="94" spans="2:11" x14ac:dyDescent="0.2">
      <c r="H94" s="8" t="s">
        <v>0</v>
      </c>
      <c r="I94" t="s">
        <v>1122</v>
      </c>
    </row>
    <row r="95" spans="2:11" x14ac:dyDescent="0.2">
      <c r="B95" s="8" t="s">
        <v>1124</v>
      </c>
      <c r="C95" t="s">
        <v>1119</v>
      </c>
      <c r="E95" s="8" t="s">
        <v>1124</v>
      </c>
      <c r="F95" t="s">
        <v>1119</v>
      </c>
    </row>
    <row r="96" spans="2:11" x14ac:dyDescent="0.2">
      <c r="B96" s="9" t="s">
        <v>1135</v>
      </c>
      <c r="C96" s="31">
        <v>1833.2547825000001</v>
      </c>
      <c r="E96" s="9" t="s">
        <v>85</v>
      </c>
      <c r="F96" s="31">
        <v>1673.9443400000002</v>
      </c>
      <c r="H96" s="8" t="s">
        <v>1124</v>
      </c>
      <c r="I96" s="24" t="s">
        <v>1119</v>
      </c>
    </row>
    <row r="97" spans="2:9" x14ac:dyDescent="0.2">
      <c r="B97" s="9" t="s">
        <v>1134</v>
      </c>
      <c r="C97" s="31">
        <v>763.04108999999994</v>
      </c>
      <c r="E97" s="9" t="s">
        <v>69</v>
      </c>
      <c r="F97" s="31">
        <v>935.19969000000003</v>
      </c>
      <c r="H97" s="24">
        <v>2010</v>
      </c>
      <c r="I97" s="31">
        <v>1251.1950000000002</v>
      </c>
    </row>
    <row r="98" spans="2:9" x14ac:dyDescent="0.2">
      <c r="B98" s="9" t="s">
        <v>1137</v>
      </c>
      <c r="C98" s="31">
        <v>50.93</v>
      </c>
      <c r="E98" s="9" t="s">
        <v>77</v>
      </c>
      <c r="F98" s="31">
        <v>898.05509249999989</v>
      </c>
      <c r="H98" s="24">
        <v>2011</v>
      </c>
      <c r="I98" s="31">
        <v>518.62235250000003</v>
      </c>
    </row>
    <row r="99" spans="2:9" x14ac:dyDescent="0.2">
      <c r="B99" s="9" t="s">
        <v>1136</v>
      </c>
      <c r="C99" s="31">
        <v>724.59550000000002</v>
      </c>
      <c r="E99" s="9" t="s">
        <v>86</v>
      </c>
      <c r="F99" s="31">
        <v>724.59550000000002</v>
      </c>
      <c r="H99" s="24">
        <v>2012</v>
      </c>
      <c r="I99" s="31">
        <v>1286.75</v>
      </c>
    </row>
    <row r="100" spans="2:9" x14ac:dyDescent="0.2">
      <c r="B100" s="9" t="s">
        <v>1133</v>
      </c>
      <c r="C100" s="31">
        <v>2168.4835800000001</v>
      </c>
      <c r="E100" s="9" t="s">
        <v>179</v>
      </c>
      <c r="F100" s="31">
        <v>701.07783999999992</v>
      </c>
      <c r="H100" s="24">
        <v>2013</v>
      </c>
      <c r="I100" s="31">
        <v>85.26</v>
      </c>
    </row>
    <row r="101" spans="2:9" x14ac:dyDescent="0.2">
      <c r="B101" s="9" t="s">
        <v>1118</v>
      </c>
      <c r="C101" s="31">
        <v>5540.3049524999997</v>
      </c>
      <c r="E101" s="9" t="s">
        <v>49</v>
      </c>
      <c r="F101" s="31">
        <v>494.53924000000001</v>
      </c>
      <c r="H101" s="24">
        <v>2014</v>
      </c>
      <c r="I101" s="31">
        <v>196.54000000000002</v>
      </c>
    </row>
    <row r="102" spans="2:9" x14ac:dyDescent="0.2">
      <c r="E102" s="9" t="s">
        <v>217</v>
      </c>
      <c r="F102" s="31">
        <v>61.963250000000002</v>
      </c>
      <c r="H102" s="24">
        <v>2015</v>
      </c>
      <c r="I102" s="31">
        <v>1380.2076000000002</v>
      </c>
    </row>
    <row r="103" spans="2:9" x14ac:dyDescent="0.2">
      <c r="E103" s="9" t="s">
        <v>302</v>
      </c>
      <c r="F103" s="31">
        <v>50.93</v>
      </c>
      <c r="H103" s="24">
        <v>2016</v>
      </c>
      <c r="I103" s="31">
        <v>438.21300000000002</v>
      </c>
    </row>
    <row r="104" spans="2:9" x14ac:dyDescent="0.2">
      <c r="E104" s="9" t="s">
        <v>1118</v>
      </c>
      <c r="F104" s="31">
        <v>5540.3049524999997</v>
      </c>
      <c r="H104" s="24">
        <v>2017</v>
      </c>
      <c r="I104" s="31">
        <v>383.517</v>
      </c>
    </row>
    <row r="105" spans="2:9" x14ac:dyDescent="0.2">
      <c r="H105" s="9" t="s">
        <v>1118</v>
      </c>
      <c r="I105" s="31">
        <v>5540.3049525000006</v>
      </c>
    </row>
  </sheetData>
  <mergeCells count="4">
    <mergeCell ref="B10:L10"/>
    <mergeCell ref="B53:C53"/>
    <mergeCell ref="E53:L53"/>
    <mergeCell ref="B75:L75"/>
  </mergeCells>
  <conditionalFormatting sqref="O75">
    <cfRule type="containsText" dxfId="11" priority="1" operator="containsText" text="FALSCH">
      <formula>NOT(ISERROR(SEARCH("FALSCH",O75)))</formula>
    </cfRule>
    <cfRule type="containsText" dxfId="10" priority="2" operator="containsText" text="WAHR">
      <formula>NOT(ISERROR(SEARCH("WAHR",O75)))</formula>
    </cfRule>
  </conditionalFormatting>
  <pageMargins left="0.7" right="0.7" top="0.78740157499999996" bottom="0.78740157499999996" header="0.3" footer="0.3"/>
  <pageSetup paperSize="9" orientation="portrait" r:id="rId9"/>
  <drawing r:id="rId10"/>
  <extLst>
    <ext xmlns:x14="http://schemas.microsoft.com/office/spreadsheetml/2009/9/main" uri="{A8765BA9-456A-4dab-B4F3-ACF838C121DE}">
      <x14:slicerList>
        <x14:slicer r:id="rId11"/>
      </x14:slicerList>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tint="0.79998168889431442"/>
  </sheetPr>
  <dimension ref="B8:O110"/>
  <sheetViews>
    <sheetView topLeftCell="A67" zoomScale="90" zoomScaleNormal="90" workbookViewId="0">
      <selection activeCell="K23" sqref="K23"/>
    </sheetView>
  </sheetViews>
  <sheetFormatPr baseColWidth="10" defaultRowHeight="14.25" x14ac:dyDescent="0.2"/>
  <cols>
    <col min="1" max="1" width="3" customWidth="1"/>
    <col min="2" max="2" width="31.375" customWidth="1"/>
    <col min="3" max="3" width="23.375" customWidth="1"/>
    <col min="4" max="4" width="14.125" customWidth="1"/>
    <col min="5" max="5" width="15.5" customWidth="1"/>
    <col min="6" max="6" width="22.25" bestFit="1" customWidth="1"/>
    <col min="7" max="7" width="11" bestFit="1" customWidth="1"/>
    <col min="8" max="8" width="19.875" customWidth="1"/>
    <col min="9" max="9" width="22.25" bestFit="1" customWidth="1"/>
    <col min="10" max="10" width="11" bestFit="1" customWidth="1"/>
    <col min="11" max="11" width="18.25" customWidth="1"/>
    <col min="12" max="12" width="22.25" customWidth="1"/>
    <col min="13" max="13" width="12" customWidth="1"/>
    <col min="14" max="14" width="15.375" customWidth="1"/>
    <col min="15" max="16" width="11" customWidth="1"/>
    <col min="17" max="17" width="12" bestFit="1" customWidth="1"/>
    <col min="18" max="18" width="15.375" bestFit="1" customWidth="1"/>
  </cols>
  <sheetData>
    <row r="8" spans="2:12" ht="15" x14ac:dyDescent="0.25">
      <c r="B8" s="40" t="s">
        <v>1148</v>
      </c>
      <c r="C8" s="40"/>
      <c r="D8" s="40"/>
      <c r="E8" s="40"/>
      <c r="F8" s="40"/>
      <c r="G8" s="40"/>
      <c r="H8" s="40"/>
      <c r="I8" s="40"/>
      <c r="J8" s="40"/>
      <c r="K8" s="40"/>
      <c r="L8" s="40"/>
    </row>
    <row r="27" spans="2:12" s="30" customFormat="1" ht="15" x14ac:dyDescent="0.25">
      <c r="B27" s="41" t="s">
        <v>1129</v>
      </c>
      <c r="C27" s="41"/>
      <c r="E27" s="41" t="s">
        <v>1130</v>
      </c>
      <c r="F27" s="41"/>
      <c r="G27" s="41"/>
      <c r="H27" s="41"/>
      <c r="I27" s="41"/>
      <c r="J27" s="41"/>
      <c r="K27" s="41"/>
      <c r="L27" s="41"/>
    </row>
    <row r="30" spans="2:12" x14ac:dyDescent="0.2">
      <c r="B30" s="8" t="s">
        <v>0</v>
      </c>
      <c r="C30" t="s">
        <v>1128</v>
      </c>
      <c r="E30" s="8" t="s">
        <v>0</v>
      </c>
      <c r="F30" t="s">
        <v>115</v>
      </c>
      <c r="H30" s="8" t="s">
        <v>0</v>
      </c>
      <c r="I30" t="s">
        <v>1126</v>
      </c>
      <c r="K30" s="8" t="s">
        <v>0</v>
      </c>
      <c r="L30" t="s">
        <v>1127</v>
      </c>
    </row>
    <row r="32" spans="2:12" x14ac:dyDescent="0.2">
      <c r="B32" s="8" t="s">
        <v>1124</v>
      </c>
      <c r="C32" t="s">
        <v>1125</v>
      </c>
      <c r="E32" s="8" t="s">
        <v>1124</v>
      </c>
      <c r="F32" t="s">
        <v>1125</v>
      </c>
      <c r="H32" s="8" t="s">
        <v>1124</v>
      </c>
      <c r="I32" t="s">
        <v>1125</v>
      </c>
      <c r="K32" s="8" t="s">
        <v>1124</v>
      </c>
      <c r="L32" t="s">
        <v>1125</v>
      </c>
    </row>
    <row r="33" spans="2:12" x14ac:dyDescent="0.2">
      <c r="B33" s="9" t="s">
        <v>1135</v>
      </c>
      <c r="C33" s="12"/>
      <c r="E33" s="9" t="s">
        <v>1135</v>
      </c>
      <c r="F33" s="12"/>
      <c r="H33" s="9" t="s">
        <v>1135</v>
      </c>
      <c r="I33" s="12"/>
      <c r="K33" s="9" t="s">
        <v>1135</v>
      </c>
      <c r="L33" s="12"/>
    </row>
    <row r="34" spans="2:12" x14ac:dyDescent="0.2">
      <c r="B34" s="10" t="s">
        <v>77</v>
      </c>
      <c r="C34" s="12">
        <v>505.81096715086994</v>
      </c>
      <c r="E34" s="10" t="s">
        <v>69</v>
      </c>
      <c r="F34" s="12">
        <v>8482.5967895000013</v>
      </c>
      <c r="H34" s="10" t="s">
        <v>69</v>
      </c>
      <c r="I34" s="12">
        <v>6904.5910000000003</v>
      </c>
      <c r="K34" s="10" t="s">
        <v>69</v>
      </c>
      <c r="L34" s="12">
        <v>573.08750000000009</v>
      </c>
    </row>
    <row r="35" spans="2:12" x14ac:dyDescent="0.2">
      <c r="B35" s="27" t="s">
        <v>124</v>
      </c>
      <c r="C35" s="12">
        <v>158.07370600000002</v>
      </c>
      <c r="E35" s="27" t="s">
        <v>80</v>
      </c>
      <c r="F35" s="12">
        <v>2099.8690000000001</v>
      </c>
      <c r="H35" s="27" t="s">
        <v>152</v>
      </c>
      <c r="I35" s="12">
        <v>1341.9580000000001</v>
      </c>
      <c r="K35" s="27" t="s">
        <v>142</v>
      </c>
      <c r="L35" s="12">
        <v>293.46750000000003</v>
      </c>
    </row>
    <row r="36" spans="2:12" x14ac:dyDescent="0.2">
      <c r="B36" s="27" t="s">
        <v>142</v>
      </c>
      <c r="C36" s="12">
        <v>114.65113852885999</v>
      </c>
      <c r="E36" s="27" t="s">
        <v>142</v>
      </c>
      <c r="F36" s="12">
        <v>1903.9037994999999</v>
      </c>
      <c r="H36" s="27" t="s">
        <v>80</v>
      </c>
      <c r="I36" s="12">
        <v>1318.825</v>
      </c>
      <c r="K36" s="27" t="s">
        <v>63</v>
      </c>
      <c r="L36" s="12">
        <v>145.62</v>
      </c>
    </row>
    <row r="37" spans="2:12" x14ac:dyDescent="0.2">
      <c r="B37" s="27" t="s">
        <v>80</v>
      </c>
      <c r="C37" s="12">
        <v>61.687575193699999</v>
      </c>
      <c r="E37" s="27" t="s">
        <v>52</v>
      </c>
      <c r="F37" s="12">
        <v>851.58999999999992</v>
      </c>
      <c r="H37" s="27" t="s">
        <v>142</v>
      </c>
      <c r="I37" s="12">
        <v>1086.6199999999999</v>
      </c>
      <c r="K37" s="27" t="s">
        <v>124</v>
      </c>
      <c r="L37" s="12">
        <v>134</v>
      </c>
    </row>
    <row r="38" spans="2:12" x14ac:dyDescent="0.2">
      <c r="B38" s="27" t="s">
        <v>405</v>
      </c>
      <c r="C38" s="12">
        <v>56.370829664500008</v>
      </c>
      <c r="E38" s="27" t="s">
        <v>196</v>
      </c>
      <c r="F38" s="12">
        <v>811.34275000000002</v>
      </c>
      <c r="H38" s="27" t="s">
        <v>124</v>
      </c>
      <c r="I38" s="12">
        <v>970</v>
      </c>
      <c r="K38" s="10" t="s">
        <v>77</v>
      </c>
      <c r="L38" s="12">
        <v>293.46750000000003</v>
      </c>
    </row>
    <row r="39" spans="2:12" x14ac:dyDescent="0.2">
      <c r="B39" s="27" t="s">
        <v>152</v>
      </c>
      <c r="C39" s="12">
        <v>51.890414196199991</v>
      </c>
      <c r="E39" s="27" t="s">
        <v>63</v>
      </c>
      <c r="F39" s="12">
        <v>707.28</v>
      </c>
      <c r="H39" s="27" t="s">
        <v>196</v>
      </c>
      <c r="I39" s="12">
        <v>896.67</v>
      </c>
      <c r="K39" s="27" t="s">
        <v>142</v>
      </c>
      <c r="L39" s="12">
        <v>293.46750000000003</v>
      </c>
    </row>
    <row r="40" spans="2:12" x14ac:dyDescent="0.2">
      <c r="B40" s="27" t="s">
        <v>63</v>
      </c>
      <c r="C40" s="12">
        <v>40.126816699199999</v>
      </c>
      <c r="E40" s="27" t="s">
        <v>152</v>
      </c>
      <c r="F40" s="12">
        <v>628.89</v>
      </c>
      <c r="H40" s="27" t="s">
        <v>52</v>
      </c>
      <c r="I40" s="12">
        <v>636.69000000000005</v>
      </c>
      <c r="K40" s="9" t="s">
        <v>1118</v>
      </c>
      <c r="L40" s="12">
        <v>866.55500000000006</v>
      </c>
    </row>
    <row r="41" spans="2:12" x14ac:dyDescent="0.2">
      <c r="B41" s="27" t="s">
        <v>328</v>
      </c>
      <c r="C41" s="12">
        <v>10.64135949576</v>
      </c>
      <c r="E41" s="27" t="s">
        <v>124</v>
      </c>
      <c r="F41" s="12">
        <v>522.63954999999999</v>
      </c>
      <c r="H41" s="27" t="s">
        <v>71</v>
      </c>
      <c r="I41" s="12">
        <v>442.03800000000001</v>
      </c>
    </row>
    <row r="42" spans="2:12" x14ac:dyDescent="0.2">
      <c r="B42" s="27" t="s">
        <v>52</v>
      </c>
      <c r="C42" s="12">
        <v>6.2359486596</v>
      </c>
      <c r="E42" s="27" t="s">
        <v>71</v>
      </c>
      <c r="F42" s="12">
        <v>493.16169000000002</v>
      </c>
      <c r="H42" s="27" t="s">
        <v>63</v>
      </c>
      <c r="I42" s="12">
        <v>211.79000000000002</v>
      </c>
    </row>
    <row r="43" spans="2:12" x14ac:dyDescent="0.2">
      <c r="B43" s="27" t="s">
        <v>196</v>
      </c>
      <c r="C43" s="12">
        <v>4.8854596290499996</v>
      </c>
      <c r="E43" s="27" t="s">
        <v>405</v>
      </c>
      <c r="F43" s="12">
        <v>463.91999999999996</v>
      </c>
      <c r="H43" s="10" t="s">
        <v>77</v>
      </c>
      <c r="I43" s="12">
        <v>6132.6409999999996</v>
      </c>
    </row>
    <row r="44" spans="2:12" x14ac:dyDescent="0.2">
      <c r="B44" s="27" t="s">
        <v>71</v>
      </c>
      <c r="C44" s="12">
        <v>1.2477190839999999</v>
      </c>
      <c r="E44" s="10" t="s">
        <v>77</v>
      </c>
      <c r="F44" s="12">
        <v>7810.302342</v>
      </c>
      <c r="H44" s="27" t="s">
        <v>196</v>
      </c>
      <c r="I44" s="12">
        <v>2322.39</v>
      </c>
    </row>
    <row r="45" spans="2:12" x14ac:dyDescent="0.2">
      <c r="B45" s="10" t="s">
        <v>69</v>
      </c>
      <c r="C45" s="12">
        <v>451.80701430033997</v>
      </c>
      <c r="E45" s="27" t="s">
        <v>80</v>
      </c>
      <c r="F45" s="12">
        <v>2012.54</v>
      </c>
      <c r="H45" s="27" t="s">
        <v>80</v>
      </c>
      <c r="I45" s="12">
        <v>1035.3119999999999</v>
      </c>
    </row>
    <row r="46" spans="2:12" x14ac:dyDescent="0.2">
      <c r="B46" s="27" t="s">
        <v>124</v>
      </c>
      <c r="C46" s="12">
        <v>116.97242200000001</v>
      </c>
      <c r="E46" s="27" t="s">
        <v>196</v>
      </c>
      <c r="F46" s="12">
        <v>1837.3699999999997</v>
      </c>
      <c r="H46" s="27" t="s">
        <v>124</v>
      </c>
      <c r="I46" s="12">
        <v>960</v>
      </c>
    </row>
    <row r="47" spans="2:12" x14ac:dyDescent="0.2">
      <c r="B47" s="27" t="s">
        <v>152</v>
      </c>
      <c r="C47" s="12">
        <v>104.8026032578</v>
      </c>
      <c r="E47" s="27" t="s">
        <v>142</v>
      </c>
      <c r="F47" s="12">
        <v>1577.4172495</v>
      </c>
      <c r="H47" s="27" t="s">
        <v>52</v>
      </c>
      <c r="I47" s="12">
        <v>627.08000000000004</v>
      </c>
    </row>
    <row r="48" spans="2:12" x14ac:dyDescent="0.2">
      <c r="B48" s="27" t="s">
        <v>196</v>
      </c>
      <c r="C48" s="12">
        <v>89.098963060249986</v>
      </c>
      <c r="E48" s="27" t="s">
        <v>52</v>
      </c>
      <c r="F48" s="12">
        <v>851.58999999999992</v>
      </c>
      <c r="H48" s="27" t="s">
        <v>142</v>
      </c>
      <c r="I48" s="12">
        <v>540</v>
      </c>
    </row>
    <row r="49" spans="2:12" x14ac:dyDescent="0.2">
      <c r="B49" s="27" t="s">
        <v>80</v>
      </c>
      <c r="C49" s="12">
        <v>38.432856962700008</v>
      </c>
      <c r="E49" s="27" t="s">
        <v>152</v>
      </c>
      <c r="F49" s="12">
        <v>604.35</v>
      </c>
      <c r="H49" s="27" t="s">
        <v>152</v>
      </c>
      <c r="I49" s="12">
        <v>349.60900000000004</v>
      </c>
    </row>
    <row r="50" spans="2:12" x14ac:dyDescent="0.2">
      <c r="B50" s="27" t="s">
        <v>71</v>
      </c>
      <c r="C50" s="12">
        <v>29.316585963440001</v>
      </c>
      <c r="E50" s="27" t="s">
        <v>71</v>
      </c>
      <c r="F50" s="12">
        <v>599.8050925</v>
      </c>
      <c r="H50" s="27" t="s">
        <v>71</v>
      </c>
      <c r="I50" s="12">
        <v>298.25</v>
      </c>
    </row>
    <row r="51" spans="2:12" x14ac:dyDescent="0.2">
      <c r="B51" s="27" t="s">
        <v>63</v>
      </c>
      <c r="C51" s="12">
        <v>27.467573343599998</v>
      </c>
      <c r="E51" s="27" t="s">
        <v>124</v>
      </c>
      <c r="F51" s="12">
        <v>327.23</v>
      </c>
      <c r="H51" s="9" t="s">
        <v>1118</v>
      </c>
      <c r="I51" s="12">
        <v>13037.232</v>
      </c>
    </row>
    <row r="52" spans="2:12" x14ac:dyDescent="0.2">
      <c r="B52" s="27" t="s">
        <v>405</v>
      </c>
      <c r="C52" s="12">
        <v>18.176331088500003</v>
      </c>
      <c r="E52" s="9" t="s">
        <v>1118</v>
      </c>
      <c r="F52" s="12">
        <v>16292.8991315</v>
      </c>
    </row>
    <row r="53" spans="2:12" x14ac:dyDescent="0.2">
      <c r="B53" s="27" t="s">
        <v>52</v>
      </c>
      <c r="C53" s="12">
        <v>13.244383540299999</v>
      </c>
    </row>
    <row r="54" spans="2:12" x14ac:dyDescent="0.2">
      <c r="B54" s="27" t="s">
        <v>142</v>
      </c>
      <c r="C54" s="12">
        <v>11.096550731729998</v>
      </c>
    </row>
    <row r="55" spans="2:12" x14ac:dyDescent="0.2">
      <c r="B55" s="27" t="s">
        <v>328</v>
      </c>
      <c r="C55" s="12">
        <v>3.1987443520200003</v>
      </c>
    </row>
    <row r="56" spans="2:12" x14ac:dyDescent="0.2">
      <c r="B56" s="9" t="s">
        <v>1118</v>
      </c>
      <c r="C56" s="12">
        <v>957.61798145120997</v>
      </c>
    </row>
    <row r="62" spans="2:12" ht="15" x14ac:dyDescent="0.25">
      <c r="B62" s="40" t="s">
        <v>1143</v>
      </c>
      <c r="C62" s="40"/>
      <c r="D62" s="40"/>
      <c r="E62" s="40"/>
      <c r="F62" s="40"/>
      <c r="G62" s="40"/>
      <c r="H62" s="40"/>
      <c r="I62" s="40"/>
      <c r="J62" s="40"/>
      <c r="K62" s="40"/>
      <c r="L62" s="40"/>
    </row>
    <row r="64" spans="2:12" x14ac:dyDescent="0.2">
      <c r="B64" s="8" t="s">
        <v>0</v>
      </c>
      <c r="C64" t="s">
        <v>1122</v>
      </c>
      <c r="H64" t="s">
        <v>1147</v>
      </c>
      <c r="I64" t="str">
        <f>IF(GETPIVOTDATA("Anteil Bank (EUR mil)",$E$32)+GETPIVOTDATA("Anteil Bank (EUR mil)",$H$32)+GETPIVOTDATA("Anteil Bank (EUR mil)",$K$32)=GETPIVOTDATA("Anteil Bank (EUR mil)",$B$66),"WAHR","FALSCH")</f>
        <v>WAHR</v>
      </c>
    </row>
    <row r="66" spans="2:5" x14ac:dyDescent="0.2">
      <c r="B66" s="8" t="s">
        <v>1119</v>
      </c>
      <c r="C66" s="8" t="s">
        <v>1120</v>
      </c>
    </row>
    <row r="67" spans="2:5" x14ac:dyDescent="0.2">
      <c r="C67" t="s">
        <v>1135</v>
      </c>
      <c r="E67" s="24" t="s">
        <v>1118</v>
      </c>
    </row>
    <row r="68" spans="2:5" x14ac:dyDescent="0.2">
      <c r="B68" s="8" t="s">
        <v>1117</v>
      </c>
      <c r="C68" t="s">
        <v>69</v>
      </c>
      <c r="D68" t="s">
        <v>77</v>
      </c>
      <c r="E68" s="24"/>
    </row>
    <row r="69" spans="2:5" x14ac:dyDescent="0.2">
      <c r="B69" s="24">
        <v>2010</v>
      </c>
      <c r="C69" s="25">
        <v>2457.9679999999998</v>
      </c>
      <c r="D69" s="25">
        <v>2780.3879999999999</v>
      </c>
      <c r="E69" s="25">
        <v>5238.3559999999998</v>
      </c>
    </row>
    <row r="70" spans="2:5" x14ac:dyDescent="0.2">
      <c r="B70" s="24">
        <v>2011</v>
      </c>
      <c r="C70" s="25">
        <v>2207.3448400000002</v>
      </c>
      <c r="D70" s="25">
        <v>1352.6327424999999</v>
      </c>
      <c r="E70" s="25">
        <v>3559.9775825000002</v>
      </c>
    </row>
    <row r="71" spans="2:5" x14ac:dyDescent="0.2">
      <c r="B71" s="24">
        <v>2012</v>
      </c>
      <c r="C71" s="25">
        <v>2197.29675</v>
      </c>
      <c r="D71" s="25">
        <v>2840.0450000000005</v>
      </c>
      <c r="E71" s="25">
        <v>5037.3417500000005</v>
      </c>
    </row>
    <row r="72" spans="2:5" x14ac:dyDescent="0.2">
      <c r="B72" s="24">
        <v>2013</v>
      </c>
      <c r="C72" s="25">
        <v>3551.3073000000004</v>
      </c>
      <c r="D72" s="25">
        <v>1494.04935</v>
      </c>
      <c r="E72" s="25">
        <v>5045.3566500000006</v>
      </c>
    </row>
    <row r="73" spans="2:5" x14ac:dyDescent="0.2">
      <c r="B73" s="24">
        <v>2014</v>
      </c>
      <c r="C73" s="25">
        <v>825.93000000000006</v>
      </c>
      <c r="D73" s="25">
        <v>1449.3808500000002</v>
      </c>
      <c r="E73" s="25">
        <v>2275.3108500000003</v>
      </c>
    </row>
    <row r="74" spans="2:5" x14ac:dyDescent="0.2">
      <c r="B74" s="24">
        <v>2015</v>
      </c>
      <c r="C74" s="25">
        <v>1985.0373500000001</v>
      </c>
      <c r="D74" s="25">
        <v>1777.02835</v>
      </c>
      <c r="E74" s="25">
        <v>3762.0657000000001</v>
      </c>
    </row>
    <row r="75" spans="2:5" x14ac:dyDescent="0.2">
      <c r="B75" s="24">
        <v>2016</v>
      </c>
      <c r="C75" s="25">
        <v>1759.9094495000002</v>
      </c>
      <c r="D75" s="25">
        <v>879.24144950000004</v>
      </c>
      <c r="E75" s="25">
        <v>2639.1508990000002</v>
      </c>
    </row>
    <row r="76" spans="2:5" x14ac:dyDescent="0.2">
      <c r="B76" s="24">
        <v>2017</v>
      </c>
      <c r="C76" s="25">
        <v>975.48159999999996</v>
      </c>
      <c r="D76" s="25">
        <v>1663.6451000000002</v>
      </c>
      <c r="E76" s="25">
        <v>2639.1267000000003</v>
      </c>
    </row>
    <row r="77" spans="2:5" x14ac:dyDescent="0.2">
      <c r="B77" s="9" t="s">
        <v>1118</v>
      </c>
      <c r="C77" s="25">
        <v>15960.275289500001</v>
      </c>
      <c r="D77" s="25">
        <v>14236.410841999999</v>
      </c>
      <c r="E77" s="25">
        <v>30196.686131500002</v>
      </c>
    </row>
    <row r="79" spans="2:5" x14ac:dyDescent="0.2">
      <c r="B79" s="8" t="s">
        <v>0</v>
      </c>
      <c r="C79" t="s">
        <v>1122</v>
      </c>
    </row>
    <row r="81" spans="2:15" x14ac:dyDescent="0.2">
      <c r="B81" s="8" t="s">
        <v>1119</v>
      </c>
      <c r="C81" s="8" t="s">
        <v>1120</v>
      </c>
    </row>
    <row r="82" spans="2:15" x14ac:dyDescent="0.2">
      <c r="C82" t="s">
        <v>1135</v>
      </c>
      <c r="E82" s="24" t="s">
        <v>1118</v>
      </c>
    </row>
    <row r="83" spans="2:15" x14ac:dyDescent="0.2">
      <c r="B83" s="8" t="s">
        <v>1117</v>
      </c>
      <c r="C83" t="s">
        <v>69</v>
      </c>
      <c r="D83" t="s">
        <v>77</v>
      </c>
      <c r="E83" s="24"/>
    </row>
    <row r="84" spans="2:15" x14ac:dyDescent="0.2">
      <c r="B84" s="9" t="s">
        <v>1139</v>
      </c>
      <c r="C84" s="25">
        <v>4863.2623000000003</v>
      </c>
      <c r="D84" s="25">
        <v>5446.9900000000007</v>
      </c>
      <c r="E84" s="25">
        <v>10310.2523</v>
      </c>
    </row>
    <row r="85" spans="2:15" x14ac:dyDescent="0.2">
      <c r="B85" s="9" t="s">
        <v>1140</v>
      </c>
      <c r="C85" s="25">
        <v>7678.3189894999987</v>
      </c>
      <c r="D85" s="25">
        <v>5741.5688419999988</v>
      </c>
      <c r="E85" s="25">
        <v>13419.887831499997</v>
      </c>
    </row>
    <row r="86" spans="2:15" x14ac:dyDescent="0.2">
      <c r="B86" s="9" t="s">
        <v>1141</v>
      </c>
      <c r="C86" s="25">
        <v>3418.6940000000004</v>
      </c>
      <c r="D86" s="25">
        <v>3047.8519999999999</v>
      </c>
      <c r="E86" s="25">
        <v>6466.5460000000003</v>
      </c>
      <c r="J86" s="13"/>
    </row>
    <row r="87" spans="2:15" x14ac:dyDescent="0.2">
      <c r="B87" s="9" t="s">
        <v>1118</v>
      </c>
      <c r="C87" s="25">
        <v>15960.275289499998</v>
      </c>
      <c r="D87" s="25">
        <v>14236.410841999998</v>
      </c>
      <c r="E87" s="25">
        <v>30196.686131499999</v>
      </c>
      <c r="J87" s="13"/>
    </row>
    <row r="88" spans="2:15" x14ac:dyDescent="0.2">
      <c r="F88" s="13"/>
      <c r="G88" s="13"/>
      <c r="H88" s="13"/>
      <c r="I88" s="13"/>
      <c r="J88" s="13"/>
    </row>
    <row r="93" spans="2:15" x14ac:dyDescent="0.2">
      <c r="F93" s="24"/>
      <c r="G93" s="24"/>
      <c r="H93" s="24"/>
      <c r="I93" s="24"/>
      <c r="J93" s="24"/>
      <c r="O93" s="24"/>
    </row>
    <row r="94" spans="2:15" x14ac:dyDescent="0.2">
      <c r="E94" s="9"/>
      <c r="F94" s="25"/>
      <c r="G94" s="25"/>
      <c r="H94" s="25"/>
      <c r="I94" s="25"/>
      <c r="J94" s="25"/>
      <c r="O94" s="25"/>
    </row>
    <row r="95" spans="2:15" x14ac:dyDescent="0.2">
      <c r="E95" s="9"/>
      <c r="F95" s="25"/>
      <c r="G95" s="25"/>
      <c r="H95" s="25"/>
      <c r="I95" s="25"/>
      <c r="J95" s="25"/>
      <c r="O95" s="25"/>
    </row>
    <row r="96" spans="2:15" x14ac:dyDescent="0.2">
      <c r="E96" s="9"/>
      <c r="F96" s="25"/>
      <c r="G96" s="25"/>
      <c r="H96" s="25"/>
      <c r="I96" s="25"/>
      <c r="J96" s="25"/>
      <c r="O96" s="25"/>
    </row>
    <row r="97" spans="5:15" x14ac:dyDescent="0.2">
      <c r="E97" s="9"/>
      <c r="F97" s="25"/>
      <c r="G97" s="25"/>
      <c r="H97" s="25"/>
      <c r="I97" s="25"/>
      <c r="J97" s="25"/>
      <c r="O97" s="25"/>
    </row>
    <row r="98" spans="5:15" x14ac:dyDescent="0.2">
      <c r="E98" s="9"/>
      <c r="F98" s="25"/>
      <c r="G98" s="25"/>
      <c r="H98" s="25"/>
      <c r="I98" s="25"/>
      <c r="J98" s="25"/>
      <c r="O98" s="25"/>
    </row>
    <row r="99" spans="5:15" x14ac:dyDescent="0.2">
      <c r="E99" s="9"/>
      <c r="F99" s="25"/>
      <c r="G99" s="25"/>
      <c r="H99" s="25"/>
      <c r="I99" s="25"/>
      <c r="J99" s="25"/>
      <c r="O99" s="25"/>
    </row>
    <row r="100" spans="5:15" x14ac:dyDescent="0.2">
      <c r="E100" s="9"/>
      <c r="F100" s="25"/>
      <c r="G100" s="25"/>
      <c r="H100" s="25"/>
      <c r="I100" s="25"/>
      <c r="J100" s="25"/>
      <c r="O100" s="25"/>
    </row>
    <row r="101" spans="5:15" x14ac:dyDescent="0.2">
      <c r="E101" s="9"/>
      <c r="F101" s="25"/>
      <c r="G101" s="25"/>
      <c r="H101" s="25"/>
      <c r="I101" s="25"/>
      <c r="J101" s="25"/>
      <c r="K101" s="25"/>
      <c r="L101" s="25"/>
      <c r="M101" s="25"/>
      <c r="N101" s="25"/>
      <c r="O101" s="25"/>
    </row>
    <row r="102" spans="5:15" x14ac:dyDescent="0.2">
      <c r="E102" s="9"/>
      <c r="F102" s="25"/>
      <c r="G102" s="25"/>
      <c r="H102" s="25"/>
      <c r="I102" s="25"/>
      <c r="J102" s="25"/>
      <c r="K102" s="25"/>
      <c r="L102" s="25"/>
      <c r="M102" s="25"/>
      <c r="N102" s="25"/>
      <c r="O102" s="25"/>
    </row>
    <row r="103" spans="5:15" x14ac:dyDescent="0.2">
      <c r="E103" s="9"/>
      <c r="F103" s="25"/>
      <c r="G103" s="25"/>
      <c r="H103" s="25"/>
      <c r="I103" s="25"/>
      <c r="J103" s="25"/>
      <c r="K103" s="25"/>
      <c r="L103" s="25"/>
      <c r="M103" s="25"/>
      <c r="N103" s="25"/>
      <c r="O103" s="25"/>
    </row>
    <row r="104" spans="5:15" x14ac:dyDescent="0.2">
      <c r="E104" s="9"/>
      <c r="F104" s="25"/>
      <c r="G104" s="25"/>
      <c r="H104" s="25"/>
      <c r="I104" s="25"/>
      <c r="J104" s="25"/>
      <c r="K104" s="25"/>
      <c r="L104" s="25"/>
      <c r="M104" s="25"/>
      <c r="N104" s="25"/>
      <c r="O104" s="25"/>
    </row>
    <row r="105" spans="5:15" x14ac:dyDescent="0.2">
      <c r="E105" s="9"/>
      <c r="F105" s="25"/>
      <c r="G105" s="25"/>
      <c r="H105" s="25"/>
      <c r="I105" s="25"/>
      <c r="J105" s="25"/>
      <c r="K105" s="25"/>
      <c r="L105" s="25"/>
      <c r="M105" s="25"/>
      <c r="N105" s="25"/>
      <c r="O105" s="25"/>
    </row>
    <row r="106" spans="5:15" x14ac:dyDescent="0.2">
      <c r="E106" s="9"/>
      <c r="F106" s="25"/>
      <c r="G106" s="25"/>
      <c r="H106" s="25"/>
      <c r="I106" s="25"/>
      <c r="J106" s="25"/>
      <c r="K106" s="25"/>
      <c r="L106" s="25"/>
      <c r="M106" s="25"/>
      <c r="N106" s="25"/>
      <c r="O106" s="25"/>
    </row>
    <row r="107" spans="5:15" x14ac:dyDescent="0.2">
      <c r="E107" s="9"/>
      <c r="F107" s="25"/>
      <c r="G107" s="25"/>
      <c r="H107" s="25"/>
      <c r="I107" s="25"/>
      <c r="J107" s="25"/>
      <c r="K107" s="25"/>
      <c r="L107" s="25"/>
      <c r="M107" s="25"/>
      <c r="N107" s="25"/>
      <c r="O107" s="25"/>
    </row>
    <row r="108" spans="5:15" x14ac:dyDescent="0.2">
      <c r="E108" s="9"/>
      <c r="F108" s="25"/>
      <c r="G108" s="25"/>
      <c r="H108" s="25"/>
      <c r="I108" s="25"/>
      <c r="J108" s="25"/>
      <c r="K108" s="25"/>
      <c r="L108" s="25"/>
      <c r="M108" s="25"/>
      <c r="N108" s="25"/>
      <c r="O108" s="25"/>
    </row>
    <row r="109" spans="5:15" x14ac:dyDescent="0.2">
      <c r="E109" s="9"/>
      <c r="F109" s="25"/>
      <c r="G109" s="25"/>
      <c r="H109" s="25"/>
      <c r="I109" s="25"/>
      <c r="J109" s="25"/>
      <c r="K109" s="25"/>
      <c r="L109" s="25"/>
      <c r="M109" s="25"/>
      <c r="N109" s="25"/>
      <c r="O109" s="25"/>
    </row>
    <row r="110" spans="5:15" x14ac:dyDescent="0.2">
      <c r="E110" s="9"/>
      <c r="F110" s="25"/>
      <c r="G110" s="25"/>
      <c r="H110" s="25"/>
      <c r="I110" s="25"/>
      <c r="J110" s="25"/>
      <c r="K110" s="25"/>
      <c r="L110" s="25"/>
      <c r="M110" s="25"/>
      <c r="N110" s="25"/>
      <c r="O110" s="25"/>
    </row>
  </sheetData>
  <mergeCells count="4">
    <mergeCell ref="B8:L8"/>
    <mergeCell ref="B27:C27"/>
    <mergeCell ref="E27:L27"/>
    <mergeCell ref="B62:L62"/>
  </mergeCells>
  <conditionalFormatting sqref="I64">
    <cfRule type="containsText" dxfId="9" priority="1" operator="containsText" text="FALSCH">
      <formula>NOT(ISERROR(SEARCH("FALSCH",I64)))</formula>
    </cfRule>
    <cfRule type="containsText" dxfId="8" priority="2" operator="containsText" text="WAHR">
      <formula>NOT(ISERROR(SEARCH("WAHR",I64)))</formula>
    </cfRule>
  </conditionalFormatting>
  <pageMargins left="0.7" right="0.7" top="0.78740157499999996" bottom="0.78740157499999996" header="0.3" footer="0.3"/>
  <drawing r:id="rId7"/>
  <extLst>
    <ext xmlns:x14="http://schemas.microsoft.com/office/spreadsheetml/2009/9/main" uri="{A8765BA9-456A-4dab-B4F3-ACF838C121DE}">
      <x14:slicerList>
        <x14:slicer r:id="rId8"/>
      </x14:slicerList>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8:O110"/>
  <sheetViews>
    <sheetView zoomScale="90" zoomScaleNormal="90" workbookViewId="0">
      <selection activeCell="I58" sqref="I58"/>
    </sheetView>
  </sheetViews>
  <sheetFormatPr baseColWidth="10" defaultRowHeight="14.25" x14ac:dyDescent="0.2"/>
  <cols>
    <col min="1" max="1" width="3" customWidth="1"/>
    <col min="2" max="2" width="31.375" customWidth="1"/>
    <col min="3" max="3" width="23.375" customWidth="1"/>
    <col min="4" max="4" width="10.625" customWidth="1"/>
    <col min="5" max="5" width="15.5" customWidth="1"/>
    <col min="6" max="6" width="22.25" bestFit="1" customWidth="1"/>
    <col min="7" max="7" width="11" bestFit="1" customWidth="1"/>
    <col min="8" max="8" width="16.75" customWidth="1"/>
    <col min="9" max="9" width="22.25" bestFit="1" customWidth="1"/>
    <col min="10" max="10" width="11" bestFit="1" customWidth="1"/>
    <col min="11" max="11" width="15.5" customWidth="1"/>
    <col min="12" max="12" width="22.25" customWidth="1"/>
    <col min="13" max="13" width="12" customWidth="1"/>
    <col min="14" max="14" width="15.375" customWidth="1"/>
    <col min="15" max="16" width="11" customWidth="1"/>
    <col min="17" max="17" width="12" bestFit="1" customWidth="1"/>
    <col min="18" max="18" width="15.375" bestFit="1" customWidth="1"/>
  </cols>
  <sheetData>
    <row r="8" spans="2:12" ht="15" x14ac:dyDescent="0.25">
      <c r="B8" s="40" t="s">
        <v>1148</v>
      </c>
      <c r="C8" s="40"/>
      <c r="D8" s="40"/>
      <c r="E8" s="40"/>
      <c r="F8" s="40"/>
      <c r="G8" s="40"/>
      <c r="H8" s="40"/>
      <c r="I8" s="40"/>
      <c r="J8" s="40"/>
      <c r="K8" s="40"/>
      <c r="L8" s="40"/>
    </row>
    <row r="27" spans="2:12" s="30" customFormat="1" ht="15" x14ac:dyDescent="0.25">
      <c r="B27" s="41" t="s">
        <v>1129</v>
      </c>
      <c r="C27" s="41"/>
      <c r="E27" s="41" t="s">
        <v>1130</v>
      </c>
      <c r="F27" s="41"/>
      <c r="G27" s="41"/>
      <c r="H27" s="41"/>
      <c r="I27" s="41"/>
      <c r="J27" s="41"/>
      <c r="K27" s="41"/>
      <c r="L27" s="41"/>
    </row>
    <row r="30" spans="2:12" x14ac:dyDescent="0.2">
      <c r="B30" s="8" t="s">
        <v>0</v>
      </c>
      <c r="C30" t="s">
        <v>1128</v>
      </c>
      <c r="E30" s="8" t="s">
        <v>0</v>
      </c>
      <c r="F30" t="s">
        <v>115</v>
      </c>
      <c r="H30" s="8" t="s">
        <v>0</v>
      </c>
      <c r="I30" t="s">
        <v>1126</v>
      </c>
      <c r="K30" s="8" t="s">
        <v>0</v>
      </c>
      <c r="L30" t="s">
        <v>1127</v>
      </c>
    </row>
    <row r="32" spans="2:12" x14ac:dyDescent="0.2">
      <c r="B32" s="8" t="s">
        <v>1124</v>
      </c>
      <c r="C32" t="s">
        <v>1125</v>
      </c>
      <c r="E32" s="8" t="s">
        <v>1124</v>
      </c>
      <c r="F32" t="s">
        <v>1125</v>
      </c>
      <c r="H32" s="8" t="s">
        <v>1124</v>
      </c>
      <c r="I32" t="s">
        <v>1125</v>
      </c>
      <c r="K32" s="8" t="s">
        <v>1124</v>
      </c>
      <c r="L32" t="s">
        <v>1125</v>
      </c>
    </row>
    <row r="33" spans="2:12" x14ac:dyDescent="0.2">
      <c r="B33" s="9" t="s">
        <v>1137</v>
      </c>
      <c r="C33" s="12"/>
      <c r="E33" s="9" t="s">
        <v>1137</v>
      </c>
      <c r="F33" s="12"/>
      <c r="H33" s="9" t="s">
        <v>1137</v>
      </c>
      <c r="I33" s="12"/>
      <c r="K33" s="9" t="s">
        <v>1137</v>
      </c>
      <c r="L33" s="12"/>
    </row>
    <row r="34" spans="2:12" x14ac:dyDescent="0.2">
      <c r="B34" s="10" t="s">
        <v>302</v>
      </c>
      <c r="C34" s="12">
        <v>30.170650897199998</v>
      </c>
      <c r="E34" s="10" t="s">
        <v>302</v>
      </c>
      <c r="F34" s="12">
        <v>6491.6352995000007</v>
      </c>
      <c r="H34" s="10" t="s">
        <v>302</v>
      </c>
      <c r="I34" s="12">
        <v>1775.2239999999999</v>
      </c>
      <c r="K34" s="10" t="s">
        <v>435</v>
      </c>
      <c r="L34" s="12">
        <v>293.46750000000003</v>
      </c>
    </row>
    <row r="35" spans="2:12" x14ac:dyDescent="0.2">
      <c r="B35" s="27" t="s">
        <v>152</v>
      </c>
      <c r="C35" s="12">
        <v>30.170650897199998</v>
      </c>
      <c r="E35" s="27" t="s">
        <v>80</v>
      </c>
      <c r="F35" s="12">
        <v>2012.54</v>
      </c>
      <c r="H35" s="27" t="s">
        <v>142</v>
      </c>
      <c r="I35" s="12">
        <v>677.31</v>
      </c>
      <c r="K35" s="27" t="s">
        <v>142</v>
      </c>
      <c r="L35" s="12">
        <v>293.46750000000003</v>
      </c>
    </row>
    <row r="36" spans="2:12" x14ac:dyDescent="0.2">
      <c r="B36" s="27" t="s">
        <v>71</v>
      </c>
      <c r="C36" s="12">
        <v>0</v>
      </c>
      <c r="E36" s="27" t="s">
        <v>142</v>
      </c>
      <c r="F36" s="12">
        <v>1962.4339995</v>
      </c>
      <c r="H36" s="27" t="s">
        <v>80</v>
      </c>
      <c r="I36" s="12">
        <v>610.774</v>
      </c>
      <c r="K36" s="10" t="s">
        <v>302</v>
      </c>
      <c r="L36" s="12">
        <v>293.46750000000003</v>
      </c>
    </row>
    <row r="37" spans="2:12" x14ac:dyDescent="0.2">
      <c r="B37" s="27" t="s">
        <v>63</v>
      </c>
      <c r="C37" s="12">
        <v>0</v>
      </c>
      <c r="E37" s="27" t="s">
        <v>196</v>
      </c>
      <c r="F37" s="12">
        <v>1621.0099999999998</v>
      </c>
      <c r="H37" s="27" t="s">
        <v>124</v>
      </c>
      <c r="I37" s="12">
        <v>487.14</v>
      </c>
      <c r="K37" s="27" t="s">
        <v>142</v>
      </c>
      <c r="L37" s="12">
        <v>293.46750000000003</v>
      </c>
    </row>
    <row r="38" spans="2:12" x14ac:dyDescent="0.2">
      <c r="B38" s="27" t="s">
        <v>405</v>
      </c>
      <c r="C38" s="12">
        <v>0</v>
      </c>
      <c r="E38" s="27" t="s">
        <v>124</v>
      </c>
      <c r="F38" s="12">
        <v>350.24130000000002</v>
      </c>
      <c r="H38" s="10" t="s">
        <v>435</v>
      </c>
      <c r="I38" s="12">
        <v>140</v>
      </c>
      <c r="K38" s="9" t="s">
        <v>1118</v>
      </c>
      <c r="L38" s="12">
        <v>586.93500000000006</v>
      </c>
    </row>
    <row r="39" spans="2:12" x14ac:dyDescent="0.2">
      <c r="B39" s="9" t="s">
        <v>1118</v>
      </c>
      <c r="C39" s="12">
        <v>30.170650897199998</v>
      </c>
      <c r="E39" s="27" t="s">
        <v>405</v>
      </c>
      <c r="F39" s="12">
        <v>314.91999999999996</v>
      </c>
      <c r="H39" s="27" t="s">
        <v>142</v>
      </c>
      <c r="I39" s="12">
        <v>140</v>
      </c>
    </row>
    <row r="40" spans="2:12" x14ac:dyDescent="0.2">
      <c r="E40" s="27" t="s">
        <v>63</v>
      </c>
      <c r="F40" s="12">
        <v>179.56</v>
      </c>
      <c r="H40" s="9" t="s">
        <v>1118</v>
      </c>
      <c r="I40" s="12">
        <v>1915.2239999999999</v>
      </c>
    </row>
    <row r="41" spans="2:12" x14ac:dyDescent="0.2">
      <c r="E41" s="27" t="s">
        <v>71</v>
      </c>
      <c r="F41" s="12">
        <v>50.93</v>
      </c>
    </row>
    <row r="42" spans="2:12" x14ac:dyDescent="0.2">
      <c r="E42" s="10" t="s">
        <v>435</v>
      </c>
      <c r="F42" s="12">
        <v>1897.1629499999999</v>
      </c>
    </row>
    <row r="43" spans="2:12" x14ac:dyDescent="0.2">
      <c r="E43" s="27" t="s">
        <v>142</v>
      </c>
      <c r="F43" s="12">
        <v>1689.3701999999998</v>
      </c>
    </row>
    <row r="44" spans="2:12" x14ac:dyDescent="0.2">
      <c r="E44" s="27" t="s">
        <v>196</v>
      </c>
      <c r="F44" s="12">
        <v>207.79275000000001</v>
      </c>
    </row>
    <row r="45" spans="2:12" x14ac:dyDescent="0.2">
      <c r="E45" s="9" t="s">
        <v>1118</v>
      </c>
      <c r="F45" s="12">
        <v>8388.7982494999997</v>
      </c>
    </row>
    <row r="62" spans="2:12" ht="15" x14ac:dyDescent="0.25">
      <c r="B62" s="40" t="s">
        <v>1143</v>
      </c>
      <c r="C62" s="40"/>
      <c r="D62" s="40"/>
      <c r="E62" s="40"/>
      <c r="F62" s="40"/>
      <c r="G62" s="40"/>
      <c r="H62" s="40"/>
      <c r="I62" s="40"/>
      <c r="J62" s="40"/>
      <c r="K62" s="40"/>
      <c r="L62" s="40"/>
    </row>
    <row r="64" spans="2:12" x14ac:dyDescent="0.2">
      <c r="B64" s="8" t="s">
        <v>0</v>
      </c>
      <c r="C64" t="s">
        <v>1122</v>
      </c>
      <c r="H64" t="s">
        <v>1147</v>
      </c>
      <c r="I64" t="str">
        <f>IF(GETPIVOTDATA("Anteil Bank (EUR mil)",$E$32)+GETPIVOTDATA("Anteil Bank (EUR mil)",$H$32)+GETPIVOTDATA("Anteil Bank (EUR mil)",$K$32)=GETPIVOTDATA("Anteil Bank (EUR mil)",$B$66),"WAHR","FALSCH")</f>
        <v>WAHR</v>
      </c>
    </row>
    <row r="66" spans="2:5" x14ac:dyDescent="0.2">
      <c r="B66" s="8" t="s">
        <v>1119</v>
      </c>
      <c r="C66" s="8" t="s">
        <v>1120</v>
      </c>
    </row>
    <row r="67" spans="2:5" x14ac:dyDescent="0.2">
      <c r="C67" t="s">
        <v>1137</v>
      </c>
      <c r="E67" s="24" t="s">
        <v>1118</v>
      </c>
    </row>
    <row r="68" spans="2:5" x14ac:dyDescent="0.2">
      <c r="B68" s="8" t="s">
        <v>1117</v>
      </c>
      <c r="C68" t="s">
        <v>302</v>
      </c>
      <c r="D68" t="s">
        <v>435</v>
      </c>
      <c r="E68" s="24"/>
    </row>
    <row r="69" spans="2:5" x14ac:dyDescent="0.2">
      <c r="B69" s="24">
        <v>2010</v>
      </c>
      <c r="C69" s="25">
        <v>2071.9900000000002</v>
      </c>
      <c r="D69" s="25">
        <v>75.240000000000009</v>
      </c>
      <c r="E69" s="25">
        <v>2147.2300000000005</v>
      </c>
    </row>
    <row r="70" spans="2:5" x14ac:dyDescent="0.2">
      <c r="B70" s="24">
        <v>2011</v>
      </c>
      <c r="C70" s="25">
        <v>1602.9224999999999</v>
      </c>
      <c r="D70" s="25">
        <v>394.69749999999999</v>
      </c>
      <c r="E70" s="25">
        <v>1997.62</v>
      </c>
    </row>
    <row r="71" spans="2:5" x14ac:dyDescent="0.2">
      <c r="B71" s="24">
        <v>2012</v>
      </c>
      <c r="C71" s="25">
        <v>1534.3679999999999</v>
      </c>
      <c r="D71" s="25">
        <v>273.47274999999996</v>
      </c>
      <c r="E71" s="25">
        <v>1807.8407499999998</v>
      </c>
    </row>
    <row r="72" spans="2:5" x14ac:dyDescent="0.2">
      <c r="B72" s="24">
        <v>2013</v>
      </c>
      <c r="C72" s="25">
        <v>905.53825000000006</v>
      </c>
      <c r="D72" s="25">
        <v>509.16619999999995</v>
      </c>
      <c r="E72" s="25">
        <v>1414.70445</v>
      </c>
    </row>
    <row r="73" spans="2:5" x14ac:dyDescent="0.2">
      <c r="B73" s="24">
        <v>2014</v>
      </c>
      <c r="C73" s="25">
        <v>895.05000000000007</v>
      </c>
      <c r="D73" s="25">
        <v>317.94</v>
      </c>
      <c r="E73" s="25">
        <v>1212.99</v>
      </c>
    </row>
    <row r="74" spans="2:5" x14ac:dyDescent="0.2">
      <c r="B74" s="24">
        <v>2015</v>
      </c>
      <c r="C74" s="25">
        <v>409.70000000000005</v>
      </c>
      <c r="D74" s="25">
        <v>261.98</v>
      </c>
      <c r="E74" s="25">
        <v>671.68000000000006</v>
      </c>
    </row>
    <row r="75" spans="2:5" x14ac:dyDescent="0.2">
      <c r="B75" s="24">
        <v>2016</v>
      </c>
      <c r="C75" s="25">
        <v>634.11144949999994</v>
      </c>
      <c r="D75" s="25">
        <v>132.07</v>
      </c>
      <c r="E75" s="25">
        <v>766.18144949999987</v>
      </c>
    </row>
    <row r="76" spans="2:5" x14ac:dyDescent="0.2">
      <c r="B76" s="24">
        <v>2017</v>
      </c>
      <c r="C76" s="25">
        <v>506.64660000000003</v>
      </c>
      <c r="D76" s="25">
        <v>366.06400000000002</v>
      </c>
      <c r="E76" s="25">
        <v>872.71060000000011</v>
      </c>
    </row>
    <row r="77" spans="2:5" x14ac:dyDescent="0.2">
      <c r="B77" s="9" t="s">
        <v>1118</v>
      </c>
      <c r="C77" s="25">
        <v>8560.3267995000006</v>
      </c>
      <c r="D77" s="25">
        <v>2330.6304499999997</v>
      </c>
      <c r="E77" s="25">
        <v>10890.957249500001</v>
      </c>
    </row>
    <row r="79" spans="2:5" x14ac:dyDescent="0.2">
      <c r="B79" s="8" t="s">
        <v>0</v>
      </c>
      <c r="C79" t="s">
        <v>1122</v>
      </c>
    </row>
    <row r="81" spans="2:15" x14ac:dyDescent="0.2">
      <c r="B81" s="8" t="s">
        <v>1119</v>
      </c>
      <c r="C81" s="8" t="s">
        <v>1120</v>
      </c>
    </row>
    <row r="82" spans="2:15" x14ac:dyDescent="0.2">
      <c r="C82" t="s">
        <v>1137</v>
      </c>
      <c r="E82" s="24" t="s">
        <v>1118</v>
      </c>
    </row>
    <row r="83" spans="2:15" x14ac:dyDescent="0.2">
      <c r="B83" s="8" t="s">
        <v>1117</v>
      </c>
      <c r="C83" t="s">
        <v>302</v>
      </c>
      <c r="D83" t="s">
        <v>435</v>
      </c>
      <c r="E83" s="24"/>
    </row>
    <row r="84" spans="2:15" x14ac:dyDescent="0.2">
      <c r="B84" s="9" t="s">
        <v>1139</v>
      </c>
      <c r="C84" s="25">
        <v>2952.8713000000002</v>
      </c>
      <c r="D84" s="25">
        <v>207.79275000000001</v>
      </c>
      <c r="E84" s="25">
        <v>3160.6640500000003</v>
      </c>
    </row>
    <row r="85" spans="2:15" x14ac:dyDescent="0.2">
      <c r="B85" s="9" t="s">
        <v>1140</v>
      </c>
      <c r="C85" s="25">
        <v>2984.1414995</v>
      </c>
      <c r="D85" s="25">
        <v>2122.8377000000005</v>
      </c>
      <c r="E85" s="25">
        <v>5106.9791995000005</v>
      </c>
    </row>
    <row r="86" spans="2:15" x14ac:dyDescent="0.2">
      <c r="B86" s="9" t="s">
        <v>1141</v>
      </c>
      <c r="C86" s="25">
        <v>2623.3140000000003</v>
      </c>
      <c r="D86" s="25"/>
      <c r="E86" s="25">
        <v>2623.3140000000003</v>
      </c>
      <c r="J86" s="13"/>
    </row>
    <row r="87" spans="2:15" x14ac:dyDescent="0.2">
      <c r="B87" s="9" t="s">
        <v>1118</v>
      </c>
      <c r="C87" s="25">
        <v>8560.3267995000006</v>
      </c>
      <c r="D87" s="25">
        <v>2330.6304500000006</v>
      </c>
      <c r="E87" s="25">
        <v>10890.957249500001</v>
      </c>
      <c r="J87" s="13"/>
    </row>
    <row r="88" spans="2:15" x14ac:dyDescent="0.2">
      <c r="F88" s="13"/>
      <c r="G88" s="13"/>
      <c r="H88" s="13"/>
      <c r="I88" s="13"/>
      <c r="J88" s="13"/>
    </row>
    <row r="93" spans="2:15" x14ac:dyDescent="0.2">
      <c r="F93" s="24"/>
      <c r="G93" s="24"/>
      <c r="H93" s="24"/>
      <c r="I93" s="24"/>
      <c r="J93" s="24"/>
      <c r="O93" s="24"/>
    </row>
    <row r="94" spans="2:15" x14ac:dyDescent="0.2">
      <c r="E94" s="9"/>
      <c r="F94" s="25"/>
      <c r="G94" s="25"/>
      <c r="H94" s="25"/>
      <c r="I94" s="25"/>
      <c r="J94" s="25"/>
      <c r="O94" s="25"/>
    </row>
    <row r="95" spans="2:15" x14ac:dyDescent="0.2">
      <c r="E95" s="9"/>
      <c r="F95" s="25"/>
      <c r="G95" s="25"/>
      <c r="H95" s="25"/>
      <c r="I95" s="25"/>
      <c r="J95" s="25"/>
      <c r="O95" s="25"/>
    </row>
    <row r="96" spans="2:15" x14ac:dyDescent="0.2">
      <c r="E96" s="9"/>
      <c r="F96" s="25"/>
      <c r="G96" s="25"/>
      <c r="H96" s="25"/>
      <c r="I96" s="25"/>
      <c r="J96" s="25"/>
      <c r="O96" s="25"/>
    </row>
    <row r="97" spans="5:15" x14ac:dyDescent="0.2">
      <c r="E97" s="9"/>
      <c r="F97" s="25"/>
      <c r="G97" s="25"/>
      <c r="H97" s="25"/>
      <c r="I97" s="25"/>
      <c r="J97" s="25"/>
      <c r="O97" s="25"/>
    </row>
    <row r="98" spans="5:15" x14ac:dyDescent="0.2">
      <c r="E98" s="9"/>
      <c r="F98" s="25"/>
      <c r="G98" s="25"/>
      <c r="H98" s="25"/>
      <c r="I98" s="25"/>
      <c r="J98" s="25"/>
      <c r="O98" s="25"/>
    </row>
    <row r="99" spans="5:15" x14ac:dyDescent="0.2">
      <c r="E99" s="9"/>
      <c r="F99" s="25"/>
      <c r="G99" s="25"/>
      <c r="H99" s="25"/>
      <c r="I99" s="25"/>
      <c r="J99" s="25"/>
      <c r="O99" s="25"/>
    </row>
    <row r="100" spans="5:15" x14ac:dyDescent="0.2">
      <c r="E100" s="9"/>
      <c r="F100" s="25"/>
      <c r="G100" s="25"/>
      <c r="H100" s="25"/>
      <c r="I100" s="25"/>
      <c r="J100" s="25"/>
      <c r="O100" s="25"/>
    </row>
    <row r="101" spans="5:15" x14ac:dyDescent="0.2">
      <c r="E101" s="9"/>
      <c r="F101" s="25"/>
      <c r="G101" s="25"/>
      <c r="H101" s="25"/>
      <c r="I101" s="25"/>
      <c r="J101" s="25"/>
      <c r="K101" s="25"/>
      <c r="L101" s="25"/>
      <c r="M101" s="25"/>
      <c r="N101" s="25"/>
      <c r="O101" s="25"/>
    </row>
    <row r="102" spans="5:15" x14ac:dyDescent="0.2">
      <c r="E102" s="9"/>
      <c r="F102" s="25"/>
      <c r="G102" s="25"/>
      <c r="H102" s="25"/>
      <c r="I102" s="25"/>
      <c r="J102" s="25"/>
      <c r="K102" s="25"/>
      <c r="L102" s="25"/>
      <c r="M102" s="25"/>
      <c r="N102" s="25"/>
      <c r="O102" s="25"/>
    </row>
    <row r="103" spans="5:15" x14ac:dyDescent="0.2">
      <c r="E103" s="9"/>
      <c r="F103" s="25"/>
      <c r="G103" s="25"/>
      <c r="H103" s="25"/>
      <c r="I103" s="25"/>
      <c r="J103" s="25"/>
      <c r="K103" s="25"/>
      <c r="L103" s="25"/>
      <c r="M103" s="25"/>
      <c r="N103" s="25"/>
      <c r="O103" s="25"/>
    </row>
    <row r="104" spans="5:15" x14ac:dyDescent="0.2">
      <c r="E104" s="9"/>
      <c r="F104" s="25"/>
      <c r="G104" s="25"/>
      <c r="H104" s="25"/>
      <c r="I104" s="25"/>
      <c r="J104" s="25"/>
      <c r="K104" s="25"/>
      <c r="L104" s="25"/>
      <c r="M104" s="25"/>
      <c r="N104" s="25"/>
      <c r="O104" s="25"/>
    </row>
    <row r="105" spans="5:15" x14ac:dyDescent="0.2">
      <c r="E105" s="9"/>
      <c r="F105" s="25"/>
      <c r="G105" s="25"/>
      <c r="H105" s="25"/>
      <c r="I105" s="25"/>
      <c r="J105" s="25"/>
      <c r="K105" s="25"/>
      <c r="L105" s="25"/>
      <c r="M105" s="25"/>
      <c r="N105" s="25"/>
      <c r="O105" s="25"/>
    </row>
    <row r="106" spans="5:15" x14ac:dyDescent="0.2">
      <c r="E106" s="9"/>
      <c r="F106" s="25"/>
      <c r="G106" s="25"/>
      <c r="H106" s="25"/>
      <c r="I106" s="25"/>
      <c r="J106" s="25"/>
      <c r="K106" s="25"/>
      <c r="L106" s="25"/>
      <c r="M106" s="25"/>
      <c r="N106" s="25"/>
      <c r="O106" s="25"/>
    </row>
    <row r="107" spans="5:15" x14ac:dyDescent="0.2">
      <c r="E107" s="9"/>
      <c r="F107" s="25"/>
      <c r="G107" s="25"/>
      <c r="H107" s="25"/>
      <c r="I107" s="25"/>
      <c r="J107" s="25"/>
      <c r="K107" s="25"/>
      <c r="L107" s="25"/>
      <c r="M107" s="25"/>
      <c r="N107" s="25"/>
      <c r="O107" s="25"/>
    </row>
    <row r="108" spans="5:15" x14ac:dyDescent="0.2">
      <c r="E108" s="9"/>
      <c r="F108" s="25"/>
      <c r="G108" s="25"/>
      <c r="H108" s="25"/>
      <c r="I108" s="25"/>
      <c r="J108" s="25"/>
      <c r="K108" s="25"/>
      <c r="L108" s="25"/>
      <c r="M108" s="25"/>
      <c r="N108" s="25"/>
      <c r="O108" s="25"/>
    </row>
    <row r="109" spans="5:15" x14ac:dyDescent="0.2">
      <c r="E109" s="9"/>
      <c r="F109" s="25"/>
      <c r="G109" s="25"/>
      <c r="H109" s="25"/>
      <c r="I109" s="25"/>
      <c r="J109" s="25"/>
      <c r="K109" s="25"/>
      <c r="L109" s="25"/>
      <c r="M109" s="25"/>
      <c r="N109" s="25"/>
      <c r="O109" s="25"/>
    </row>
    <row r="110" spans="5:15" x14ac:dyDescent="0.2">
      <c r="E110" s="9"/>
      <c r="F110" s="25"/>
      <c r="G110" s="25"/>
      <c r="H110" s="25"/>
      <c r="I110" s="25"/>
      <c r="J110" s="25"/>
      <c r="K110" s="25"/>
      <c r="L110" s="25"/>
      <c r="M110" s="25"/>
      <c r="N110" s="25"/>
      <c r="O110" s="25"/>
    </row>
  </sheetData>
  <mergeCells count="4">
    <mergeCell ref="B8:L8"/>
    <mergeCell ref="B27:C27"/>
    <mergeCell ref="E27:L27"/>
    <mergeCell ref="B62:L62"/>
  </mergeCells>
  <conditionalFormatting sqref="I64">
    <cfRule type="containsText" dxfId="7" priority="1" operator="containsText" text="FALSCH">
      <formula>NOT(ISERROR(SEARCH("FALSCH",I64)))</formula>
    </cfRule>
    <cfRule type="containsText" dxfId="6" priority="2" operator="containsText" text="WAHR">
      <formula>NOT(ISERROR(SEARCH("WAHR",I64)))</formula>
    </cfRule>
  </conditionalFormatting>
  <pageMargins left="0.7" right="0.7" top="0.78740157499999996" bottom="0.78740157499999996" header="0.3" footer="0.3"/>
  <drawing r:id="rId7"/>
  <extLst>
    <ext xmlns:x14="http://schemas.microsoft.com/office/spreadsheetml/2009/9/main" uri="{A8765BA9-456A-4dab-B4F3-ACF838C121DE}">
      <x14:slicerList>
        <x14:slicer r:id="rId8"/>
      </x14:slicerList>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8:O110"/>
  <sheetViews>
    <sheetView zoomScale="90" zoomScaleNormal="90" workbookViewId="0">
      <selection activeCell="I58" sqref="I58"/>
    </sheetView>
  </sheetViews>
  <sheetFormatPr baseColWidth="10" defaultRowHeight="14.25" x14ac:dyDescent="0.2"/>
  <cols>
    <col min="1" max="1" width="3" customWidth="1"/>
    <col min="2" max="2" width="19.875" customWidth="1"/>
    <col min="3" max="3" width="22.25" customWidth="1"/>
    <col min="4" max="4" width="11.625" customWidth="1"/>
    <col min="5" max="5" width="19.875" customWidth="1"/>
    <col min="6" max="6" width="22.25" bestFit="1" customWidth="1"/>
    <col min="7" max="7" width="11" bestFit="1" customWidth="1"/>
    <col min="8" max="8" width="19.875" customWidth="1"/>
    <col min="9" max="9" width="22.25" bestFit="1" customWidth="1"/>
    <col min="10" max="10" width="11" bestFit="1" customWidth="1"/>
    <col min="11" max="11" width="17" customWidth="1"/>
    <col min="12" max="12" width="22.25" customWidth="1"/>
    <col min="13" max="13" width="12" customWidth="1"/>
    <col min="14" max="14" width="15.375" customWidth="1"/>
    <col min="15" max="16" width="11" customWidth="1"/>
    <col min="17" max="17" width="12" bestFit="1" customWidth="1"/>
    <col min="18" max="18" width="15.375" bestFit="1" customWidth="1"/>
  </cols>
  <sheetData>
    <row r="8" spans="2:12" ht="15" x14ac:dyDescent="0.25">
      <c r="B8" s="40" t="s">
        <v>1148</v>
      </c>
      <c r="C8" s="40"/>
      <c r="D8" s="40"/>
      <c r="E8" s="40"/>
      <c r="F8" s="40"/>
      <c r="G8" s="40"/>
      <c r="H8" s="40"/>
      <c r="I8" s="40"/>
      <c r="J8" s="40"/>
      <c r="K8" s="40"/>
      <c r="L8" s="40"/>
    </row>
    <row r="27" spans="2:12" s="30" customFormat="1" ht="15" x14ac:dyDescent="0.25">
      <c r="B27" s="41" t="s">
        <v>1129</v>
      </c>
      <c r="C27" s="41"/>
      <c r="E27" s="41" t="s">
        <v>1130</v>
      </c>
      <c r="F27" s="41"/>
      <c r="G27" s="41"/>
      <c r="H27" s="41"/>
      <c r="I27" s="41"/>
      <c r="J27" s="41"/>
      <c r="K27" s="41"/>
      <c r="L27" s="41"/>
    </row>
    <row r="30" spans="2:12" x14ac:dyDescent="0.2">
      <c r="B30" s="8" t="s">
        <v>0</v>
      </c>
      <c r="C30" t="s">
        <v>1128</v>
      </c>
      <c r="E30" s="8" t="s">
        <v>0</v>
      </c>
      <c r="F30" t="s">
        <v>115</v>
      </c>
      <c r="H30" s="8" t="s">
        <v>0</v>
      </c>
      <c r="I30" t="s">
        <v>1126</v>
      </c>
      <c r="K30" s="8" t="s">
        <v>0</v>
      </c>
      <c r="L30" t="s">
        <v>1127</v>
      </c>
    </row>
    <row r="32" spans="2:12" x14ac:dyDescent="0.2">
      <c r="B32" s="8" t="s">
        <v>1124</v>
      </c>
      <c r="C32" t="s">
        <v>1125</v>
      </c>
      <c r="E32" s="8" t="s">
        <v>1124</v>
      </c>
      <c r="F32" t="s">
        <v>1125</v>
      </c>
      <c r="H32" s="8" t="s">
        <v>1124</v>
      </c>
      <c r="I32" t="s">
        <v>1125</v>
      </c>
      <c r="K32" s="8" t="s">
        <v>1124</v>
      </c>
      <c r="L32" t="s">
        <v>1125</v>
      </c>
    </row>
    <row r="33" spans="2:12" x14ac:dyDescent="0.2">
      <c r="B33" s="9" t="s">
        <v>1136</v>
      </c>
      <c r="C33" s="12"/>
      <c r="E33" s="9" t="s">
        <v>1136</v>
      </c>
      <c r="F33" s="12"/>
      <c r="H33" s="9" t="s">
        <v>1136</v>
      </c>
      <c r="I33" s="12"/>
      <c r="K33" s="9" t="s">
        <v>1136</v>
      </c>
      <c r="L33" s="12"/>
    </row>
    <row r="34" spans="2:12" x14ac:dyDescent="0.2">
      <c r="B34" s="10" t="s">
        <v>393</v>
      </c>
      <c r="C34" s="12">
        <v>2221.1110018814102</v>
      </c>
      <c r="E34" s="10" t="s">
        <v>393</v>
      </c>
      <c r="F34" s="12">
        <v>5152.3216000000011</v>
      </c>
      <c r="H34" s="10" t="s">
        <v>393</v>
      </c>
      <c r="I34" s="12">
        <v>4879.0169999999998</v>
      </c>
      <c r="K34" s="10" t="s">
        <v>86</v>
      </c>
      <c r="L34" s="12">
        <v>823.03750000000002</v>
      </c>
    </row>
    <row r="35" spans="2:12" x14ac:dyDescent="0.2">
      <c r="B35" s="27" t="s">
        <v>152</v>
      </c>
      <c r="C35" s="12">
        <v>836.92516939200004</v>
      </c>
      <c r="E35" s="27" t="s">
        <v>80</v>
      </c>
      <c r="F35" s="12">
        <v>2012.54</v>
      </c>
      <c r="H35" s="27" t="s">
        <v>80</v>
      </c>
      <c r="I35" s="12">
        <v>2018.9550000000004</v>
      </c>
      <c r="K35" s="27" t="s">
        <v>142</v>
      </c>
      <c r="L35" s="12">
        <v>677.41750000000002</v>
      </c>
    </row>
    <row r="36" spans="2:12" x14ac:dyDescent="0.2">
      <c r="B36" s="27" t="s">
        <v>52</v>
      </c>
      <c r="C36" s="12">
        <v>417.6350011614</v>
      </c>
      <c r="E36" s="27" t="s">
        <v>142</v>
      </c>
      <c r="F36" s="12">
        <v>1675.4315999999999</v>
      </c>
      <c r="H36" s="27" t="s">
        <v>142</v>
      </c>
      <c r="I36" s="12">
        <v>1219.3800000000001</v>
      </c>
      <c r="K36" s="27" t="s">
        <v>63</v>
      </c>
      <c r="L36" s="12">
        <v>145.62</v>
      </c>
    </row>
    <row r="37" spans="2:12" x14ac:dyDescent="0.2">
      <c r="B37" s="27" t="s">
        <v>80</v>
      </c>
      <c r="C37" s="12">
        <v>412.18858509860007</v>
      </c>
      <c r="E37" s="27" t="s">
        <v>63</v>
      </c>
      <c r="F37" s="12">
        <v>683.19999999999993</v>
      </c>
      <c r="H37" s="27" t="s">
        <v>52</v>
      </c>
      <c r="I37" s="12">
        <v>482.11</v>
      </c>
      <c r="K37" s="10" t="s">
        <v>393</v>
      </c>
      <c r="L37" s="12">
        <v>725.56750000000011</v>
      </c>
    </row>
    <row r="38" spans="2:12" x14ac:dyDescent="0.2">
      <c r="B38" s="27" t="s">
        <v>142</v>
      </c>
      <c r="C38" s="12">
        <v>276.82565688312997</v>
      </c>
      <c r="E38" s="27" t="s">
        <v>52</v>
      </c>
      <c r="F38" s="12">
        <v>409.93</v>
      </c>
      <c r="H38" s="27" t="s">
        <v>124</v>
      </c>
      <c r="I38" s="12">
        <v>285.39</v>
      </c>
      <c r="K38" s="27" t="s">
        <v>142</v>
      </c>
      <c r="L38" s="12">
        <v>293.46750000000003</v>
      </c>
    </row>
    <row r="39" spans="2:12" x14ac:dyDescent="0.2">
      <c r="B39" s="27" t="s">
        <v>124</v>
      </c>
      <c r="C39" s="12">
        <v>127.29749199999999</v>
      </c>
      <c r="E39" s="27" t="s">
        <v>152</v>
      </c>
      <c r="F39" s="12">
        <v>146.47</v>
      </c>
      <c r="H39" s="27" t="s">
        <v>196</v>
      </c>
      <c r="I39" s="12">
        <v>285.09000000000003</v>
      </c>
      <c r="K39" s="27" t="s">
        <v>124</v>
      </c>
      <c r="L39" s="12">
        <v>257.02999999999997</v>
      </c>
    </row>
    <row r="40" spans="2:12" x14ac:dyDescent="0.2">
      <c r="B40" s="27" t="s">
        <v>63</v>
      </c>
      <c r="C40" s="12">
        <v>58.936880277199997</v>
      </c>
      <c r="E40" s="27" t="s">
        <v>405</v>
      </c>
      <c r="F40" s="12">
        <v>98.81</v>
      </c>
      <c r="H40" s="27" t="s">
        <v>63</v>
      </c>
      <c r="I40" s="12">
        <v>211.79000000000002</v>
      </c>
      <c r="K40" s="27" t="s">
        <v>63</v>
      </c>
      <c r="L40" s="12">
        <v>145.62</v>
      </c>
    </row>
    <row r="41" spans="2:12" x14ac:dyDescent="0.2">
      <c r="B41" s="27" t="s">
        <v>405</v>
      </c>
      <c r="C41" s="12">
        <v>51.995225327500009</v>
      </c>
      <c r="E41" s="27" t="s">
        <v>124</v>
      </c>
      <c r="F41" s="12">
        <v>70.569999999999993</v>
      </c>
      <c r="H41" s="27" t="s">
        <v>328</v>
      </c>
      <c r="I41" s="12">
        <v>209.78</v>
      </c>
      <c r="K41" s="27" t="s">
        <v>152</v>
      </c>
      <c r="L41" s="12">
        <v>29.45</v>
      </c>
    </row>
    <row r="42" spans="2:12" x14ac:dyDescent="0.2">
      <c r="B42" s="27" t="s">
        <v>328</v>
      </c>
      <c r="C42" s="12">
        <v>28.903696381070002</v>
      </c>
      <c r="E42" s="27" t="s">
        <v>196</v>
      </c>
      <c r="F42" s="12">
        <v>55.37</v>
      </c>
      <c r="H42" s="27" t="s">
        <v>152</v>
      </c>
      <c r="I42" s="12">
        <v>166.52200000000002</v>
      </c>
      <c r="K42" s="9" t="s">
        <v>1118</v>
      </c>
      <c r="L42" s="12">
        <v>1548.605</v>
      </c>
    </row>
    <row r="43" spans="2:12" x14ac:dyDescent="0.2">
      <c r="B43" s="27" t="s">
        <v>71</v>
      </c>
      <c r="C43" s="12">
        <v>5.7710751633599999</v>
      </c>
      <c r="E43" s="10" t="s">
        <v>86</v>
      </c>
      <c r="F43" s="12">
        <v>3952.1652999999997</v>
      </c>
      <c r="H43" s="10" t="s">
        <v>86</v>
      </c>
      <c r="I43" s="12">
        <v>4270.1610000000001</v>
      </c>
    </row>
    <row r="44" spans="2:12" x14ac:dyDescent="0.2">
      <c r="B44" s="27" t="s">
        <v>196</v>
      </c>
      <c r="C44" s="12">
        <v>4.6322201971499997</v>
      </c>
      <c r="E44" s="27" t="s">
        <v>142</v>
      </c>
      <c r="F44" s="12">
        <v>1629.8847999999998</v>
      </c>
      <c r="H44" s="27" t="s">
        <v>328</v>
      </c>
      <c r="I44" s="12">
        <v>1562.4650000000001</v>
      </c>
    </row>
    <row r="45" spans="2:12" x14ac:dyDescent="0.2">
      <c r="B45" s="10" t="s">
        <v>86</v>
      </c>
      <c r="C45" s="12">
        <v>907.6733536649599</v>
      </c>
      <c r="E45" s="27" t="s">
        <v>405</v>
      </c>
      <c r="F45" s="12">
        <v>700.1099999999999</v>
      </c>
      <c r="H45" s="27" t="s">
        <v>142</v>
      </c>
      <c r="I45" s="12">
        <v>1066.96</v>
      </c>
    </row>
    <row r="46" spans="2:12" x14ac:dyDescent="0.2">
      <c r="B46" s="27" t="s">
        <v>152</v>
      </c>
      <c r="C46" s="12">
        <v>340.90466719540001</v>
      </c>
      <c r="E46" s="27" t="s">
        <v>152</v>
      </c>
      <c r="F46" s="12">
        <v>604.34999999999991</v>
      </c>
      <c r="H46" s="27" t="s">
        <v>152</v>
      </c>
      <c r="I46" s="12">
        <v>718.25400000000002</v>
      </c>
    </row>
    <row r="47" spans="2:12" x14ac:dyDescent="0.2">
      <c r="B47" s="27" t="s">
        <v>80</v>
      </c>
      <c r="C47" s="12">
        <v>171.30124338589999</v>
      </c>
      <c r="E47" s="27" t="s">
        <v>52</v>
      </c>
      <c r="F47" s="12">
        <v>409.93</v>
      </c>
      <c r="H47" s="27" t="s">
        <v>71</v>
      </c>
      <c r="I47" s="12">
        <v>689.95500000000004</v>
      </c>
    </row>
    <row r="48" spans="2:12" x14ac:dyDescent="0.2">
      <c r="B48" s="27" t="s">
        <v>63</v>
      </c>
      <c r="C48" s="12">
        <v>129.97522027599999</v>
      </c>
      <c r="E48" s="27" t="s">
        <v>63</v>
      </c>
      <c r="F48" s="12">
        <v>369.3</v>
      </c>
      <c r="H48" s="27" t="s">
        <v>52</v>
      </c>
      <c r="I48" s="12">
        <v>208.31</v>
      </c>
    </row>
    <row r="49" spans="2:12" x14ac:dyDescent="0.2">
      <c r="B49" s="27" t="s">
        <v>405</v>
      </c>
      <c r="C49" s="12">
        <v>96.216934274499991</v>
      </c>
      <c r="E49" s="27" t="s">
        <v>196</v>
      </c>
      <c r="F49" s="12">
        <v>104.34</v>
      </c>
      <c r="H49" s="27" t="s">
        <v>405</v>
      </c>
      <c r="I49" s="12">
        <v>24.216999999999999</v>
      </c>
    </row>
    <row r="50" spans="2:12" x14ac:dyDescent="0.2">
      <c r="B50" s="27" t="s">
        <v>52</v>
      </c>
      <c r="C50" s="12">
        <v>62.304692412599998</v>
      </c>
      <c r="E50" s="27" t="s">
        <v>124</v>
      </c>
      <c r="F50" s="12">
        <v>70.569999999999993</v>
      </c>
      <c r="H50" s="9" t="s">
        <v>1118</v>
      </c>
      <c r="I50" s="12">
        <v>9149.1780000000017</v>
      </c>
    </row>
    <row r="51" spans="2:12" x14ac:dyDescent="0.2">
      <c r="B51" s="27" t="s">
        <v>124</v>
      </c>
      <c r="C51" s="12">
        <v>58.273922000000006</v>
      </c>
      <c r="E51" s="27" t="s">
        <v>71</v>
      </c>
      <c r="F51" s="12">
        <v>34.640500000000003</v>
      </c>
    </row>
    <row r="52" spans="2:12" x14ac:dyDescent="0.2">
      <c r="B52" s="27" t="s">
        <v>71</v>
      </c>
      <c r="C52" s="12">
        <v>24.042915737680001</v>
      </c>
      <c r="E52" s="27" t="s">
        <v>328</v>
      </c>
      <c r="F52" s="12">
        <v>29.04</v>
      </c>
    </row>
    <row r="53" spans="2:12" x14ac:dyDescent="0.2">
      <c r="B53" s="27" t="s">
        <v>328</v>
      </c>
      <c r="C53" s="12">
        <v>13.642905479</v>
      </c>
      <c r="E53" s="9" t="s">
        <v>1118</v>
      </c>
      <c r="F53" s="12">
        <v>9104.4868999999981</v>
      </c>
    </row>
    <row r="54" spans="2:12" x14ac:dyDescent="0.2">
      <c r="B54" s="27" t="s">
        <v>142</v>
      </c>
      <c r="C54" s="12">
        <v>11.01085290388</v>
      </c>
    </row>
    <row r="55" spans="2:12" x14ac:dyDescent="0.2">
      <c r="B55" s="9" t="s">
        <v>1118</v>
      </c>
      <c r="C55" s="12">
        <v>3128.7843555463696</v>
      </c>
    </row>
    <row r="62" spans="2:12" ht="15" x14ac:dyDescent="0.25">
      <c r="B62" s="40" t="s">
        <v>1143</v>
      </c>
      <c r="C62" s="40"/>
      <c r="D62" s="40"/>
      <c r="E62" s="40"/>
      <c r="F62" s="40"/>
      <c r="G62" s="40"/>
      <c r="H62" s="40"/>
      <c r="I62" s="40"/>
      <c r="J62" s="40"/>
      <c r="K62" s="40"/>
      <c r="L62" s="40"/>
    </row>
    <row r="64" spans="2:12" x14ac:dyDescent="0.2">
      <c r="B64" s="8" t="s">
        <v>0</v>
      </c>
      <c r="C64" t="s">
        <v>1122</v>
      </c>
      <c r="H64" t="s">
        <v>1147</v>
      </c>
      <c r="I64" t="str">
        <f>IF(GETPIVOTDATA("Anteil Bank (EUR mil)",$E$32)+GETPIVOTDATA("Anteil Bank (EUR mil)",$H$32)+GETPIVOTDATA("Anteil Bank (EUR mil)",$K$32)=GETPIVOTDATA("Anteil Bank (EUR mil)",$B$66),"WAHR","FALSCH")</f>
        <v>WAHR</v>
      </c>
    </row>
    <row r="66" spans="2:5" x14ac:dyDescent="0.2">
      <c r="B66" s="8" t="s">
        <v>1119</v>
      </c>
      <c r="C66" s="8" t="s">
        <v>1120</v>
      </c>
    </row>
    <row r="67" spans="2:5" x14ac:dyDescent="0.2">
      <c r="C67" t="s">
        <v>1136</v>
      </c>
      <c r="E67" s="24" t="s">
        <v>1118</v>
      </c>
    </row>
    <row r="68" spans="2:5" x14ac:dyDescent="0.2">
      <c r="B68" s="8" t="s">
        <v>1117</v>
      </c>
      <c r="C68" t="s">
        <v>86</v>
      </c>
      <c r="D68" t="s">
        <v>393</v>
      </c>
      <c r="E68" s="24"/>
    </row>
    <row r="69" spans="2:5" x14ac:dyDescent="0.2">
      <c r="B69" s="24">
        <v>2010</v>
      </c>
      <c r="C69" s="25">
        <v>1690.6949999999999</v>
      </c>
      <c r="D69" s="25">
        <v>1968.3519999999999</v>
      </c>
      <c r="E69" s="25">
        <v>3659.0469999999996</v>
      </c>
    </row>
    <row r="70" spans="2:5" x14ac:dyDescent="0.2">
      <c r="B70" s="24">
        <v>2011</v>
      </c>
      <c r="C70" s="25">
        <v>1026.268</v>
      </c>
      <c r="D70" s="25">
        <v>1129.2324999999998</v>
      </c>
      <c r="E70" s="25">
        <v>2155.5005000000001</v>
      </c>
    </row>
    <row r="71" spans="2:5" x14ac:dyDescent="0.2">
      <c r="B71" s="24">
        <v>2012</v>
      </c>
      <c r="C71" s="25">
        <v>1100.21</v>
      </c>
      <c r="D71" s="25">
        <v>2735.4670000000006</v>
      </c>
      <c r="E71" s="25">
        <v>3835.6770000000006</v>
      </c>
    </row>
    <row r="72" spans="2:5" x14ac:dyDescent="0.2">
      <c r="B72" s="24">
        <v>2013</v>
      </c>
      <c r="C72" s="25">
        <v>1848.9542000000001</v>
      </c>
      <c r="D72" s="25">
        <v>1232.1059999999998</v>
      </c>
      <c r="E72" s="25">
        <v>3081.0601999999999</v>
      </c>
    </row>
    <row r="73" spans="2:5" x14ac:dyDescent="0.2">
      <c r="B73" s="24">
        <v>2014</v>
      </c>
      <c r="C73" s="25">
        <v>805.1869999999999</v>
      </c>
      <c r="D73" s="25">
        <v>782.20999999999992</v>
      </c>
      <c r="E73" s="25">
        <v>1587.3969999999999</v>
      </c>
    </row>
    <row r="74" spans="2:5" x14ac:dyDescent="0.2">
      <c r="B74" s="24">
        <v>2015</v>
      </c>
      <c r="C74" s="25">
        <v>1448.5309999999999</v>
      </c>
      <c r="D74" s="25">
        <v>1869.4</v>
      </c>
      <c r="E74" s="25">
        <v>3317.931</v>
      </c>
    </row>
    <row r="75" spans="2:5" x14ac:dyDescent="0.2">
      <c r="B75" s="24">
        <v>2016</v>
      </c>
      <c r="C75" s="25">
        <v>546.68000000000006</v>
      </c>
      <c r="D75" s="25">
        <v>629.22</v>
      </c>
      <c r="E75" s="25">
        <v>1175.9000000000001</v>
      </c>
    </row>
    <row r="76" spans="2:5" x14ac:dyDescent="0.2">
      <c r="B76" s="24">
        <v>2017</v>
      </c>
      <c r="C76" s="25">
        <v>578.83860000000004</v>
      </c>
      <c r="D76" s="25">
        <v>410.91860000000003</v>
      </c>
      <c r="E76" s="25">
        <v>989.75720000000001</v>
      </c>
    </row>
    <row r="77" spans="2:5" x14ac:dyDescent="0.2">
      <c r="B77" s="9" t="s">
        <v>1118</v>
      </c>
      <c r="C77" s="25">
        <v>9045.3637999999992</v>
      </c>
      <c r="D77" s="25">
        <v>10756.9061</v>
      </c>
      <c r="E77" s="25">
        <v>19802.269900000003</v>
      </c>
    </row>
    <row r="79" spans="2:5" x14ac:dyDescent="0.2">
      <c r="B79" s="8" t="s">
        <v>0</v>
      </c>
      <c r="C79" t="s">
        <v>1122</v>
      </c>
    </row>
    <row r="81" spans="2:15" x14ac:dyDescent="0.2">
      <c r="B81" s="8" t="s">
        <v>1119</v>
      </c>
      <c r="C81" s="8" t="s">
        <v>1120</v>
      </c>
    </row>
    <row r="82" spans="2:15" x14ac:dyDescent="0.2">
      <c r="C82" t="s">
        <v>1136</v>
      </c>
      <c r="E82" s="24" t="s">
        <v>1118</v>
      </c>
    </row>
    <row r="83" spans="2:15" x14ac:dyDescent="0.2">
      <c r="B83" s="8" t="s">
        <v>1117</v>
      </c>
      <c r="C83" t="s">
        <v>86</v>
      </c>
      <c r="D83" t="s">
        <v>393</v>
      </c>
      <c r="E83" s="24"/>
    </row>
    <row r="84" spans="2:15" x14ac:dyDescent="0.2">
      <c r="B84" s="9" t="s">
        <v>1139</v>
      </c>
      <c r="C84" s="25">
        <v>3005.6620000000003</v>
      </c>
      <c r="D84" s="25">
        <v>2302.6499999999996</v>
      </c>
      <c r="E84" s="25">
        <v>5308.3119999999999</v>
      </c>
    </row>
    <row r="85" spans="2:15" x14ac:dyDescent="0.2">
      <c r="B85" s="9" t="s">
        <v>1140</v>
      </c>
      <c r="C85" s="25">
        <v>6039.7017999999998</v>
      </c>
      <c r="D85" s="25">
        <v>4422.7610999999997</v>
      </c>
      <c r="E85" s="25">
        <v>10462.462899999999</v>
      </c>
    </row>
    <row r="86" spans="2:15" x14ac:dyDescent="0.2">
      <c r="B86" s="9" t="s">
        <v>1141</v>
      </c>
      <c r="C86" s="25"/>
      <c r="D86" s="25">
        <v>4031.4950000000008</v>
      </c>
      <c r="E86" s="25">
        <v>4031.4950000000008</v>
      </c>
      <c r="J86" s="13"/>
    </row>
    <row r="87" spans="2:15" x14ac:dyDescent="0.2">
      <c r="B87" s="9" t="s">
        <v>1118</v>
      </c>
      <c r="C87" s="25">
        <v>9045.3637999999992</v>
      </c>
      <c r="D87" s="25">
        <v>10756.9061</v>
      </c>
      <c r="E87" s="25">
        <v>19802.269899999999</v>
      </c>
      <c r="J87" s="13"/>
    </row>
    <row r="88" spans="2:15" x14ac:dyDescent="0.2">
      <c r="F88" s="13"/>
      <c r="G88" s="13"/>
      <c r="H88" s="13"/>
      <c r="I88" s="13"/>
      <c r="J88" s="13"/>
    </row>
    <row r="93" spans="2:15" x14ac:dyDescent="0.2">
      <c r="F93" s="24"/>
      <c r="G93" s="24"/>
      <c r="H93" s="24"/>
      <c r="I93" s="24"/>
      <c r="J93" s="24"/>
      <c r="O93" s="24"/>
    </row>
    <row r="94" spans="2:15" x14ac:dyDescent="0.2">
      <c r="E94" s="9"/>
      <c r="F94" s="25"/>
      <c r="G94" s="25"/>
      <c r="H94" s="25"/>
      <c r="I94" s="25"/>
      <c r="J94" s="25"/>
      <c r="O94" s="25"/>
    </row>
    <row r="95" spans="2:15" x14ac:dyDescent="0.2">
      <c r="E95" s="9"/>
      <c r="F95" s="25"/>
      <c r="G95" s="25"/>
      <c r="H95" s="25"/>
      <c r="I95" s="25"/>
      <c r="J95" s="25"/>
      <c r="O95" s="25"/>
    </row>
    <row r="96" spans="2:15" x14ac:dyDescent="0.2">
      <c r="E96" s="9"/>
      <c r="F96" s="25"/>
      <c r="G96" s="25"/>
      <c r="H96" s="25"/>
      <c r="I96" s="25"/>
      <c r="J96" s="25"/>
      <c r="O96" s="25"/>
    </row>
    <row r="97" spans="5:15" x14ac:dyDescent="0.2">
      <c r="E97" s="9"/>
      <c r="F97" s="25"/>
      <c r="G97" s="25"/>
      <c r="H97" s="25"/>
      <c r="I97" s="25"/>
      <c r="J97" s="25"/>
      <c r="O97" s="25"/>
    </row>
    <row r="98" spans="5:15" x14ac:dyDescent="0.2">
      <c r="E98" s="9"/>
      <c r="F98" s="25"/>
      <c r="G98" s="25"/>
      <c r="H98" s="25"/>
      <c r="I98" s="25"/>
      <c r="J98" s="25"/>
      <c r="O98" s="25"/>
    </row>
    <row r="99" spans="5:15" x14ac:dyDescent="0.2">
      <c r="E99" s="9"/>
      <c r="F99" s="25"/>
      <c r="G99" s="25"/>
      <c r="H99" s="25"/>
      <c r="I99" s="25"/>
      <c r="J99" s="25"/>
      <c r="O99" s="25"/>
    </row>
    <row r="100" spans="5:15" x14ac:dyDescent="0.2">
      <c r="E100" s="9"/>
      <c r="F100" s="25"/>
      <c r="G100" s="25"/>
      <c r="H100" s="25"/>
      <c r="I100" s="25"/>
      <c r="J100" s="25"/>
      <c r="O100" s="25"/>
    </row>
    <row r="101" spans="5:15" x14ac:dyDescent="0.2">
      <c r="E101" s="9"/>
      <c r="F101" s="25"/>
      <c r="G101" s="25"/>
      <c r="H101" s="25"/>
      <c r="I101" s="25"/>
      <c r="J101" s="25"/>
      <c r="K101" s="25"/>
      <c r="L101" s="25"/>
      <c r="M101" s="25"/>
      <c r="N101" s="25"/>
      <c r="O101" s="25"/>
    </row>
    <row r="102" spans="5:15" x14ac:dyDescent="0.2">
      <c r="E102" s="9"/>
      <c r="F102" s="25"/>
      <c r="G102" s="25"/>
      <c r="H102" s="25"/>
      <c r="I102" s="25"/>
      <c r="J102" s="25"/>
      <c r="K102" s="25"/>
      <c r="L102" s="25"/>
      <c r="M102" s="25"/>
      <c r="N102" s="25"/>
      <c r="O102" s="25"/>
    </row>
    <row r="103" spans="5:15" x14ac:dyDescent="0.2">
      <c r="E103" s="9"/>
      <c r="F103" s="25"/>
      <c r="G103" s="25"/>
      <c r="H103" s="25"/>
      <c r="I103" s="25"/>
      <c r="J103" s="25"/>
      <c r="K103" s="25"/>
      <c r="L103" s="25"/>
      <c r="M103" s="25"/>
      <c r="N103" s="25"/>
      <c r="O103" s="25"/>
    </row>
    <row r="104" spans="5:15" x14ac:dyDescent="0.2">
      <c r="E104" s="9"/>
      <c r="F104" s="25"/>
      <c r="G104" s="25"/>
      <c r="H104" s="25"/>
      <c r="I104" s="25"/>
      <c r="J104" s="25"/>
      <c r="K104" s="25"/>
      <c r="L104" s="25"/>
      <c r="M104" s="25"/>
      <c r="N104" s="25"/>
      <c r="O104" s="25"/>
    </row>
    <row r="105" spans="5:15" x14ac:dyDescent="0.2">
      <c r="E105" s="9"/>
      <c r="F105" s="25"/>
      <c r="G105" s="25"/>
      <c r="H105" s="25"/>
      <c r="I105" s="25"/>
      <c r="J105" s="25"/>
      <c r="K105" s="25"/>
      <c r="L105" s="25"/>
      <c r="M105" s="25"/>
      <c r="N105" s="25"/>
      <c r="O105" s="25"/>
    </row>
    <row r="106" spans="5:15" x14ac:dyDescent="0.2">
      <c r="E106" s="9"/>
      <c r="F106" s="25"/>
      <c r="G106" s="25"/>
      <c r="H106" s="25"/>
      <c r="I106" s="25"/>
      <c r="J106" s="25"/>
      <c r="K106" s="25"/>
      <c r="L106" s="25"/>
      <c r="M106" s="25"/>
      <c r="N106" s="25"/>
      <c r="O106" s="25"/>
    </row>
    <row r="107" spans="5:15" x14ac:dyDescent="0.2">
      <c r="E107" s="9"/>
      <c r="F107" s="25"/>
      <c r="G107" s="25"/>
      <c r="H107" s="25"/>
      <c r="I107" s="25"/>
      <c r="J107" s="25"/>
      <c r="K107" s="25"/>
      <c r="L107" s="25"/>
      <c r="M107" s="25"/>
      <c r="N107" s="25"/>
      <c r="O107" s="25"/>
    </row>
    <row r="108" spans="5:15" x14ac:dyDescent="0.2">
      <c r="E108" s="9"/>
      <c r="F108" s="25"/>
      <c r="G108" s="25"/>
      <c r="H108" s="25"/>
      <c r="I108" s="25"/>
      <c r="J108" s="25"/>
      <c r="K108" s="25"/>
      <c r="L108" s="25"/>
      <c r="M108" s="25"/>
      <c r="N108" s="25"/>
      <c r="O108" s="25"/>
    </row>
    <row r="109" spans="5:15" x14ac:dyDescent="0.2">
      <c r="E109" s="9"/>
      <c r="F109" s="25"/>
      <c r="G109" s="25"/>
      <c r="H109" s="25"/>
      <c r="I109" s="25"/>
      <c r="J109" s="25"/>
      <c r="K109" s="25"/>
      <c r="L109" s="25"/>
      <c r="M109" s="25"/>
      <c r="N109" s="25"/>
      <c r="O109" s="25"/>
    </row>
    <row r="110" spans="5:15" x14ac:dyDescent="0.2">
      <c r="E110" s="9"/>
      <c r="F110" s="25"/>
      <c r="G110" s="25"/>
      <c r="H110" s="25"/>
      <c r="I110" s="25"/>
      <c r="J110" s="25"/>
      <c r="K110" s="25"/>
      <c r="L110" s="25"/>
      <c r="M110" s="25"/>
      <c r="N110" s="25"/>
      <c r="O110" s="25"/>
    </row>
  </sheetData>
  <mergeCells count="4">
    <mergeCell ref="B8:L8"/>
    <mergeCell ref="B27:C27"/>
    <mergeCell ref="E27:L27"/>
    <mergeCell ref="B62:L62"/>
  </mergeCells>
  <conditionalFormatting sqref="I64">
    <cfRule type="containsText" dxfId="5" priority="1" operator="containsText" text="FALSCH">
      <formula>NOT(ISERROR(SEARCH("FALSCH",I64)))</formula>
    </cfRule>
    <cfRule type="containsText" dxfId="4" priority="2" operator="containsText" text="WAHR">
      <formula>NOT(ISERROR(SEARCH("WAHR",I64)))</formula>
    </cfRule>
  </conditionalFormatting>
  <pageMargins left="0.7" right="0.7" top="0.78740157499999996" bottom="0.78740157499999996" header="0.3" footer="0.3"/>
  <drawing r:id="rId7"/>
  <extLst>
    <ext xmlns:x14="http://schemas.microsoft.com/office/spreadsheetml/2009/9/main" uri="{A8765BA9-456A-4dab-B4F3-ACF838C121DE}">
      <x14:slicerList>
        <x14:slicer r:id="rId8"/>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3"/>
  </sheetPr>
  <dimension ref="A22:I62"/>
  <sheetViews>
    <sheetView topLeftCell="A31" workbookViewId="0">
      <selection activeCell="G23" sqref="G23"/>
    </sheetView>
  </sheetViews>
  <sheetFormatPr baseColWidth="10" defaultRowHeight="14.25" x14ac:dyDescent="0.2"/>
  <cols>
    <col min="1" max="1" width="30.875" customWidth="1"/>
    <col min="2" max="2" width="23.375" customWidth="1"/>
    <col min="3" max="3" width="14" bestFit="1" customWidth="1"/>
    <col min="4" max="4" width="14.75" bestFit="1" customWidth="1"/>
    <col min="5" max="5" width="15.5" customWidth="1"/>
    <col min="6" max="6" width="15.5" bestFit="1" customWidth="1"/>
    <col min="7" max="7" width="11.625" bestFit="1" customWidth="1"/>
    <col min="8" max="8" width="13.75" bestFit="1" customWidth="1"/>
    <col min="9" max="9" width="14.75" bestFit="1" customWidth="1"/>
    <col min="10" max="10" width="20.125" bestFit="1" customWidth="1"/>
    <col min="11" max="11" width="27.125" bestFit="1" customWidth="1"/>
    <col min="12" max="12" width="33.875" bestFit="1" customWidth="1"/>
    <col min="13" max="13" width="13" customWidth="1"/>
    <col min="14" max="14" width="10.875" customWidth="1"/>
    <col min="15" max="15" width="11.875" bestFit="1" customWidth="1"/>
    <col min="16" max="16" width="19.75" bestFit="1" customWidth="1"/>
    <col min="17" max="17" width="7.875" customWidth="1"/>
    <col min="18" max="18" width="8" customWidth="1"/>
    <col min="19" max="19" width="11.875" bestFit="1" customWidth="1"/>
    <col min="20" max="20" width="11.625" bestFit="1" customWidth="1"/>
    <col min="21" max="21" width="12" bestFit="1" customWidth="1"/>
    <col min="22" max="22" width="10.5" customWidth="1"/>
    <col min="23" max="23" width="10.875" customWidth="1"/>
    <col min="24" max="24" width="11.875" bestFit="1" customWidth="1"/>
    <col min="25" max="25" width="17.25" bestFit="1" customWidth="1"/>
    <col min="26" max="26" width="10.625" customWidth="1"/>
    <col min="27" max="27" width="8" customWidth="1"/>
    <col min="28" max="29" width="11.875" bestFit="1" customWidth="1"/>
    <col min="30" max="30" width="17.25" bestFit="1" customWidth="1"/>
    <col min="31" max="31" width="10.625" customWidth="1"/>
    <col min="32" max="32" width="7.875" customWidth="1"/>
    <col min="33" max="33" width="11.875" bestFit="1" customWidth="1"/>
    <col min="34" max="34" width="17.25" bestFit="1" customWidth="1"/>
    <col min="35" max="35" width="14.75" bestFit="1" customWidth="1"/>
    <col min="36" max="36" width="6.875" customWidth="1"/>
    <col min="37" max="37" width="11.875" bestFit="1" customWidth="1"/>
    <col min="38" max="38" width="21.625" bestFit="1" customWidth="1"/>
    <col min="39" max="39" width="10.375" customWidth="1"/>
    <col min="40" max="40" width="8" customWidth="1"/>
    <col min="41" max="41" width="7.875" customWidth="1"/>
    <col min="42" max="42" width="11.875" bestFit="1" customWidth="1"/>
    <col min="43" max="43" width="17.125" bestFit="1" customWidth="1"/>
    <col min="44" max="44" width="8.875" customWidth="1"/>
    <col min="45" max="46" width="11.875" bestFit="1" customWidth="1"/>
    <col min="47" max="47" width="13.125" bestFit="1" customWidth="1"/>
    <col min="48" max="48" width="20.5" bestFit="1" customWidth="1"/>
    <col min="49" max="49" width="5.875" customWidth="1"/>
    <col min="50" max="50" width="27.25" bestFit="1" customWidth="1"/>
    <col min="51" max="51" width="15.375" bestFit="1" customWidth="1"/>
  </cols>
  <sheetData>
    <row r="22" spans="1:9" x14ac:dyDescent="0.2">
      <c r="A22" s="8" t="s">
        <v>2</v>
      </c>
      <c r="B22" t="s">
        <v>1142</v>
      </c>
    </row>
    <row r="24" spans="1:9" x14ac:dyDescent="0.2">
      <c r="A24" s="8" t="s">
        <v>1119</v>
      </c>
      <c r="B24" s="8" t="s">
        <v>1120</v>
      </c>
    </row>
    <row r="25" spans="1:9" ht="15" x14ac:dyDescent="0.25">
      <c r="A25" s="8" t="s">
        <v>1117</v>
      </c>
      <c r="B25" t="s">
        <v>115</v>
      </c>
      <c r="C25" t="s">
        <v>1126</v>
      </c>
      <c r="D25" t="s">
        <v>1127</v>
      </c>
      <c r="E25" t="s">
        <v>1118</v>
      </c>
      <c r="G25" s="26" t="s">
        <v>115</v>
      </c>
      <c r="H25" s="26" t="s">
        <v>1126</v>
      </c>
      <c r="I25" s="26" t="s">
        <v>1127</v>
      </c>
    </row>
    <row r="26" spans="1:9" ht="15" x14ac:dyDescent="0.25">
      <c r="A26" s="9" t="s">
        <v>142</v>
      </c>
      <c r="B26" s="12">
        <v>16180.73064850001</v>
      </c>
      <c r="C26" s="12">
        <v>7066.7400000000016</v>
      </c>
      <c r="D26" s="12">
        <v>3293.6400000000003</v>
      </c>
      <c r="E26" s="12">
        <v>26541.110648500013</v>
      </c>
      <c r="G26" s="29">
        <v>52608.158651000005</v>
      </c>
      <c r="H26" s="29">
        <v>42242.411</v>
      </c>
      <c r="I26" s="29">
        <v>5458.25</v>
      </c>
    </row>
    <row r="27" spans="1:9" x14ac:dyDescent="0.2">
      <c r="A27" s="9" t="s">
        <v>80</v>
      </c>
      <c r="B27" s="12">
        <v>10673.148499999998</v>
      </c>
      <c r="C27" s="12">
        <v>9642.0990000000002</v>
      </c>
      <c r="D27" s="12"/>
      <c r="E27" s="12">
        <v>20315.247499999998</v>
      </c>
    </row>
    <row r="28" spans="1:9" x14ac:dyDescent="0.2">
      <c r="A28" s="9" t="s">
        <v>196</v>
      </c>
      <c r="B28" s="12">
        <v>6858.6616999999987</v>
      </c>
      <c r="C28" s="12">
        <v>4674.0900000000011</v>
      </c>
      <c r="D28" s="12"/>
      <c r="E28" s="12">
        <v>11532.751700000001</v>
      </c>
      <c r="I28" s="12"/>
    </row>
    <row r="29" spans="1:9" x14ac:dyDescent="0.2">
      <c r="A29" s="9" t="s">
        <v>124</v>
      </c>
      <c r="B29" s="12">
        <v>1724.9708500000002</v>
      </c>
      <c r="C29" s="12">
        <v>5419.67</v>
      </c>
      <c r="D29" s="12">
        <v>1407.06</v>
      </c>
      <c r="E29" s="12">
        <v>8551.7008499999993</v>
      </c>
    </row>
    <row r="30" spans="1:9" x14ac:dyDescent="0.2">
      <c r="A30" s="9" t="s">
        <v>152</v>
      </c>
      <c r="B30" s="12">
        <v>3538.2799999999993</v>
      </c>
      <c r="C30" s="12">
        <v>4897.4040000000005</v>
      </c>
      <c r="D30" s="12">
        <v>29.45</v>
      </c>
      <c r="E30" s="12">
        <v>8465.134</v>
      </c>
    </row>
    <row r="31" spans="1:9" x14ac:dyDescent="0.2">
      <c r="A31" s="9" t="s">
        <v>52</v>
      </c>
      <c r="B31" s="12">
        <v>3521.24</v>
      </c>
      <c r="C31" s="12">
        <v>3677.1099999999997</v>
      </c>
      <c r="D31" s="12"/>
      <c r="E31" s="12">
        <v>7198.3499999999995</v>
      </c>
    </row>
    <row r="32" spans="1:9" x14ac:dyDescent="0.2">
      <c r="A32" s="9" t="s">
        <v>63</v>
      </c>
      <c r="B32" s="12">
        <v>4538.5900000000011</v>
      </c>
      <c r="C32" s="12">
        <v>1058.95</v>
      </c>
      <c r="D32" s="12">
        <v>728.1</v>
      </c>
      <c r="E32" s="12">
        <v>6325.6400000000012</v>
      </c>
    </row>
    <row r="33" spans="1:6" x14ac:dyDescent="0.2">
      <c r="A33" s="9" t="s">
        <v>71</v>
      </c>
      <c r="B33" s="12">
        <v>2497.3869525000005</v>
      </c>
      <c r="C33" s="12">
        <v>3042.9179999999997</v>
      </c>
      <c r="D33" s="12"/>
      <c r="E33" s="12">
        <v>5540.3049525000006</v>
      </c>
    </row>
    <row r="34" spans="1:6" x14ac:dyDescent="0.2">
      <c r="A34" s="9" t="s">
        <v>328</v>
      </c>
      <c r="B34" s="12">
        <v>698.47</v>
      </c>
      <c r="C34" s="12">
        <v>2422.1639999999998</v>
      </c>
      <c r="D34" s="12"/>
      <c r="E34" s="12">
        <v>3120.634</v>
      </c>
    </row>
    <row r="35" spans="1:6" x14ac:dyDescent="0.2">
      <c r="A35" s="9" t="s">
        <v>405</v>
      </c>
      <c r="B35" s="12">
        <v>2376.6799999999998</v>
      </c>
      <c r="C35" s="12">
        <v>341.26599999999996</v>
      </c>
      <c r="D35" s="12"/>
      <c r="E35" s="12">
        <v>2717.9459999999999</v>
      </c>
    </row>
    <row r="36" spans="1:6" x14ac:dyDescent="0.2">
      <c r="A36" s="9" t="s">
        <v>1118</v>
      </c>
      <c r="B36" s="12">
        <v>52608.158651000005</v>
      </c>
      <c r="C36" s="12">
        <v>42242.411</v>
      </c>
      <c r="D36" s="12">
        <v>5458.25</v>
      </c>
      <c r="E36" s="12">
        <v>100308.81965100001</v>
      </c>
    </row>
    <row r="37" spans="1:6" x14ac:dyDescent="0.2">
      <c r="A37" s="9"/>
      <c r="B37" s="12"/>
      <c r="C37" s="12"/>
      <c r="D37" s="12"/>
      <c r="E37" s="12"/>
    </row>
    <row r="39" spans="1:6" x14ac:dyDescent="0.2">
      <c r="A39" s="8" t="s">
        <v>1119</v>
      </c>
      <c r="B39" s="8" t="s">
        <v>1120</v>
      </c>
    </row>
    <row r="40" spans="1:6" x14ac:dyDescent="0.2">
      <c r="A40" s="8" t="s">
        <v>1117</v>
      </c>
      <c r="B40" t="s">
        <v>115</v>
      </c>
      <c r="C40" t="s">
        <v>1126</v>
      </c>
      <c r="D40" t="s">
        <v>1127</v>
      </c>
      <c r="E40" t="s">
        <v>1128</v>
      </c>
      <c r="F40" t="s">
        <v>1118</v>
      </c>
    </row>
    <row r="41" spans="1:6" x14ac:dyDescent="0.2">
      <c r="A41" s="9" t="s">
        <v>69</v>
      </c>
      <c r="B41" s="12">
        <v>8482.5967894999994</v>
      </c>
      <c r="C41" s="12">
        <v>6904.5910000000003</v>
      </c>
      <c r="D41" s="12">
        <v>573.08750000000009</v>
      </c>
      <c r="E41" s="12">
        <v>451.80701430033997</v>
      </c>
      <c r="F41" s="12">
        <v>16412.08230380034</v>
      </c>
    </row>
    <row r="42" spans="1:6" x14ac:dyDescent="0.2">
      <c r="A42" s="9" t="s">
        <v>49</v>
      </c>
      <c r="B42" s="12">
        <v>6663.2383400000008</v>
      </c>
      <c r="C42" s="12">
        <v>7473.0240000000003</v>
      </c>
      <c r="D42" s="12">
        <v>1313.5375000000001</v>
      </c>
      <c r="E42" s="12">
        <v>48.385057370950001</v>
      </c>
      <c r="F42" s="12">
        <v>15498.184897370951</v>
      </c>
    </row>
    <row r="43" spans="1:6" x14ac:dyDescent="0.2">
      <c r="A43" s="9" t="s">
        <v>77</v>
      </c>
      <c r="B43" s="12">
        <v>7810.302341999999</v>
      </c>
      <c r="C43" s="12">
        <v>6132.6409999999996</v>
      </c>
      <c r="D43" s="12">
        <v>293.46750000000003</v>
      </c>
      <c r="E43" s="12">
        <v>505.81096715087</v>
      </c>
      <c r="F43" s="12">
        <v>14742.221809150869</v>
      </c>
    </row>
    <row r="44" spans="1:6" x14ac:dyDescent="0.2">
      <c r="A44" s="9" t="s">
        <v>85</v>
      </c>
      <c r="B44" s="12">
        <v>6784.3631399999995</v>
      </c>
      <c r="C44" s="12">
        <v>5591.9650000000001</v>
      </c>
      <c r="D44" s="12">
        <v>573.08750000000009</v>
      </c>
      <c r="E44" s="12">
        <v>551.42377164720995</v>
      </c>
      <c r="F44" s="12">
        <v>13500.83941164721</v>
      </c>
    </row>
    <row r="45" spans="1:6" x14ac:dyDescent="0.2">
      <c r="A45" s="9" t="s">
        <v>393</v>
      </c>
      <c r="B45" s="12">
        <v>5152.3216000000011</v>
      </c>
      <c r="C45" s="12">
        <v>4879.0169999999998</v>
      </c>
      <c r="D45" s="12">
        <v>725.56750000000011</v>
      </c>
      <c r="E45" s="12">
        <v>2221.1110018814106</v>
      </c>
      <c r="F45" s="12">
        <v>12978.017101881411</v>
      </c>
    </row>
    <row r="46" spans="1:6" x14ac:dyDescent="0.2">
      <c r="A46" s="9" t="s">
        <v>179</v>
      </c>
      <c r="B46" s="12">
        <v>4055.8484400000002</v>
      </c>
      <c r="C46" s="12">
        <v>5075.7880000000005</v>
      </c>
      <c r="D46" s="12">
        <v>569.53</v>
      </c>
      <c r="E46" s="12">
        <v>1579.3609664685696</v>
      </c>
      <c r="F46" s="12">
        <v>11280.527406468571</v>
      </c>
    </row>
    <row r="47" spans="1:6" x14ac:dyDescent="0.2">
      <c r="A47" s="9" t="s">
        <v>86</v>
      </c>
      <c r="B47" s="12">
        <v>3952.1653000000001</v>
      </c>
      <c r="C47" s="12">
        <v>4270.1609999999991</v>
      </c>
      <c r="D47" s="12">
        <v>823.03750000000002</v>
      </c>
      <c r="E47" s="12">
        <v>907.67335366496013</v>
      </c>
      <c r="F47" s="12">
        <v>9953.03715366496</v>
      </c>
    </row>
    <row r="48" spans="1:6" x14ac:dyDescent="0.2">
      <c r="A48" s="9" t="s">
        <v>302</v>
      </c>
      <c r="B48" s="12">
        <v>6491.6352994999997</v>
      </c>
      <c r="C48" s="12">
        <v>1775.2239999999999</v>
      </c>
      <c r="D48" s="12">
        <v>293.46750000000003</v>
      </c>
      <c r="E48" s="12">
        <v>30.170650897199998</v>
      </c>
      <c r="F48" s="12">
        <v>8590.4974503972007</v>
      </c>
    </row>
    <row r="49" spans="1:6" x14ac:dyDescent="0.2">
      <c r="A49" s="9" t="s">
        <v>435</v>
      </c>
      <c r="B49" s="12">
        <v>1897.1629500000004</v>
      </c>
      <c r="C49" s="12">
        <v>140</v>
      </c>
      <c r="D49" s="12">
        <v>293.46750000000003</v>
      </c>
      <c r="E49" s="12"/>
      <c r="F49" s="12">
        <v>2330.6304500000006</v>
      </c>
    </row>
    <row r="50" spans="1:6" x14ac:dyDescent="0.2">
      <c r="A50" s="9" t="s">
        <v>217</v>
      </c>
      <c r="B50" s="12">
        <v>1318.5244500000001</v>
      </c>
      <c r="C50" s="12"/>
      <c r="D50" s="12"/>
      <c r="E50" s="12">
        <v>704.16186739840009</v>
      </c>
      <c r="F50" s="12">
        <v>2022.6863173984002</v>
      </c>
    </row>
    <row r="51" spans="1:6" x14ac:dyDescent="0.2">
      <c r="A51" s="9" t="s">
        <v>1118</v>
      </c>
      <c r="B51" s="12">
        <v>52608.158650999998</v>
      </c>
      <c r="C51" s="12">
        <v>42242.411</v>
      </c>
      <c r="D51" s="12">
        <v>5458.2499999999991</v>
      </c>
      <c r="E51" s="12">
        <v>6999.9046507799103</v>
      </c>
      <c r="F51" s="12">
        <v>107308.72430177992</v>
      </c>
    </row>
    <row r="56" spans="1:6" x14ac:dyDescent="0.2">
      <c r="A56" s="8" t="s">
        <v>2</v>
      </c>
      <c r="B56" t="s">
        <v>1142</v>
      </c>
    </row>
    <row r="57" spans="1:6" x14ac:dyDescent="0.2">
      <c r="A57" s="8" t="s">
        <v>0</v>
      </c>
      <c r="B57" t="s">
        <v>115</v>
      </c>
    </row>
    <row r="59" spans="1:6" x14ac:dyDescent="0.2">
      <c r="A59" s="8" t="s">
        <v>1117</v>
      </c>
      <c r="B59" t="s">
        <v>1119</v>
      </c>
    </row>
    <row r="60" spans="1:6" x14ac:dyDescent="0.2">
      <c r="A60" s="9" t="s">
        <v>1146</v>
      </c>
      <c r="B60" s="12">
        <v>48502.270050999883</v>
      </c>
    </row>
    <row r="61" spans="1:6" x14ac:dyDescent="0.2">
      <c r="A61" s="9" t="s">
        <v>1145</v>
      </c>
      <c r="B61" s="12">
        <v>4105.888600000002</v>
      </c>
    </row>
    <row r="62" spans="1:6" x14ac:dyDescent="0.2">
      <c r="A62" s="9" t="s">
        <v>1118</v>
      </c>
      <c r="B62" s="12">
        <v>52608.158650999889</v>
      </c>
    </row>
  </sheetData>
  <pageMargins left="0.7" right="0.7" top="0.78740157499999996" bottom="0.78740157499999996" header="0.3" footer="0.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8:O110"/>
  <sheetViews>
    <sheetView topLeftCell="A16" zoomScale="90" zoomScaleNormal="90" workbookViewId="0">
      <selection activeCell="I58" sqref="I58"/>
    </sheetView>
  </sheetViews>
  <sheetFormatPr baseColWidth="10" defaultRowHeight="14.25" x14ac:dyDescent="0.2"/>
  <cols>
    <col min="1" max="1" width="3" customWidth="1"/>
    <col min="2" max="2" width="31.375" customWidth="1"/>
    <col min="3" max="3" width="23.375" customWidth="1"/>
    <col min="4" max="4" width="11.625" customWidth="1"/>
    <col min="5" max="5" width="19.875" customWidth="1"/>
    <col min="6" max="6" width="22.25" bestFit="1" customWidth="1"/>
    <col min="7" max="7" width="11" bestFit="1" customWidth="1"/>
    <col min="8" max="8" width="19.875" customWidth="1"/>
    <col min="9" max="9" width="22.25" bestFit="1" customWidth="1"/>
    <col min="10" max="10" width="11" bestFit="1" customWidth="1"/>
    <col min="11" max="11" width="17" customWidth="1"/>
    <col min="12" max="12" width="22.25" customWidth="1"/>
    <col min="13" max="13" width="12" customWidth="1"/>
    <col min="14" max="14" width="15.375" customWidth="1"/>
    <col min="15" max="16" width="11" customWidth="1"/>
    <col min="17" max="17" width="12" bestFit="1" customWidth="1"/>
    <col min="18" max="18" width="15.375" bestFit="1" customWidth="1"/>
  </cols>
  <sheetData>
    <row r="8" spans="2:12" ht="15" x14ac:dyDescent="0.25">
      <c r="B8" s="40" t="s">
        <v>1148</v>
      </c>
      <c r="C8" s="40"/>
      <c r="D8" s="40"/>
      <c r="E8" s="40"/>
      <c r="F8" s="40"/>
      <c r="G8" s="40"/>
      <c r="H8" s="40"/>
      <c r="I8" s="40"/>
      <c r="J8" s="40"/>
      <c r="K8" s="40"/>
      <c r="L8" s="40"/>
    </row>
    <row r="27" spans="2:12" s="30" customFormat="1" ht="15" x14ac:dyDescent="0.25">
      <c r="B27" s="41" t="s">
        <v>1129</v>
      </c>
      <c r="C27" s="41"/>
      <c r="E27" s="41" t="s">
        <v>1130</v>
      </c>
      <c r="F27" s="41"/>
      <c r="G27" s="41"/>
      <c r="H27" s="41"/>
      <c r="I27" s="41"/>
      <c r="J27" s="41"/>
      <c r="K27" s="41"/>
      <c r="L27" s="41"/>
    </row>
    <row r="30" spans="2:12" x14ac:dyDescent="0.2">
      <c r="B30" s="8" t="s">
        <v>0</v>
      </c>
      <c r="C30" t="s">
        <v>1128</v>
      </c>
      <c r="E30" s="8" t="s">
        <v>0</v>
      </c>
      <c r="F30" t="s">
        <v>115</v>
      </c>
      <c r="H30" s="8" t="s">
        <v>0</v>
      </c>
      <c r="I30" t="s">
        <v>1126</v>
      </c>
      <c r="K30" s="8" t="s">
        <v>0</v>
      </c>
      <c r="L30" t="s">
        <v>1127</v>
      </c>
    </row>
    <row r="32" spans="2:12" x14ac:dyDescent="0.2">
      <c r="B32" s="8" t="s">
        <v>1124</v>
      </c>
      <c r="C32" t="s">
        <v>1125</v>
      </c>
      <c r="E32" s="8" t="s">
        <v>1124</v>
      </c>
      <c r="F32" t="s">
        <v>1125</v>
      </c>
      <c r="H32" s="8" t="s">
        <v>1124</v>
      </c>
      <c r="I32" t="s">
        <v>1125</v>
      </c>
      <c r="K32" s="8" t="s">
        <v>1124</v>
      </c>
      <c r="L32" t="s">
        <v>1125</v>
      </c>
    </row>
    <row r="33" spans="2:12" x14ac:dyDescent="0.2">
      <c r="B33" s="9" t="s">
        <v>1133</v>
      </c>
      <c r="C33" s="12"/>
      <c r="E33" s="9" t="s">
        <v>1133</v>
      </c>
      <c r="F33" s="12"/>
      <c r="H33" s="9" t="s">
        <v>1133</v>
      </c>
      <c r="I33" s="12"/>
      <c r="K33" s="9" t="s">
        <v>1133</v>
      </c>
      <c r="L33" s="12"/>
    </row>
    <row r="34" spans="2:12" x14ac:dyDescent="0.2">
      <c r="B34" s="10" t="s">
        <v>85</v>
      </c>
      <c r="C34" s="12">
        <v>551.42377164721006</v>
      </c>
      <c r="E34" s="10" t="s">
        <v>85</v>
      </c>
      <c r="F34" s="12">
        <v>6784.3631400000004</v>
      </c>
      <c r="H34" s="10" t="s">
        <v>49</v>
      </c>
      <c r="I34" s="12">
        <v>7473.0239999999994</v>
      </c>
      <c r="K34" s="10" t="s">
        <v>49</v>
      </c>
      <c r="L34" s="12">
        <v>1313.5374999999999</v>
      </c>
    </row>
    <row r="35" spans="2:12" x14ac:dyDescent="0.2">
      <c r="B35" s="27" t="s">
        <v>152</v>
      </c>
      <c r="C35" s="12">
        <v>153.92914869399996</v>
      </c>
      <c r="E35" s="27" t="s">
        <v>142</v>
      </c>
      <c r="F35" s="12">
        <v>1607.1886000000002</v>
      </c>
      <c r="H35" s="27" t="s">
        <v>80</v>
      </c>
      <c r="I35" s="12">
        <v>3344.27</v>
      </c>
      <c r="K35" s="27" t="s">
        <v>142</v>
      </c>
      <c r="L35" s="12">
        <v>855.41750000000002</v>
      </c>
    </row>
    <row r="36" spans="2:12" x14ac:dyDescent="0.2">
      <c r="B36" s="27" t="s">
        <v>142</v>
      </c>
      <c r="C36" s="12">
        <v>133.56509500761999</v>
      </c>
      <c r="E36" s="27" t="s">
        <v>405</v>
      </c>
      <c r="F36" s="12">
        <v>798.92000000000007</v>
      </c>
      <c r="H36" s="27" t="s">
        <v>52</v>
      </c>
      <c r="I36" s="12">
        <v>1136.26</v>
      </c>
      <c r="K36" s="27" t="s">
        <v>124</v>
      </c>
      <c r="L36" s="12">
        <v>312.5</v>
      </c>
    </row>
    <row r="37" spans="2:12" x14ac:dyDescent="0.2">
      <c r="B37" s="27" t="s">
        <v>80</v>
      </c>
      <c r="C37" s="12">
        <v>107.86300366040001</v>
      </c>
      <c r="E37" s="27" t="s">
        <v>71</v>
      </c>
      <c r="F37" s="12">
        <v>687.02933999999993</v>
      </c>
      <c r="H37" s="27" t="s">
        <v>142</v>
      </c>
      <c r="I37" s="12">
        <v>1009.4799999999999</v>
      </c>
      <c r="K37" s="27" t="s">
        <v>63</v>
      </c>
      <c r="L37" s="12">
        <v>145.62</v>
      </c>
    </row>
    <row r="38" spans="2:12" x14ac:dyDescent="0.2">
      <c r="B38" s="27" t="s">
        <v>124</v>
      </c>
      <c r="C38" s="12">
        <v>41.012090000000001</v>
      </c>
      <c r="E38" s="27" t="s">
        <v>63</v>
      </c>
      <c r="F38" s="12">
        <v>683.19999999999993</v>
      </c>
      <c r="H38" s="27" t="s">
        <v>124</v>
      </c>
      <c r="I38" s="12">
        <v>940.47</v>
      </c>
      <c r="K38" s="10" t="s">
        <v>85</v>
      </c>
      <c r="L38" s="12">
        <v>573.08750000000009</v>
      </c>
    </row>
    <row r="39" spans="2:12" x14ac:dyDescent="0.2">
      <c r="B39" s="27" t="s">
        <v>196</v>
      </c>
      <c r="C39" s="12">
        <v>28.647430297849997</v>
      </c>
      <c r="E39" s="27" t="s">
        <v>328</v>
      </c>
      <c r="F39" s="12">
        <v>669.43</v>
      </c>
      <c r="H39" s="27" t="s">
        <v>152</v>
      </c>
      <c r="I39" s="12">
        <v>517.87400000000002</v>
      </c>
      <c r="K39" s="27" t="s">
        <v>142</v>
      </c>
      <c r="L39" s="12">
        <v>293.46750000000003</v>
      </c>
    </row>
    <row r="40" spans="2:12" x14ac:dyDescent="0.2">
      <c r="B40" s="27" t="s">
        <v>63</v>
      </c>
      <c r="C40" s="12">
        <v>27.402913075200001</v>
      </c>
      <c r="E40" s="27" t="s">
        <v>152</v>
      </c>
      <c r="F40" s="12">
        <v>604.34999999999991</v>
      </c>
      <c r="H40" s="27" t="s">
        <v>71</v>
      </c>
      <c r="I40" s="12">
        <v>312.88</v>
      </c>
      <c r="K40" s="27" t="s">
        <v>63</v>
      </c>
      <c r="L40" s="12">
        <v>145.62</v>
      </c>
    </row>
    <row r="41" spans="2:12" x14ac:dyDescent="0.2">
      <c r="B41" s="27" t="s">
        <v>52</v>
      </c>
      <c r="C41" s="12">
        <v>25.698677897200003</v>
      </c>
      <c r="E41" s="27" t="s">
        <v>196</v>
      </c>
      <c r="F41" s="12">
        <v>602.03620000000001</v>
      </c>
      <c r="H41" s="27" t="s">
        <v>63</v>
      </c>
      <c r="I41" s="12">
        <v>211.79000000000002</v>
      </c>
      <c r="K41" s="27" t="s">
        <v>124</v>
      </c>
      <c r="L41" s="12">
        <v>134</v>
      </c>
    </row>
    <row r="42" spans="2:12" x14ac:dyDescent="0.2">
      <c r="B42" s="27" t="s">
        <v>328</v>
      </c>
      <c r="C42" s="12">
        <v>22.173378545080002</v>
      </c>
      <c r="E42" s="27" t="s">
        <v>52</v>
      </c>
      <c r="F42" s="12">
        <v>499.1</v>
      </c>
      <c r="H42" s="10" t="s">
        <v>85</v>
      </c>
      <c r="I42" s="12">
        <v>5591.9650000000001</v>
      </c>
      <c r="K42" s="9" t="s">
        <v>1118</v>
      </c>
      <c r="L42" s="12">
        <v>1886.6249999999998</v>
      </c>
    </row>
    <row r="43" spans="2:12" x14ac:dyDescent="0.2">
      <c r="B43" s="27" t="s">
        <v>71</v>
      </c>
      <c r="C43" s="12">
        <v>7.0492931123600009</v>
      </c>
      <c r="E43" s="27" t="s">
        <v>124</v>
      </c>
      <c r="F43" s="12">
        <v>383.72</v>
      </c>
      <c r="H43" s="27" t="s">
        <v>71</v>
      </c>
      <c r="I43" s="12">
        <v>986.91500000000008</v>
      </c>
    </row>
    <row r="44" spans="2:12" x14ac:dyDescent="0.2">
      <c r="B44" s="27" t="s">
        <v>405</v>
      </c>
      <c r="C44" s="12">
        <v>4.0827413575000007</v>
      </c>
      <c r="E44" s="27" t="s">
        <v>80</v>
      </c>
      <c r="F44" s="12">
        <v>249.38899999999998</v>
      </c>
      <c r="H44" s="27" t="s">
        <v>80</v>
      </c>
      <c r="I44" s="12">
        <v>830.63300000000004</v>
      </c>
    </row>
    <row r="45" spans="2:12" x14ac:dyDescent="0.2">
      <c r="B45" s="10" t="s">
        <v>49</v>
      </c>
      <c r="C45" s="12">
        <v>48.385057370949994</v>
      </c>
      <c r="E45" s="10" t="s">
        <v>49</v>
      </c>
      <c r="F45" s="12">
        <v>6663.2383400000008</v>
      </c>
      <c r="H45" s="27" t="s">
        <v>152</v>
      </c>
      <c r="I45" s="12">
        <v>807.00900000000001</v>
      </c>
    </row>
    <row r="46" spans="2:12" x14ac:dyDescent="0.2">
      <c r="B46" s="27" t="s">
        <v>63</v>
      </c>
      <c r="C46" s="12">
        <v>15.775656519999997</v>
      </c>
      <c r="E46" s="27" t="s">
        <v>80</v>
      </c>
      <c r="F46" s="12">
        <v>2147.3005000000003</v>
      </c>
      <c r="H46" s="27" t="s">
        <v>142</v>
      </c>
      <c r="I46" s="12">
        <v>651.99</v>
      </c>
    </row>
    <row r="47" spans="2:12" x14ac:dyDescent="0.2">
      <c r="B47" s="27" t="s">
        <v>152</v>
      </c>
      <c r="C47" s="12">
        <v>12.428263300999998</v>
      </c>
      <c r="E47" s="27" t="s">
        <v>63</v>
      </c>
      <c r="F47" s="12">
        <v>1738.7099999999998</v>
      </c>
      <c r="H47" s="27" t="s">
        <v>328</v>
      </c>
      <c r="I47" s="12">
        <v>649.91899999999998</v>
      </c>
    </row>
    <row r="48" spans="2:12" x14ac:dyDescent="0.2">
      <c r="B48" s="27" t="s">
        <v>405</v>
      </c>
      <c r="C48" s="12">
        <v>10.017196670000002</v>
      </c>
      <c r="E48" s="27" t="s">
        <v>142</v>
      </c>
      <c r="F48" s="12">
        <v>1430.9485999999999</v>
      </c>
      <c r="H48" s="27" t="s">
        <v>52</v>
      </c>
      <c r="I48" s="12">
        <v>586.66</v>
      </c>
    </row>
    <row r="49" spans="2:12" x14ac:dyDescent="0.2">
      <c r="B49" s="27" t="s">
        <v>71</v>
      </c>
      <c r="C49" s="12">
        <v>4.6001795652400004</v>
      </c>
      <c r="E49" s="27" t="s">
        <v>52</v>
      </c>
      <c r="F49" s="12">
        <v>499.1</v>
      </c>
      <c r="H49" s="27" t="s">
        <v>124</v>
      </c>
      <c r="I49" s="12">
        <v>550</v>
      </c>
    </row>
    <row r="50" spans="2:12" x14ac:dyDescent="0.2">
      <c r="B50" s="27" t="s">
        <v>80</v>
      </c>
      <c r="C50" s="12">
        <v>2.3866654158000005</v>
      </c>
      <c r="E50" s="27" t="s">
        <v>152</v>
      </c>
      <c r="F50" s="12">
        <v>345.52</v>
      </c>
      <c r="H50" s="27" t="s">
        <v>405</v>
      </c>
      <c r="I50" s="12">
        <v>317.04899999999998</v>
      </c>
    </row>
    <row r="51" spans="2:12" x14ac:dyDescent="0.2">
      <c r="B51" s="27" t="s">
        <v>52</v>
      </c>
      <c r="C51" s="12">
        <v>1.1709131697999999</v>
      </c>
      <c r="E51" s="27" t="s">
        <v>196</v>
      </c>
      <c r="F51" s="12">
        <v>320</v>
      </c>
      <c r="H51" s="27" t="s">
        <v>63</v>
      </c>
      <c r="I51" s="12">
        <v>211.79000000000002</v>
      </c>
    </row>
    <row r="52" spans="2:12" x14ac:dyDescent="0.2">
      <c r="B52" s="27" t="s">
        <v>124</v>
      </c>
      <c r="C52" s="12">
        <v>1.1108579999999999</v>
      </c>
      <c r="E52" s="27" t="s">
        <v>71</v>
      </c>
      <c r="F52" s="12">
        <v>181.65924000000001</v>
      </c>
      <c r="H52" s="9" t="s">
        <v>1118</v>
      </c>
      <c r="I52" s="12">
        <v>13064.989000000001</v>
      </c>
    </row>
    <row r="53" spans="2:12" x14ac:dyDescent="0.2">
      <c r="B53" s="27" t="s">
        <v>328</v>
      </c>
      <c r="C53" s="12">
        <v>0.89532472911000005</v>
      </c>
      <c r="E53" s="9" t="s">
        <v>1118</v>
      </c>
      <c r="F53" s="12">
        <v>13447.601480000001</v>
      </c>
    </row>
    <row r="54" spans="2:12" x14ac:dyDescent="0.2">
      <c r="B54" s="27" t="s">
        <v>142</v>
      </c>
      <c r="C54" s="12">
        <v>0</v>
      </c>
    </row>
    <row r="55" spans="2:12" x14ac:dyDescent="0.2">
      <c r="B55" s="9" t="s">
        <v>1118</v>
      </c>
      <c r="C55" s="12">
        <v>599.80882901816005</v>
      </c>
    </row>
    <row r="62" spans="2:12" ht="15" x14ac:dyDescent="0.25">
      <c r="B62" s="40" t="s">
        <v>1143</v>
      </c>
      <c r="C62" s="40"/>
      <c r="D62" s="40"/>
      <c r="E62" s="40"/>
      <c r="F62" s="40"/>
      <c r="G62" s="40"/>
      <c r="H62" s="40"/>
      <c r="I62" s="40"/>
      <c r="J62" s="40"/>
      <c r="K62" s="40"/>
      <c r="L62" s="40"/>
    </row>
    <row r="64" spans="2:12" x14ac:dyDescent="0.2">
      <c r="B64" s="8" t="s">
        <v>0</v>
      </c>
      <c r="C64" t="s">
        <v>1122</v>
      </c>
      <c r="H64" t="s">
        <v>1147</v>
      </c>
      <c r="I64" t="str">
        <f>IF(GETPIVOTDATA("Anteil Bank (EUR mil)",$E$32)+GETPIVOTDATA("Anteil Bank (EUR mil)",$H$32)+GETPIVOTDATA("Anteil Bank (EUR mil)",$K$32)=GETPIVOTDATA("Anteil Bank (EUR mil)",$B$66),"WAHR","FALSCH")</f>
        <v>WAHR</v>
      </c>
    </row>
    <row r="66" spans="2:5" x14ac:dyDescent="0.2">
      <c r="B66" s="8" t="s">
        <v>1119</v>
      </c>
      <c r="C66" s="8" t="s">
        <v>1120</v>
      </c>
    </row>
    <row r="67" spans="2:5" x14ac:dyDescent="0.2">
      <c r="C67" t="s">
        <v>1133</v>
      </c>
      <c r="E67" s="24" t="s">
        <v>1118</v>
      </c>
    </row>
    <row r="68" spans="2:5" x14ac:dyDescent="0.2">
      <c r="B68" s="8" t="s">
        <v>1117</v>
      </c>
      <c r="C68" t="s">
        <v>49</v>
      </c>
      <c r="D68" t="s">
        <v>85</v>
      </c>
      <c r="E68" s="24"/>
    </row>
    <row r="69" spans="2:5" x14ac:dyDescent="0.2">
      <c r="B69" s="24">
        <v>2010</v>
      </c>
      <c r="C69" s="25">
        <v>2392.348</v>
      </c>
      <c r="D69" s="25">
        <v>637.20799999999997</v>
      </c>
      <c r="E69" s="25">
        <v>3029.556</v>
      </c>
    </row>
    <row r="70" spans="2:5" x14ac:dyDescent="0.2">
      <c r="B70" s="24">
        <v>2011</v>
      </c>
      <c r="C70" s="25">
        <v>1878.4633399999998</v>
      </c>
      <c r="D70" s="25">
        <v>1152.7268399999998</v>
      </c>
      <c r="E70" s="25">
        <v>3031.1901799999996</v>
      </c>
    </row>
    <row r="71" spans="2:5" x14ac:dyDescent="0.2">
      <c r="B71" s="24">
        <v>2012</v>
      </c>
      <c r="C71" s="25">
        <v>2781.7020000000002</v>
      </c>
      <c r="D71" s="25">
        <v>3127.9362000000001</v>
      </c>
      <c r="E71" s="25">
        <v>5909.6382000000003</v>
      </c>
    </row>
    <row r="72" spans="2:5" x14ac:dyDescent="0.2">
      <c r="B72" s="24">
        <v>2013</v>
      </c>
      <c r="C72" s="25">
        <v>3216.4299999999994</v>
      </c>
      <c r="D72" s="25">
        <v>2140.2130000000002</v>
      </c>
      <c r="E72" s="25">
        <v>5356.643</v>
      </c>
    </row>
    <row r="73" spans="2:5" x14ac:dyDescent="0.2">
      <c r="B73" s="24">
        <v>2014</v>
      </c>
      <c r="C73" s="25">
        <v>1364.96</v>
      </c>
      <c r="D73" s="25">
        <v>1404.4490000000001</v>
      </c>
      <c r="E73" s="25">
        <v>2769.4090000000001</v>
      </c>
    </row>
    <row r="74" spans="2:5" x14ac:dyDescent="0.2">
      <c r="B74" s="24">
        <v>2015</v>
      </c>
      <c r="C74" s="25">
        <v>2611.3678999999997</v>
      </c>
      <c r="D74" s="25">
        <v>2508.3090000000002</v>
      </c>
      <c r="E74" s="25">
        <v>5119.6769000000004</v>
      </c>
    </row>
    <row r="75" spans="2:5" x14ac:dyDescent="0.2">
      <c r="B75" s="24">
        <v>2016</v>
      </c>
      <c r="C75" s="25">
        <v>608.91999999999996</v>
      </c>
      <c r="D75" s="25">
        <v>1158.2249999999999</v>
      </c>
      <c r="E75" s="25">
        <v>1767.145</v>
      </c>
    </row>
    <row r="76" spans="2:5" x14ac:dyDescent="0.2">
      <c r="B76" s="24">
        <v>2017</v>
      </c>
      <c r="C76" s="25">
        <v>595.60860000000002</v>
      </c>
      <c r="D76" s="25">
        <v>820.34860000000003</v>
      </c>
      <c r="E76" s="25">
        <v>1415.9572000000001</v>
      </c>
    </row>
    <row r="77" spans="2:5" x14ac:dyDescent="0.2">
      <c r="B77" s="9" t="s">
        <v>1118</v>
      </c>
      <c r="C77" s="25">
        <v>15449.79984</v>
      </c>
      <c r="D77" s="25">
        <v>12949.415639999999</v>
      </c>
      <c r="E77" s="25">
        <v>28399.215479999999</v>
      </c>
    </row>
    <row r="79" spans="2:5" x14ac:dyDescent="0.2">
      <c r="B79" s="8" t="s">
        <v>0</v>
      </c>
      <c r="C79" t="s">
        <v>1122</v>
      </c>
    </row>
    <row r="81" spans="2:15" x14ac:dyDescent="0.2">
      <c r="B81" s="8" t="s">
        <v>1119</v>
      </c>
      <c r="C81" s="8" t="s">
        <v>1120</v>
      </c>
    </row>
    <row r="82" spans="2:15" x14ac:dyDescent="0.2">
      <c r="C82" t="s">
        <v>1133</v>
      </c>
      <c r="E82" s="24" t="s">
        <v>1118</v>
      </c>
    </row>
    <row r="83" spans="2:15" x14ac:dyDescent="0.2">
      <c r="B83" s="8" t="s">
        <v>1117</v>
      </c>
      <c r="C83" t="s">
        <v>49</v>
      </c>
      <c r="D83" t="s">
        <v>85</v>
      </c>
      <c r="E83" s="24"/>
    </row>
    <row r="84" spans="2:15" x14ac:dyDescent="0.2">
      <c r="B84" s="9" t="s">
        <v>1139</v>
      </c>
      <c r="C84" s="25">
        <v>3669.0900000000006</v>
      </c>
      <c r="D84" s="25">
        <v>5145.6841999999997</v>
      </c>
      <c r="E84" s="25">
        <v>8814.7741999999998</v>
      </c>
    </row>
    <row r="85" spans="2:15" x14ac:dyDescent="0.2">
      <c r="B85" s="9" t="s">
        <v>1140</v>
      </c>
      <c r="C85" s="25">
        <v>6289.1393399999979</v>
      </c>
      <c r="D85" s="25">
        <v>6723.7094399999987</v>
      </c>
      <c r="E85" s="25">
        <v>13012.848779999997</v>
      </c>
    </row>
    <row r="86" spans="2:15" x14ac:dyDescent="0.2">
      <c r="B86" s="9" t="s">
        <v>1141</v>
      </c>
      <c r="C86" s="25">
        <v>5491.5705000000007</v>
      </c>
      <c r="D86" s="25">
        <v>1080.0219999999999</v>
      </c>
      <c r="E86" s="25">
        <v>6571.5925000000007</v>
      </c>
      <c r="J86" s="13"/>
    </row>
    <row r="87" spans="2:15" x14ac:dyDescent="0.2">
      <c r="B87" s="9" t="s">
        <v>1118</v>
      </c>
      <c r="C87" s="25">
        <v>15449.79984</v>
      </c>
      <c r="D87" s="25">
        <v>12949.415639999999</v>
      </c>
      <c r="E87" s="25">
        <v>28399.215479999999</v>
      </c>
      <c r="J87" s="13"/>
    </row>
    <row r="88" spans="2:15" x14ac:dyDescent="0.2">
      <c r="F88" s="13"/>
      <c r="G88" s="13"/>
      <c r="H88" s="13"/>
      <c r="I88" s="13"/>
      <c r="J88" s="13"/>
    </row>
    <row r="93" spans="2:15" x14ac:dyDescent="0.2">
      <c r="F93" s="24"/>
      <c r="G93" s="24"/>
      <c r="H93" s="24"/>
      <c r="I93" s="24"/>
      <c r="J93" s="24"/>
      <c r="O93" s="24"/>
    </row>
    <row r="94" spans="2:15" x14ac:dyDescent="0.2">
      <c r="E94" s="9"/>
      <c r="F94" s="25"/>
      <c r="G94" s="25"/>
      <c r="H94" s="25"/>
      <c r="I94" s="25"/>
      <c r="J94" s="25"/>
      <c r="O94" s="25"/>
    </row>
    <row r="95" spans="2:15" x14ac:dyDescent="0.2">
      <c r="E95" s="9"/>
      <c r="F95" s="25"/>
      <c r="G95" s="25"/>
      <c r="H95" s="25"/>
      <c r="I95" s="25"/>
      <c r="J95" s="25"/>
      <c r="O95" s="25"/>
    </row>
    <row r="96" spans="2:15" x14ac:dyDescent="0.2">
      <c r="E96" s="9"/>
      <c r="F96" s="25"/>
      <c r="G96" s="25"/>
      <c r="H96" s="25"/>
      <c r="I96" s="25"/>
      <c r="J96" s="25"/>
      <c r="O96" s="25"/>
    </row>
    <row r="97" spans="5:15" x14ac:dyDescent="0.2">
      <c r="E97" s="9"/>
      <c r="F97" s="25"/>
      <c r="G97" s="25"/>
      <c r="H97" s="25"/>
      <c r="I97" s="25"/>
      <c r="J97" s="25"/>
      <c r="O97" s="25"/>
    </row>
    <row r="98" spans="5:15" x14ac:dyDescent="0.2">
      <c r="E98" s="9"/>
      <c r="F98" s="25"/>
      <c r="G98" s="25"/>
      <c r="H98" s="25"/>
      <c r="I98" s="25"/>
      <c r="J98" s="25"/>
      <c r="O98" s="25"/>
    </row>
    <row r="99" spans="5:15" x14ac:dyDescent="0.2">
      <c r="E99" s="9"/>
      <c r="F99" s="25"/>
      <c r="G99" s="25"/>
      <c r="H99" s="25"/>
      <c r="I99" s="25"/>
      <c r="J99" s="25"/>
      <c r="O99" s="25"/>
    </row>
    <row r="100" spans="5:15" x14ac:dyDescent="0.2">
      <c r="E100" s="9"/>
      <c r="F100" s="25"/>
      <c r="G100" s="25"/>
      <c r="H100" s="25"/>
      <c r="I100" s="25"/>
      <c r="J100" s="25"/>
      <c r="O100" s="25"/>
    </row>
    <row r="101" spans="5:15" x14ac:dyDescent="0.2">
      <c r="E101" s="9"/>
      <c r="F101" s="25"/>
      <c r="G101" s="25"/>
      <c r="H101" s="25"/>
      <c r="I101" s="25"/>
      <c r="J101" s="25"/>
      <c r="K101" s="25"/>
      <c r="L101" s="25"/>
      <c r="M101" s="25"/>
      <c r="N101" s="25"/>
      <c r="O101" s="25"/>
    </row>
    <row r="102" spans="5:15" x14ac:dyDescent="0.2">
      <c r="E102" s="9"/>
      <c r="F102" s="25"/>
      <c r="G102" s="25"/>
      <c r="H102" s="25"/>
      <c r="I102" s="25"/>
      <c r="J102" s="25"/>
      <c r="K102" s="25"/>
      <c r="L102" s="25"/>
      <c r="M102" s="25"/>
      <c r="N102" s="25"/>
      <c r="O102" s="25"/>
    </row>
    <row r="103" spans="5:15" x14ac:dyDescent="0.2">
      <c r="E103" s="9"/>
      <c r="F103" s="25"/>
      <c r="G103" s="25"/>
      <c r="H103" s="25"/>
      <c r="I103" s="25"/>
      <c r="J103" s="25"/>
      <c r="K103" s="25"/>
      <c r="L103" s="25"/>
      <c r="M103" s="25"/>
      <c r="N103" s="25"/>
      <c r="O103" s="25"/>
    </row>
    <row r="104" spans="5:15" x14ac:dyDescent="0.2">
      <c r="E104" s="9"/>
      <c r="F104" s="25"/>
      <c r="G104" s="25"/>
      <c r="H104" s="25"/>
      <c r="I104" s="25"/>
      <c r="J104" s="25"/>
      <c r="K104" s="25"/>
      <c r="L104" s="25"/>
      <c r="M104" s="25"/>
      <c r="N104" s="25"/>
      <c r="O104" s="25"/>
    </row>
    <row r="105" spans="5:15" x14ac:dyDescent="0.2">
      <c r="E105" s="9"/>
      <c r="F105" s="25"/>
      <c r="G105" s="25"/>
      <c r="H105" s="25"/>
      <c r="I105" s="25"/>
      <c r="J105" s="25"/>
      <c r="K105" s="25"/>
      <c r="L105" s="25"/>
      <c r="M105" s="25"/>
      <c r="N105" s="25"/>
      <c r="O105" s="25"/>
    </row>
    <row r="106" spans="5:15" x14ac:dyDescent="0.2">
      <c r="E106" s="9"/>
      <c r="F106" s="25"/>
      <c r="G106" s="25"/>
      <c r="H106" s="25"/>
      <c r="I106" s="25"/>
      <c r="J106" s="25"/>
      <c r="K106" s="25"/>
      <c r="L106" s="25"/>
      <c r="M106" s="25"/>
      <c r="N106" s="25"/>
      <c r="O106" s="25"/>
    </row>
    <row r="107" spans="5:15" x14ac:dyDescent="0.2">
      <c r="E107" s="9"/>
      <c r="F107" s="25"/>
      <c r="G107" s="25"/>
      <c r="H107" s="25"/>
      <c r="I107" s="25"/>
      <c r="J107" s="25"/>
      <c r="K107" s="25"/>
      <c r="L107" s="25"/>
      <c r="M107" s="25"/>
      <c r="N107" s="25"/>
      <c r="O107" s="25"/>
    </row>
    <row r="108" spans="5:15" x14ac:dyDescent="0.2">
      <c r="E108" s="9"/>
      <c r="F108" s="25"/>
      <c r="G108" s="25"/>
      <c r="H108" s="25"/>
      <c r="I108" s="25"/>
      <c r="J108" s="25"/>
      <c r="K108" s="25"/>
      <c r="L108" s="25"/>
      <c r="M108" s="25"/>
      <c r="N108" s="25"/>
      <c r="O108" s="25"/>
    </row>
    <row r="109" spans="5:15" x14ac:dyDescent="0.2">
      <c r="E109" s="9"/>
      <c r="F109" s="25"/>
      <c r="G109" s="25"/>
      <c r="H109" s="25"/>
      <c r="I109" s="25"/>
      <c r="J109" s="25"/>
      <c r="K109" s="25"/>
      <c r="L109" s="25"/>
      <c r="M109" s="25"/>
      <c r="N109" s="25"/>
      <c r="O109" s="25"/>
    </row>
    <row r="110" spans="5:15" x14ac:dyDescent="0.2">
      <c r="E110" s="9"/>
      <c r="F110" s="25"/>
      <c r="G110" s="25"/>
      <c r="H110" s="25"/>
      <c r="I110" s="25"/>
      <c r="J110" s="25"/>
      <c r="K110" s="25"/>
      <c r="L110" s="25"/>
      <c r="M110" s="25"/>
      <c r="N110" s="25"/>
      <c r="O110" s="25"/>
    </row>
  </sheetData>
  <mergeCells count="4">
    <mergeCell ref="B8:L8"/>
    <mergeCell ref="B27:C27"/>
    <mergeCell ref="E27:L27"/>
    <mergeCell ref="B62:L62"/>
  </mergeCells>
  <conditionalFormatting sqref="I64">
    <cfRule type="containsText" dxfId="3" priority="1" operator="containsText" text="FALSCH">
      <formula>NOT(ISERROR(SEARCH("FALSCH",I64)))</formula>
    </cfRule>
    <cfRule type="containsText" dxfId="2" priority="2" operator="containsText" text="WAHR">
      <formula>NOT(ISERROR(SEARCH("WAHR",I64)))</formula>
    </cfRule>
  </conditionalFormatting>
  <pageMargins left="0.7" right="0.7" top="0.78740157499999996" bottom="0.78740157499999996" header="0.3" footer="0.3"/>
  <drawing r:id="rId7"/>
  <extLst>
    <ext xmlns:x14="http://schemas.microsoft.com/office/spreadsheetml/2009/9/main" uri="{A8765BA9-456A-4dab-B4F3-ACF838C121DE}">
      <x14:slicerList>
        <x14:slicer r:id="rId8"/>
      </x14:slicerList>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8:O110"/>
  <sheetViews>
    <sheetView zoomScale="90" zoomScaleNormal="90" workbookViewId="0">
      <selection activeCell="K18" sqref="K18"/>
    </sheetView>
  </sheetViews>
  <sheetFormatPr baseColWidth="10" defaultRowHeight="14.25" x14ac:dyDescent="0.2"/>
  <cols>
    <col min="1" max="1" width="3" customWidth="1"/>
    <col min="2" max="2" width="31.375" customWidth="1"/>
    <col min="3" max="3" width="23.375" customWidth="1"/>
    <col min="4" max="4" width="10.625" customWidth="1"/>
    <col min="5" max="5" width="15.5" customWidth="1"/>
    <col min="6" max="6" width="22.25" bestFit="1" customWidth="1"/>
    <col min="7" max="7" width="11" bestFit="1" customWidth="1"/>
    <col min="8" max="8" width="18.375" customWidth="1"/>
    <col min="9" max="9" width="22.25" bestFit="1" customWidth="1"/>
    <col min="10" max="10" width="11" bestFit="1" customWidth="1"/>
    <col min="11" max="11" width="18.375" customWidth="1"/>
    <col min="12" max="12" width="22.25" customWidth="1"/>
    <col min="13" max="13" width="12" customWidth="1"/>
    <col min="14" max="14" width="15.375" customWidth="1"/>
    <col min="15" max="16" width="11" customWidth="1"/>
    <col min="17" max="17" width="12" bestFit="1" customWidth="1"/>
    <col min="18" max="18" width="15.375" bestFit="1" customWidth="1"/>
  </cols>
  <sheetData>
    <row r="8" spans="2:12" ht="15" x14ac:dyDescent="0.25">
      <c r="B8" s="40" t="s">
        <v>1148</v>
      </c>
      <c r="C8" s="40"/>
      <c r="D8" s="40"/>
      <c r="E8" s="40"/>
      <c r="F8" s="40"/>
      <c r="G8" s="40"/>
      <c r="H8" s="40"/>
      <c r="I8" s="40"/>
      <c r="J8" s="40"/>
      <c r="K8" s="40"/>
      <c r="L8" s="40"/>
    </row>
    <row r="27" spans="2:12" s="30" customFormat="1" ht="15" x14ac:dyDescent="0.25">
      <c r="B27" s="41" t="s">
        <v>1129</v>
      </c>
      <c r="C27" s="41"/>
      <c r="E27" s="41" t="s">
        <v>1130</v>
      </c>
      <c r="F27" s="41"/>
      <c r="G27" s="41"/>
      <c r="H27" s="41"/>
      <c r="I27" s="41"/>
      <c r="J27" s="41"/>
      <c r="K27" s="41"/>
      <c r="L27" s="41"/>
    </row>
    <row r="30" spans="2:12" x14ac:dyDescent="0.2">
      <c r="B30" s="8" t="s">
        <v>0</v>
      </c>
      <c r="C30" t="s">
        <v>1128</v>
      </c>
      <c r="E30" s="8" t="s">
        <v>0</v>
      </c>
      <c r="F30" t="s">
        <v>115</v>
      </c>
      <c r="H30" s="8" t="s">
        <v>0</v>
      </c>
      <c r="I30" t="s">
        <v>1126</v>
      </c>
      <c r="K30" s="8" t="s">
        <v>0</v>
      </c>
      <c r="L30" t="s">
        <v>1127</v>
      </c>
    </row>
    <row r="32" spans="2:12" x14ac:dyDescent="0.2">
      <c r="B32" s="8" t="s">
        <v>1124</v>
      </c>
      <c r="C32" t="s">
        <v>1125</v>
      </c>
      <c r="E32" s="8" t="s">
        <v>1124</v>
      </c>
      <c r="F32" t="s">
        <v>1125</v>
      </c>
      <c r="H32" s="8" t="s">
        <v>1124</v>
      </c>
      <c r="I32" t="s">
        <v>1125</v>
      </c>
      <c r="K32" s="8" t="s">
        <v>1124</v>
      </c>
      <c r="L32" t="s">
        <v>1125</v>
      </c>
    </row>
    <row r="33" spans="2:12" x14ac:dyDescent="0.2">
      <c r="B33" s="9" t="s">
        <v>1134</v>
      </c>
      <c r="C33" s="12"/>
      <c r="E33" s="9" t="s">
        <v>1134</v>
      </c>
      <c r="F33" s="12"/>
      <c r="H33" s="9" t="s">
        <v>1134</v>
      </c>
      <c r="I33" s="12"/>
      <c r="K33" s="9" t="s">
        <v>1134</v>
      </c>
      <c r="L33" s="12"/>
    </row>
    <row r="34" spans="2:12" x14ac:dyDescent="0.2">
      <c r="B34" s="10" t="s">
        <v>179</v>
      </c>
      <c r="C34" s="12">
        <v>1579.3609664685698</v>
      </c>
      <c r="E34" s="10" t="s">
        <v>179</v>
      </c>
      <c r="F34" s="12">
        <v>4055.8484399999998</v>
      </c>
      <c r="H34" s="10" t="s">
        <v>179</v>
      </c>
      <c r="I34" s="12">
        <v>5075.7879999999996</v>
      </c>
      <c r="K34" s="10" t="s">
        <v>179</v>
      </c>
      <c r="L34" s="12">
        <v>569.53</v>
      </c>
    </row>
    <row r="35" spans="2:12" x14ac:dyDescent="0.2">
      <c r="B35" s="27" t="s">
        <v>52</v>
      </c>
      <c r="C35" s="12">
        <v>567.47807803169997</v>
      </c>
      <c r="E35" s="27" t="s">
        <v>142</v>
      </c>
      <c r="F35" s="12">
        <v>1740.5906</v>
      </c>
      <c r="H35" s="27" t="s">
        <v>124</v>
      </c>
      <c r="I35" s="12">
        <v>1226.67</v>
      </c>
      <c r="K35" s="27" t="s">
        <v>124</v>
      </c>
      <c r="L35" s="12">
        <v>569.53</v>
      </c>
    </row>
    <row r="36" spans="2:12" x14ac:dyDescent="0.2">
      <c r="B36" s="27" t="s">
        <v>80</v>
      </c>
      <c r="C36" s="12">
        <v>260.30711263650005</v>
      </c>
      <c r="E36" s="27" t="s">
        <v>196</v>
      </c>
      <c r="F36" s="12">
        <v>1006.4000000000002</v>
      </c>
      <c r="H36" s="27" t="s">
        <v>196</v>
      </c>
      <c r="I36" s="12">
        <v>1169.9399999999998</v>
      </c>
      <c r="K36" s="9" t="s">
        <v>1118</v>
      </c>
      <c r="L36" s="12">
        <v>569.53</v>
      </c>
    </row>
    <row r="37" spans="2:12" x14ac:dyDescent="0.2">
      <c r="B37" s="27" t="s">
        <v>152</v>
      </c>
      <c r="C37" s="12">
        <v>245.90367888139997</v>
      </c>
      <c r="E37" s="27" t="s">
        <v>152</v>
      </c>
      <c r="F37" s="12">
        <v>604.34999999999991</v>
      </c>
      <c r="H37" s="27" t="s">
        <v>152</v>
      </c>
      <c r="I37" s="12">
        <v>996.17799999999988</v>
      </c>
    </row>
    <row r="38" spans="2:12" x14ac:dyDescent="0.2">
      <c r="B38" s="27" t="s">
        <v>124</v>
      </c>
      <c r="C38" s="12">
        <v>217.54343800000001</v>
      </c>
      <c r="E38" s="27" t="s">
        <v>71</v>
      </c>
      <c r="F38" s="12">
        <v>388.19783999999999</v>
      </c>
      <c r="H38" s="27" t="s">
        <v>142</v>
      </c>
      <c r="I38" s="12">
        <v>675</v>
      </c>
    </row>
    <row r="39" spans="2:12" x14ac:dyDescent="0.2">
      <c r="B39" s="27" t="s">
        <v>405</v>
      </c>
      <c r="C39" s="12">
        <v>92.175516940000009</v>
      </c>
      <c r="E39" s="27" t="s">
        <v>63</v>
      </c>
      <c r="F39" s="12">
        <v>177.33999999999997</v>
      </c>
      <c r="H39" s="27" t="s">
        <v>80</v>
      </c>
      <c r="I39" s="12">
        <v>483.33</v>
      </c>
    </row>
    <row r="40" spans="2:12" x14ac:dyDescent="0.2">
      <c r="B40" s="27" t="s">
        <v>142</v>
      </c>
      <c r="C40" s="12">
        <v>81.593693466570002</v>
      </c>
      <c r="E40" s="27" t="s">
        <v>80</v>
      </c>
      <c r="F40" s="12">
        <v>138.97</v>
      </c>
      <c r="H40" s="27" t="s">
        <v>71</v>
      </c>
      <c r="I40" s="12">
        <v>312.88</v>
      </c>
    </row>
    <row r="41" spans="2:12" x14ac:dyDescent="0.2">
      <c r="B41" s="27" t="s">
        <v>63</v>
      </c>
      <c r="C41" s="12">
        <v>55.242551160799998</v>
      </c>
      <c r="E41" s="10" t="s">
        <v>217</v>
      </c>
      <c r="F41" s="12">
        <v>1318.5244500000001</v>
      </c>
      <c r="H41" s="27" t="s">
        <v>63</v>
      </c>
      <c r="I41" s="12">
        <v>211.79000000000002</v>
      </c>
    </row>
    <row r="42" spans="2:12" x14ac:dyDescent="0.2">
      <c r="B42" s="27" t="s">
        <v>196</v>
      </c>
      <c r="C42" s="12">
        <v>24.46298439585</v>
      </c>
      <c r="E42" s="27" t="s">
        <v>142</v>
      </c>
      <c r="F42" s="12">
        <v>963.56119999999999</v>
      </c>
      <c r="H42" s="9" t="s">
        <v>1118</v>
      </c>
      <c r="I42" s="12">
        <v>5075.7879999999996</v>
      </c>
    </row>
    <row r="43" spans="2:12" x14ac:dyDescent="0.2">
      <c r="B43" s="27" t="s">
        <v>71</v>
      </c>
      <c r="C43" s="12">
        <v>23.77634303736</v>
      </c>
      <c r="E43" s="27" t="s">
        <v>196</v>
      </c>
      <c r="F43" s="12">
        <v>293</v>
      </c>
    </row>
    <row r="44" spans="2:12" x14ac:dyDescent="0.2">
      <c r="B44" s="27" t="s">
        <v>328</v>
      </c>
      <c r="C44" s="12">
        <v>10.877569918390002</v>
      </c>
      <c r="E44" s="27" t="s">
        <v>71</v>
      </c>
      <c r="F44" s="12">
        <v>61.963250000000002</v>
      </c>
    </row>
    <row r="45" spans="2:12" x14ac:dyDescent="0.2">
      <c r="B45" s="10" t="s">
        <v>217</v>
      </c>
      <c r="C45" s="12">
        <v>704.16186739839986</v>
      </c>
      <c r="E45" s="9" t="s">
        <v>1118</v>
      </c>
      <c r="F45" s="12">
        <v>5374.3728899999996</v>
      </c>
    </row>
    <row r="46" spans="2:12" x14ac:dyDescent="0.2">
      <c r="B46" s="27" t="s">
        <v>152</v>
      </c>
      <c r="C46" s="12">
        <v>443.56348028859998</v>
      </c>
    </row>
    <row r="47" spans="2:12" x14ac:dyDescent="0.2">
      <c r="B47" s="27" t="s">
        <v>80</v>
      </c>
      <c r="C47" s="12">
        <v>102.67243554640001</v>
      </c>
    </row>
    <row r="48" spans="2:12" x14ac:dyDescent="0.2">
      <c r="B48" s="27" t="s">
        <v>124</v>
      </c>
      <c r="C48" s="12">
        <v>83.082425999999984</v>
      </c>
    </row>
    <row r="49" spans="2:12" x14ac:dyDescent="0.2">
      <c r="B49" s="27" t="s">
        <v>52</v>
      </c>
      <c r="C49" s="12">
        <v>47.543557052200001</v>
      </c>
    </row>
    <row r="50" spans="2:12" x14ac:dyDescent="0.2">
      <c r="B50" s="27" t="s">
        <v>63</v>
      </c>
      <c r="C50" s="12">
        <v>13.311962363199999</v>
      </c>
    </row>
    <row r="51" spans="2:12" x14ac:dyDescent="0.2">
      <c r="B51" s="27" t="s">
        <v>71</v>
      </c>
      <c r="C51" s="12">
        <v>7.841363359999999</v>
      </c>
    </row>
    <row r="52" spans="2:12" x14ac:dyDescent="0.2">
      <c r="B52" s="27" t="s">
        <v>196</v>
      </c>
      <c r="C52" s="12">
        <v>3.6126999999999998</v>
      </c>
    </row>
    <row r="53" spans="2:12" x14ac:dyDescent="0.2">
      <c r="B53" s="27" t="s">
        <v>405</v>
      </c>
      <c r="C53" s="12">
        <v>2.1993077730000001</v>
      </c>
    </row>
    <row r="54" spans="2:12" x14ac:dyDescent="0.2">
      <c r="B54" s="27" t="s">
        <v>142</v>
      </c>
      <c r="C54" s="12">
        <v>0.30209319099999998</v>
      </c>
    </row>
    <row r="55" spans="2:12" x14ac:dyDescent="0.2">
      <c r="B55" s="27" t="s">
        <v>328</v>
      </c>
      <c r="C55" s="12">
        <v>3.2541824000000004E-2</v>
      </c>
    </row>
    <row r="56" spans="2:12" x14ac:dyDescent="0.2">
      <c r="B56" s="9" t="s">
        <v>1118</v>
      </c>
      <c r="C56" s="12">
        <v>2283.5228338669699</v>
      </c>
    </row>
    <row r="62" spans="2:12" ht="15" x14ac:dyDescent="0.25">
      <c r="B62" s="40" t="s">
        <v>1143</v>
      </c>
      <c r="C62" s="40"/>
      <c r="D62" s="40"/>
      <c r="E62" s="40"/>
      <c r="F62" s="40"/>
      <c r="G62" s="40"/>
      <c r="H62" s="40"/>
      <c r="I62" s="40"/>
      <c r="J62" s="40"/>
      <c r="K62" s="40"/>
      <c r="L62" s="40"/>
    </row>
    <row r="64" spans="2:12" x14ac:dyDescent="0.2">
      <c r="B64" s="8" t="s">
        <v>0</v>
      </c>
      <c r="C64" t="s">
        <v>1122</v>
      </c>
      <c r="H64" t="s">
        <v>1147</v>
      </c>
      <c r="I64" t="str">
        <f>IF(GETPIVOTDATA("Anteil Bank (EUR mil)",$E$32)+GETPIVOTDATA("Anteil Bank (EUR mil)",$H$32)+GETPIVOTDATA("Anteil Bank (EUR mil)",$K$32)=GETPIVOTDATA("Anteil Bank (EUR mil)",$B$66),"WAHR","FALSCH")</f>
        <v>WAHR</v>
      </c>
    </row>
    <row r="66" spans="2:5" x14ac:dyDescent="0.2">
      <c r="B66" s="8" t="s">
        <v>1119</v>
      </c>
      <c r="C66" s="8" t="s">
        <v>1120</v>
      </c>
    </row>
    <row r="67" spans="2:5" x14ac:dyDescent="0.2">
      <c r="C67" t="s">
        <v>1134</v>
      </c>
      <c r="E67" s="24" t="s">
        <v>1118</v>
      </c>
    </row>
    <row r="68" spans="2:5" x14ac:dyDescent="0.2">
      <c r="B68" s="8" t="s">
        <v>1117</v>
      </c>
      <c r="C68" t="s">
        <v>179</v>
      </c>
      <c r="D68" t="s">
        <v>217</v>
      </c>
      <c r="E68" s="24"/>
    </row>
    <row r="69" spans="2:5" x14ac:dyDescent="0.2">
      <c r="B69" s="24">
        <v>2010</v>
      </c>
      <c r="C69" s="25">
        <v>480.46999999999997</v>
      </c>
      <c r="D69" s="25">
        <v>218.69</v>
      </c>
      <c r="E69" s="25">
        <v>699.16</v>
      </c>
    </row>
    <row r="70" spans="2:5" x14ac:dyDescent="0.2">
      <c r="B70" s="24">
        <v>2011</v>
      </c>
      <c r="C70" s="25">
        <v>792.01433999999995</v>
      </c>
      <c r="D70" s="25">
        <v>108.55025000000001</v>
      </c>
      <c r="E70" s="25">
        <v>900.56458999999995</v>
      </c>
    </row>
    <row r="71" spans="2:5" x14ac:dyDescent="0.2">
      <c r="B71" s="24">
        <v>2012</v>
      </c>
      <c r="C71" s="25">
        <v>1708.3920000000001</v>
      </c>
      <c r="D71" s="25">
        <v>110.9652</v>
      </c>
      <c r="E71" s="25">
        <v>1819.3572000000001</v>
      </c>
    </row>
    <row r="72" spans="2:5" x14ac:dyDescent="0.2">
      <c r="B72" s="24">
        <v>2013</v>
      </c>
      <c r="C72" s="25">
        <v>2048.62</v>
      </c>
      <c r="D72" s="25">
        <v>201.03</v>
      </c>
      <c r="E72" s="25">
        <v>2249.65</v>
      </c>
    </row>
    <row r="73" spans="2:5" x14ac:dyDescent="0.2">
      <c r="B73" s="24">
        <v>2014</v>
      </c>
      <c r="C73" s="25">
        <v>927.44</v>
      </c>
      <c r="D73" s="25">
        <v>177.94</v>
      </c>
      <c r="E73" s="25">
        <v>1105.3800000000001</v>
      </c>
    </row>
    <row r="74" spans="2:5" x14ac:dyDescent="0.2">
      <c r="B74" s="24">
        <v>2015</v>
      </c>
      <c r="C74" s="25">
        <v>2225.5140000000001</v>
      </c>
      <c r="D74" s="25">
        <v>277.76300000000003</v>
      </c>
      <c r="E74" s="25">
        <v>2503.277</v>
      </c>
    </row>
    <row r="75" spans="2:5" x14ac:dyDescent="0.2">
      <c r="B75" s="24">
        <v>2016</v>
      </c>
      <c r="C75" s="25">
        <v>612.89</v>
      </c>
      <c r="D75" s="25">
        <v>132.07</v>
      </c>
      <c r="E75" s="25">
        <v>744.96</v>
      </c>
    </row>
    <row r="76" spans="2:5" x14ac:dyDescent="0.2">
      <c r="B76" s="24">
        <v>2017</v>
      </c>
      <c r="C76" s="25">
        <v>905.82610000000011</v>
      </c>
      <c r="D76" s="25">
        <v>91.516000000000005</v>
      </c>
      <c r="E76" s="25">
        <v>997.34210000000007</v>
      </c>
    </row>
    <row r="77" spans="2:5" x14ac:dyDescent="0.2">
      <c r="B77" s="9" t="s">
        <v>1118</v>
      </c>
      <c r="C77" s="25">
        <v>9701.1664400000009</v>
      </c>
      <c r="D77" s="25">
        <v>1318.5244500000001</v>
      </c>
      <c r="E77" s="25">
        <v>11019.69089</v>
      </c>
    </row>
    <row r="79" spans="2:5" x14ac:dyDescent="0.2">
      <c r="B79" s="8" t="s">
        <v>0</v>
      </c>
      <c r="C79" t="s">
        <v>1122</v>
      </c>
    </row>
    <row r="81" spans="2:15" x14ac:dyDescent="0.2">
      <c r="B81" s="8" t="s">
        <v>1119</v>
      </c>
      <c r="C81" s="8" t="s">
        <v>1120</v>
      </c>
    </row>
    <row r="82" spans="2:15" x14ac:dyDescent="0.2">
      <c r="C82" t="s">
        <v>1134</v>
      </c>
      <c r="E82" s="24" t="s">
        <v>1118</v>
      </c>
    </row>
    <row r="83" spans="2:15" x14ac:dyDescent="0.2">
      <c r="B83" s="8" t="s">
        <v>1117</v>
      </c>
      <c r="C83" t="s">
        <v>179</v>
      </c>
      <c r="D83" t="s">
        <v>217</v>
      </c>
      <c r="E83" s="24"/>
    </row>
    <row r="84" spans="2:15" x14ac:dyDescent="0.2">
      <c r="B84" s="9" t="s">
        <v>1139</v>
      </c>
      <c r="C84" s="25">
        <v>4361.670000000001</v>
      </c>
      <c r="D84" s="25">
        <v>293</v>
      </c>
      <c r="E84" s="25">
        <v>4654.670000000001</v>
      </c>
    </row>
    <row r="85" spans="2:15" x14ac:dyDescent="0.2">
      <c r="B85" s="9" t="s">
        <v>1140</v>
      </c>
      <c r="C85" s="25">
        <v>4717.1964399999988</v>
      </c>
      <c r="D85" s="25">
        <v>1025.5244500000001</v>
      </c>
      <c r="E85" s="25">
        <v>5742.7208899999987</v>
      </c>
    </row>
    <row r="86" spans="2:15" x14ac:dyDescent="0.2">
      <c r="B86" s="9" t="s">
        <v>1141</v>
      </c>
      <c r="C86" s="25">
        <v>622.29999999999995</v>
      </c>
      <c r="D86" s="25"/>
      <c r="E86" s="25">
        <v>622.29999999999995</v>
      </c>
      <c r="J86" s="13"/>
    </row>
    <row r="87" spans="2:15" x14ac:dyDescent="0.2">
      <c r="B87" s="9" t="s">
        <v>1118</v>
      </c>
      <c r="C87" s="25">
        <v>9701.1664399999991</v>
      </c>
      <c r="D87" s="25">
        <v>1318.5244500000001</v>
      </c>
      <c r="E87" s="25">
        <v>11019.690889999998</v>
      </c>
      <c r="J87" s="13"/>
    </row>
    <row r="88" spans="2:15" x14ac:dyDescent="0.2">
      <c r="F88" s="13"/>
      <c r="G88" s="13"/>
      <c r="H88" s="13"/>
      <c r="I88" s="13"/>
      <c r="J88" s="13"/>
    </row>
    <row r="93" spans="2:15" x14ac:dyDescent="0.2">
      <c r="F93" s="24"/>
      <c r="G93" s="24"/>
      <c r="H93" s="24"/>
      <c r="I93" s="24"/>
      <c r="J93" s="24"/>
      <c r="O93" s="24"/>
    </row>
    <row r="94" spans="2:15" x14ac:dyDescent="0.2">
      <c r="E94" s="9"/>
      <c r="F94" s="25"/>
      <c r="G94" s="25"/>
      <c r="H94" s="25"/>
      <c r="I94" s="25"/>
      <c r="J94" s="25"/>
      <c r="O94" s="25"/>
    </row>
    <row r="95" spans="2:15" x14ac:dyDescent="0.2">
      <c r="E95" s="9"/>
      <c r="F95" s="25"/>
      <c r="G95" s="25"/>
      <c r="H95" s="25"/>
      <c r="I95" s="25"/>
      <c r="J95" s="25"/>
      <c r="O95" s="25"/>
    </row>
    <row r="96" spans="2:15" x14ac:dyDescent="0.2">
      <c r="E96" s="9"/>
      <c r="F96" s="25"/>
      <c r="G96" s="25"/>
      <c r="H96" s="25"/>
      <c r="I96" s="25"/>
      <c r="J96" s="25"/>
      <c r="O96" s="25"/>
    </row>
    <row r="97" spans="5:15" x14ac:dyDescent="0.2">
      <c r="E97" s="9"/>
      <c r="F97" s="25"/>
      <c r="G97" s="25"/>
      <c r="H97" s="25"/>
      <c r="I97" s="25"/>
      <c r="J97" s="25"/>
      <c r="O97" s="25"/>
    </row>
    <row r="98" spans="5:15" x14ac:dyDescent="0.2">
      <c r="E98" s="9"/>
      <c r="F98" s="25"/>
      <c r="G98" s="25"/>
      <c r="H98" s="25"/>
      <c r="I98" s="25"/>
      <c r="J98" s="25"/>
      <c r="O98" s="25"/>
    </row>
    <row r="99" spans="5:15" x14ac:dyDescent="0.2">
      <c r="E99" s="9"/>
      <c r="F99" s="25"/>
      <c r="G99" s="25"/>
      <c r="H99" s="25"/>
      <c r="I99" s="25"/>
      <c r="J99" s="25"/>
      <c r="O99" s="25"/>
    </row>
    <row r="100" spans="5:15" x14ac:dyDescent="0.2">
      <c r="E100" s="9"/>
      <c r="F100" s="25"/>
      <c r="G100" s="25"/>
      <c r="H100" s="25"/>
      <c r="I100" s="25"/>
      <c r="J100" s="25"/>
      <c r="O100" s="25"/>
    </row>
    <row r="101" spans="5:15" x14ac:dyDescent="0.2">
      <c r="E101" s="9"/>
      <c r="F101" s="25"/>
      <c r="G101" s="25"/>
      <c r="H101" s="25"/>
      <c r="I101" s="25"/>
      <c r="J101" s="25"/>
      <c r="K101" s="25"/>
      <c r="L101" s="25"/>
      <c r="M101" s="25"/>
      <c r="N101" s="25"/>
      <c r="O101" s="25"/>
    </row>
    <row r="102" spans="5:15" x14ac:dyDescent="0.2">
      <c r="E102" s="9"/>
      <c r="F102" s="25"/>
      <c r="G102" s="25"/>
      <c r="H102" s="25"/>
      <c r="I102" s="25"/>
      <c r="J102" s="25"/>
      <c r="K102" s="25"/>
      <c r="L102" s="25"/>
      <c r="M102" s="25"/>
      <c r="N102" s="25"/>
      <c r="O102" s="25"/>
    </row>
    <row r="103" spans="5:15" x14ac:dyDescent="0.2">
      <c r="E103" s="9"/>
      <c r="F103" s="25"/>
      <c r="G103" s="25"/>
      <c r="H103" s="25"/>
      <c r="I103" s="25"/>
      <c r="J103" s="25"/>
      <c r="K103" s="25"/>
      <c r="L103" s="25"/>
      <c r="M103" s="25"/>
      <c r="N103" s="25"/>
      <c r="O103" s="25"/>
    </row>
    <row r="104" spans="5:15" x14ac:dyDescent="0.2">
      <c r="E104" s="9"/>
      <c r="F104" s="25"/>
      <c r="G104" s="25"/>
      <c r="H104" s="25"/>
      <c r="I104" s="25"/>
      <c r="J104" s="25"/>
      <c r="K104" s="25"/>
      <c r="L104" s="25"/>
      <c r="M104" s="25"/>
      <c r="N104" s="25"/>
      <c r="O104" s="25"/>
    </row>
    <row r="105" spans="5:15" x14ac:dyDescent="0.2">
      <c r="E105" s="9"/>
      <c r="F105" s="25"/>
      <c r="G105" s="25"/>
      <c r="H105" s="25"/>
      <c r="I105" s="25"/>
      <c r="J105" s="25"/>
      <c r="K105" s="25"/>
      <c r="L105" s="25"/>
      <c r="M105" s="25"/>
      <c r="N105" s="25"/>
      <c r="O105" s="25"/>
    </row>
    <row r="106" spans="5:15" x14ac:dyDescent="0.2">
      <c r="E106" s="9"/>
      <c r="F106" s="25"/>
      <c r="G106" s="25"/>
      <c r="H106" s="25"/>
      <c r="I106" s="25"/>
      <c r="J106" s="25"/>
      <c r="K106" s="25"/>
      <c r="L106" s="25"/>
      <c r="M106" s="25"/>
      <c r="N106" s="25"/>
      <c r="O106" s="25"/>
    </row>
    <row r="107" spans="5:15" x14ac:dyDescent="0.2">
      <c r="E107" s="9"/>
      <c r="F107" s="25"/>
      <c r="G107" s="25"/>
      <c r="H107" s="25"/>
      <c r="I107" s="25"/>
      <c r="J107" s="25"/>
      <c r="K107" s="25"/>
      <c r="L107" s="25"/>
      <c r="M107" s="25"/>
      <c r="N107" s="25"/>
      <c r="O107" s="25"/>
    </row>
    <row r="108" spans="5:15" x14ac:dyDescent="0.2">
      <c r="E108" s="9"/>
      <c r="F108" s="25"/>
      <c r="G108" s="25"/>
      <c r="H108" s="25"/>
      <c r="I108" s="25"/>
      <c r="J108" s="25"/>
      <c r="K108" s="25"/>
      <c r="L108" s="25"/>
      <c r="M108" s="25"/>
      <c r="N108" s="25"/>
      <c r="O108" s="25"/>
    </row>
    <row r="109" spans="5:15" x14ac:dyDescent="0.2">
      <c r="E109" s="9"/>
      <c r="F109" s="25"/>
      <c r="G109" s="25"/>
      <c r="H109" s="25"/>
      <c r="I109" s="25"/>
      <c r="J109" s="25"/>
      <c r="K109" s="25"/>
      <c r="L109" s="25"/>
      <c r="M109" s="25"/>
      <c r="N109" s="25"/>
      <c r="O109" s="25"/>
    </row>
    <row r="110" spans="5:15" x14ac:dyDescent="0.2">
      <c r="E110" s="9"/>
      <c r="F110" s="25"/>
      <c r="G110" s="25"/>
      <c r="H110" s="25"/>
      <c r="I110" s="25"/>
      <c r="J110" s="25"/>
      <c r="K110" s="25"/>
      <c r="L110" s="25"/>
      <c r="M110" s="25"/>
      <c r="N110" s="25"/>
      <c r="O110" s="25"/>
    </row>
  </sheetData>
  <mergeCells count="4">
    <mergeCell ref="B8:L8"/>
    <mergeCell ref="B27:C27"/>
    <mergeCell ref="E27:L27"/>
    <mergeCell ref="B62:L62"/>
  </mergeCells>
  <conditionalFormatting sqref="I64">
    <cfRule type="containsText" dxfId="1" priority="1" operator="containsText" text="FALSCH">
      <formula>NOT(ISERROR(SEARCH("FALSCH",I64)))</formula>
    </cfRule>
    <cfRule type="containsText" dxfId="0" priority="2" operator="containsText" text="WAHR">
      <formula>NOT(ISERROR(SEARCH("WAHR",I64)))</formula>
    </cfRule>
  </conditionalFormatting>
  <pageMargins left="0.7" right="0.7" top="0.78740157499999996" bottom="0.78740157499999996" header="0.3" footer="0.3"/>
  <drawing r:id="rId7"/>
  <extLst>
    <ext xmlns:x14="http://schemas.microsoft.com/office/spreadsheetml/2009/9/main" uri="{A8765BA9-456A-4dab-B4F3-ACF838C121DE}">
      <x14:slicerList>
        <x14:slicer r:id="rId8"/>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3"/>
  </sheetPr>
  <dimension ref="A33:K69"/>
  <sheetViews>
    <sheetView topLeftCell="A46" workbookViewId="0">
      <selection activeCell="E71" sqref="E71"/>
    </sheetView>
  </sheetViews>
  <sheetFormatPr baseColWidth="10" defaultRowHeight="14.25" x14ac:dyDescent="0.2"/>
  <cols>
    <col min="1" max="1" width="30.875" customWidth="1"/>
    <col min="2" max="2" width="23.375" customWidth="1"/>
    <col min="3" max="3" width="11.75" customWidth="1"/>
    <col min="4" max="4" width="14.125" customWidth="1"/>
    <col min="5" max="5" width="15.5" customWidth="1"/>
    <col min="6" max="6" width="11.75" customWidth="1"/>
    <col min="7" max="7" width="31.375" customWidth="1"/>
    <col min="8" max="8" width="23.375" customWidth="1"/>
    <col min="9" max="9" width="11.75" customWidth="1"/>
    <col min="10" max="10" width="14.125" customWidth="1"/>
    <col min="11" max="11" width="15.5" customWidth="1"/>
    <col min="12" max="12" width="15.125" customWidth="1"/>
    <col min="13" max="13" width="11.75" customWidth="1"/>
    <col min="14" max="14" width="13.75" customWidth="1"/>
    <col min="15" max="15" width="21.875" customWidth="1"/>
    <col min="16" max="16" width="19.25" customWidth="1"/>
    <col min="17" max="17" width="11.75" customWidth="1"/>
    <col min="18" max="18" width="26" customWidth="1"/>
    <col min="19" max="19" width="22.75" customWidth="1"/>
    <col min="20" max="20" width="11.75" customWidth="1"/>
    <col min="21" max="21" width="13.75" customWidth="1"/>
    <col min="22" max="22" width="29.5" customWidth="1"/>
    <col min="23" max="23" width="14.25" customWidth="1"/>
    <col min="24" max="24" width="11.75" customWidth="1"/>
    <col min="25" max="25" width="13.75" customWidth="1"/>
    <col min="26" max="26" width="21.125" customWidth="1"/>
    <col min="27" max="27" width="28.125" customWidth="1"/>
    <col min="28" max="28" width="34.75" customWidth="1"/>
    <col min="29" max="29" width="20.375" customWidth="1"/>
    <col min="30" max="30" width="27.25" customWidth="1"/>
    <col min="31" max="31" width="24.25" customWidth="1"/>
    <col min="32" max="32" width="30.875" customWidth="1"/>
    <col min="33" max="33" width="20.5" customWidth="1"/>
    <col min="34" max="34" width="27.25" customWidth="1"/>
    <col min="35" max="35" width="16.375" customWidth="1"/>
    <col min="36" max="36" width="11.75" customWidth="1"/>
    <col min="37" max="37" width="13.75" customWidth="1"/>
    <col min="38" max="38" width="23.25" customWidth="1"/>
    <col min="39" max="39" width="27.625" customWidth="1"/>
    <col min="40" max="40" width="34.375" customWidth="1"/>
    <col min="41" max="41" width="27.5" customWidth="1"/>
    <col min="42" max="42" width="34.25" customWidth="1"/>
    <col min="43" max="43" width="40.625" customWidth="1"/>
    <col min="44" max="44" width="11.75" customWidth="1"/>
    <col min="45" max="45" width="13.75" customWidth="1"/>
    <col min="46" max="46" width="47.375" customWidth="1"/>
    <col min="47" max="47" width="18.625" customWidth="1"/>
    <col min="48" max="48" width="11.75" customWidth="1"/>
    <col min="49" max="49" width="25.25" customWidth="1"/>
    <col min="50" max="50" width="27" customWidth="1"/>
    <col min="51" max="51" width="33.75" customWidth="1"/>
    <col min="52" max="52" width="26.875" customWidth="1"/>
    <col min="53" max="53" width="11.75" customWidth="1"/>
    <col min="54" max="54" width="33.75" customWidth="1"/>
    <col min="55" max="55" width="15.75" customWidth="1"/>
    <col min="56" max="56" width="11.75" customWidth="1"/>
    <col min="57" max="57" width="13.75" customWidth="1"/>
    <col min="58" max="58" width="22.5" customWidth="1"/>
    <col min="59" max="59" width="19.375" customWidth="1"/>
    <col min="60" max="60" width="11.75" customWidth="1"/>
    <col min="61" max="61" width="13.75" customWidth="1"/>
    <col min="62" max="62" width="26.25" customWidth="1"/>
    <col min="63" max="63" width="42.5" customWidth="1"/>
    <col min="64" max="64" width="11.75" customWidth="1"/>
    <col min="65" max="65" width="13.75" customWidth="1"/>
    <col min="66" max="66" width="49.25" customWidth="1"/>
    <col min="67" max="67" width="14.25" customWidth="1"/>
    <col min="68" max="68" width="11.75" customWidth="1"/>
    <col min="69" max="69" width="21.125" customWidth="1"/>
    <col min="70" max="70" width="17.5" customWidth="1"/>
    <col min="71" max="71" width="11.75" customWidth="1"/>
    <col min="72" max="72" width="24.25" customWidth="1"/>
    <col min="73" max="73" width="27.5" customWidth="1"/>
    <col min="74" max="74" width="34.25" customWidth="1"/>
    <col min="75" max="75" width="35.5" customWidth="1"/>
    <col min="76" max="76" width="42.25" customWidth="1"/>
    <col min="77" max="77" width="33.5" customWidth="1"/>
    <col min="78" max="78" width="11.75" customWidth="1"/>
    <col min="79" max="79" width="40.25" customWidth="1"/>
    <col min="80" max="80" width="15.75" customWidth="1"/>
    <col min="81" max="81" width="11.75" customWidth="1"/>
    <col min="82" max="82" width="13.75" customWidth="1"/>
    <col min="83" max="83" width="22.625" customWidth="1"/>
    <col min="84" max="84" width="29.5" customWidth="1"/>
    <col min="85" max="85" width="36.25" customWidth="1"/>
    <col min="86" max="86" width="30.625" customWidth="1"/>
    <col min="87" max="87" width="11.75" customWidth="1"/>
    <col min="88" max="88" width="37.375" customWidth="1"/>
    <col min="89" max="89" width="9.75" customWidth="1"/>
    <col min="90" max="90" width="11.75" customWidth="1"/>
    <col min="91" max="91" width="16.5" customWidth="1"/>
    <col min="92" max="92" width="31.125" customWidth="1"/>
    <col min="93" max="93" width="11.75" customWidth="1"/>
    <col min="94" max="94" width="37.875" customWidth="1"/>
    <col min="95" max="95" width="31.375" customWidth="1"/>
    <col min="96" max="96" width="38.25" customWidth="1"/>
    <col min="97" max="97" width="37.875" customWidth="1"/>
    <col min="98" max="98" width="44.75" customWidth="1"/>
    <col min="99" max="99" width="19.75" customWidth="1"/>
    <col min="100" max="100" width="26.5" customWidth="1"/>
    <col min="101" max="101" width="16.75" customWidth="1"/>
    <col min="102" max="102" width="11.75" customWidth="1"/>
    <col min="103" max="103" width="13.75" customWidth="1"/>
    <col min="104" max="104" width="23.5" customWidth="1"/>
    <col min="105" max="105" width="16.875" customWidth="1"/>
    <col min="106" max="106" width="11.75" customWidth="1"/>
    <col min="107" max="107" width="13.75" customWidth="1"/>
    <col min="108" max="108" width="23.75" customWidth="1"/>
    <col min="109" max="109" width="20.125" customWidth="1"/>
    <col min="110" max="110" width="11.75" customWidth="1"/>
    <col min="111" max="111" width="26.875" customWidth="1"/>
    <col min="112" max="112" width="20.125" customWidth="1"/>
    <col min="113" max="113" width="11.75" customWidth="1"/>
    <col min="114" max="114" width="13.75" customWidth="1"/>
    <col min="115" max="115" width="26.875" customWidth="1"/>
    <col min="116" max="116" width="36.25" customWidth="1"/>
    <col min="117" max="117" width="11.75" customWidth="1"/>
    <col min="118" max="118" width="43" customWidth="1"/>
    <col min="119" max="119" width="28.625" customWidth="1"/>
    <col min="120" max="120" width="35.25" customWidth="1"/>
    <col min="121" max="121" width="25.75" customWidth="1"/>
    <col min="122" max="122" width="11.75" customWidth="1"/>
    <col min="123" max="123" width="13.75" customWidth="1"/>
    <col min="124" max="124" width="32.625" customWidth="1"/>
    <col min="125" max="125" width="21.75" customWidth="1"/>
    <col min="126" max="126" width="28.625" customWidth="1"/>
    <col min="127" max="127" width="56.75" customWidth="1"/>
    <col min="128" max="128" width="63.5" bestFit="1" customWidth="1"/>
    <col min="129" max="129" width="10.625" customWidth="1"/>
    <col min="130" max="130" width="11.75" bestFit="1" customWidth="1"/>
    <col min="131" max="131" width="13.75" bestFit="1" customWidth="1"/>
    <col min="132" max="132" width="12.375" bestFit="1" customWidth="1"/>
    <col min="133" max="133" width="21.625" bestFit="1" customWidth="1"/>
    <col min="134" max="134" width="28.375" bestFit="1" customWidth="1"/>
    <col min="135" max="135" width="13.75" bestFit="1" customWidth="1"/>
    <col min="136" max="136" width="11.75" bestFit="1" customWidth="1"/>
    <col min="137" max="137" width="13.75" bestFit="1" customWidth="1"/>
    <col min="138" max="138" width="20.5" bestFit="1" customWidth="1"/>
    <col min="139" max="139" width="31.75" bestFit="1" customWidth="1"/>
    <col min="140" max="140" width="11.75" bestFit="1" customWidth="1"/>
    <col min="141" max="141" width="38.5" bestFit="1" customWidth="1"/>
    <col min="142" max="142" width="11.25" bestFit="1" customWidth="1"/>
    <col min="143" max="143" width="11.75" bestFit="1" customWidth="1"/>
    <col min="144" max="144" width="18" bestFit="1" customWidth="1"/>
    <col min="145" max="145" width="9.125" customWidth="1"/>
    <col min="146" max="146" width="11.75" bestFit="1" customWidth="1"/>
    <col min="147" max="147" width="13.75" bestFit="1" customWidth="1"/>
    <col min="148" max="148" width="13" bestFit="1" customWidth="1"/>
    <col min="149" max="149" width="9.625" customWidth="1"/>
    <col min="150" max="150" width="11.75" bestFit="1" customWidth="1"/>
    <col min="151" max="151" width="13.75" bestFit="1" customWidth="1"/>
    <col min="152" max="152" width="16.25" bestFit="1" customWidth="1"/>
    <col min="153" max="153" width="26.25" bestFit="1" customWidth="1"/>
    <col min="154" max="154" width="33" bestFit="1" customWidth="1"/>
    <col min="155" max="155" width="18" bestFit="1" customWidth="1"/>
    <col min="156" max="156" width="24.75" bestFit="1" customWidth="1"/>
    <col min="157" max="157" width="21.75" bestFit="1" customWidth="1"/>
    <col min="158" max="158" width="11.75" bestFit="1" customWidth="1"/>
    <col min="159" max="159" width="13.75" bestFit="1" customWidth="1"/>
    <col min="160" max="160" width="28.625" bestFit="1" customWidth="1"/>
    <col min="161" max="161" width="26.5" bestFit="1" customWidth="1"/>
    <col min="162" max="162" width="11.75" bestFit="1" customWidth="1"/>
    <col min="163" max="163" width="33.25" bestFit="1" customWidth="1"/>
    <col min="164" max="164" width="18.875" bestFit="1" customWidth="1"/>
    <col min="165" max="165" width="11.75" bestFit="1" customWidth="1"/>
    <col min="166" max="166" width="13.75" bestFit="1" customWidth="1"/>
    <col min="167" max="167" width="25.625" bestFit="1" customWidth="1"/>
    <col min="168" max="168" width="10.75" customWidth="1"/>
    <col min="169" max="169" width="11.75" bestFit="1" customWidth="1"/>
    <col min="170" max="170" width="13.75" bestFit="1" customWidth="1"/>
    <col min="171" max="171" width="17.5" bestFit="1" customWidth="1"/>
    <col min="172" max="172" width="19" bestFit="1" customWidth="1"/>
    <col min="173" max="173" width="25.75" bestFit="1" customWidth="1"/>
    <col min="174" max="174" width="25.5" bestFit="1" customWidth="1"/>
    <col min="175" max="175" width="32.25" bestFit="1" customWidth="1"/>
    <col min="176" max="176" width="28.875" bestFit="1" customWidth="1"/>
    <col min="177" max="177" width="35.625" bestFit="1" customWidth="1"/>
    <col min="178" max="178" width="16.75" bestFit="1" customWidth="1"/>
    <col min="179" max="179" width="11.75" bestFit="1" customWidth="1"/>
    <col min="180" max="180" width="13.75" bestFit="1" customWidth="1"/>
    <col min="181" max="181" width="23.5" bestFit="1" customWidth="1"/>
    <col min="182" max="182" width="14.875" bestFit="1" customWidth="1"/>
    <col min="183" max="183" width="11.75" bestFit="1" customWidth="1"/>
    <col min="184" max="184" width="13.75" bestFit="1" customWidth="1"/>
    <col min="185" max="185" width="21.75" bestFit="1" customWidth="1"/>
    <col min="186" max="186" width="15.375" bestFit="1" customWidth="1"/>
  </cols>
  <sheetData>
    <row r="33" spans="1:11" x14ac:dyDescent="0.2">
      <c r="A33" s="8" t="s">
        <v>2</v>
      </c>
      <c r="B33" t="s">
        <v>1122</v>
      </c>
      <c r="G33" s="8" t="s">
        <v>0</v>
      </c>
      <c r="H33" t="s">
        <v>1122</v>
      </c>
    </row>
    <row r="34" spans="1:11" x14ac:dyDescent="0.2">
      <c r="A34" s="8" t="s">
        <v>0</v>
      </c>
      <c r="B34" t="s">
        <v>1122</v>
      </c>
      <c r="G34" s="8" t="s">
        <v>1121</v>
      </c>
      <c r="H34" t="s">
        <v>1142</v>
      </c>
    </row>
    <row r="36" spans="1:11" x14ac:dyDescent="0.2">
      <c r="A36" s="8" t="s">
        <v>1119</v>
      </c>
      <c r="B36" s="8" t="s">
        <v>1120</v>
      </c>
      <c r="G36" s="8" t="s">
        <v>1119</v>
      </c>
      <c r="H36" s="8" t="s">
        <v>1120</v>
      </c>
    </row>
    <row r="37" spans="1:11" x14ac:dyDescent="0.2">
      <c r="A37" s="8" t="s">
        <v>1117</v>
      </c>
      <c r="B37" t="s">
        <v>1139</v>
      </c>
      <c r="C37" t="s">
        <v>1140</v>
      </c>
      <c r="D37" t="s">
        <v>1141</v>
      </c>
      <c r="E37" t="s">
        <v>1118</v>
      </c>
      <c r="G37" s="8" t="s">
        <v>1117</v>
      </c>
      <c r="H37" t="s">
        <v>1139</v>
      </c>
      <c r="I37" t="s">
        <v>1140</v>
      </c>
      <c r="J37" t="s">
        <v>1141</v>
      </c>
      <c r="K37" t="s">
        <v>1118</v>
      </c>
    </row>
    <row r="38" spans="1:11" x14ac:dyDescent="0.2">
      <c r="A38" s="9">
        <v>2010</v>
      </c>
      <c r="B38" s="12">
        <v>3238.3839999999987</v>
      </c>
      <c r="C38" s="12">
        <v>4028.4149999999991</v>
      </c>
      <c r="D38" s="12">
        <v>7506.5499999999993</v>
      </c>
      <c r="E38" s="12">
        <v>14773.348999999997</v>
      </c>
      <c r="G38" s="9" t="s">
        <v>69</v>
      </c>
      <c r="H38" s="12">
        <v>4863.2622999999994</v>
      </c>
      <c r="I38" s="12">
        <v>7678.3189895000005</v>
      </c>
      <c r="J38" s="12">
        <v>3418.6940000000004</v>
      </c>
      <c r="K38" s="12">
        <v>15960.275289500001</v>
      </c>
    </row>
    <row r="39" spans="1:11" x14ac:dyDescent="0.2">
      <c r="A39" s="9">
        <v>2011</v>
      </c>
      <c r="B39" s="12">
        <v>4570.8999999999987</v>
      </c>
      <c r="C39" s="12">
        <v>5141.1133524999996</v>
      </c>
      <c r="D39" s="12">
        <v>1932.8395</v>
      </c>
      <c r="E39" s="12">
        <v>11644.852852499998</v>
      </c>
      <c r="G39" s="9" t="s">
        <v>49</v>
      </c>
      <c r="H39" s="12">
        <v>3669.0899999999988</v>
      </c>
      <c r="I39" s="12">
        <v>6289.1393400000006</v>
      </c>
      <c r="J39" s="12">
        <v>5491.5704999999998</v>
      </c>
      <c r="K39" s="12">
        <v>15449.79984</v>
      </c>
    </row>
    <row r="40" spans="1:11" x14ac:dyDescent="0.2">
      <c r="A40" s="9">
        <v>2012</v>
      </c>
      <c r="B40" s="12">
        <v>5504.6616999999978</v>
      </c>
      <c r="C40" s="12">
        <v>8325.1972000000023</v>
      </c>
      <c r="D40" s="12">
        <v>4579.996000000001</v>
      </c>
      <c r="E40" s="12">
        <v>18409.854899999998</v>
      </c>
      <c r="G40" s="9" t="s">
        <v>77</v>
      </c>
      <c r="H40" s="12">
        <v>5446.99</v>
      </c>
      <c r="I40" s="12">
        <v>5741.5688419999997</v>
      </c>
      <c r="J40" s="12">
        <v>3047.8519999999999</v>
      </c>
      <c r="K40" s="12">
        <v>14236.410841999998</v>
      </c>
    </row>
    <row r="41" spans="1:11" x14ac:dyDescent="0.2">
      <c r="A41" s="9">
        <v>2013</v>
      </c>
      <c r="B41" s="12">
        <v>5940.9908499999974</v>
      </c>
      <c r="C41" s="12">
        <v>9707.748450000001</v>
      </c>
      <c r="D41" s="12">
        <v>1498.6750000000004</v>
      </c>
      <c r="E41" s="12">
        <v>17147.414299999997</v>
      </c>
      <c r="G41" s="9" t="s">
        <v>85</v>
      </c>
      <c r="H41" s="12">
        <v>5145.6841999999988</v>
      </c>
      <c r="I41" s="12">
        <v>6723.7094399999978</v>
      </c>
      <c r="J41" s="12">
        <v>1080.0219999999999</v>
      </c>
      <c r="K41" s="12">
        <v>12949.415639999996</v>
      </c>
    </row>
    <row r="42" spans="1:11" x14ac:dyDescent="0.2">
      <c r="A42" s="9">
        <v>2014</v>
      </c>
      <c r="B42" s="12">
        <v>2681.9660000000003</v>
      </c>
      <c r="C42" s="12">
        <v>5263.3008499999978</v>
      </c>
      <c r="D42" s="12">
        <v>1005.22</v>
      </c>
      <c r="E42" s="12">
        <v>8950.4868499999975</v>
      </c>
      <c r="G42" s="9" t="s">
        <v>393</v>
      </c>
      <c r="H42" s="12">
        <v>2302.6499999999996</v>
      </c>
      <c r="I42" s="12">
        <v>4422.7610999999997</v>
      </c>
      <c r="J42" s="12">
        <v>4031.4950000000003</v>
      </c>
      <c r="K42" s="12">
        <v>10756.9061</v>
      </c>
    </row>
    <row r="43" spans="1:11" x14ac:dyDescent="0.2">
      <c r="A43" s="9">
        <v>2015</v>
      </c>
      <c r="B43" s="12">
        <v>3756.7200000000003</v>
      </c>
      <c r="C43" s="12">
        <v>7856.2235999999966</v>
      </c>
      <c r="D43" s="12">
        <v>3761.6870000000008</v>
      </c>
      <c r="E43" s="12">
        <v>15374.630599999997</v>
      </c>
      <c r="G43" s="9" t="s">
        <v>179</v>
      </c>
      <c r="H43" s="12">
        <v>4361.67</v>
      </c>
      <c r="I43" s="12">
        <v>4717.1964399999997</v>
      </c>
      <c r="J43" s="12">
        <v>622.29999999999995</v>
      </c>
      <c r="K43" s="12">
        <v>9701.1664399999991</v>
      </c>
    </row>
    <row r="44" spans="1:11" x14ac:dyDescent="0.2">
      <c r="A44" s="9">
        <v>2016</v>
      </c>
      <c r="B44" s="12">
        <v>3749.2699999999995</v>
      </c>
      <c r="C44" s="12">
        <v>3313.7873485000005</v>
      </c>
      <c r="D44" s="12">
        <v>30.28</v>
      </c>
      <c r="E44" s="12">
        <v>7093.3373485000002</v>
      </c>
      <c r="G44" s="9" t="s">
        <v>86</v>
      </c>
      <c r="H44" s="12">
        <v>3005.6619999999998</v>
      </c>
      <c r="I44" s="12">
        <v>6039.7017999999989</v>
      </c>
      <c r="J44" s="12"/>
      <c r="K44" s="12">
        <v>9045.3637999999992</v>
      </c>
    </row>
    <row r="45" spans="1:11" x14ac:dyDescent="0.2">
      <c r="A45" s="9">
        <v>2017</v>
      </c>
      <c r="B45" s="12">
        <v>2805.7799999999997</v>
      </c>
      <c r="C45" s="12">
        <v>4109.113800000001</v>
      </c>
      <c r="D45" s="12"/>
      <c r="E45" s="12">
        <v>6914.8938000000007</v>
      </c>
      <c r="G45" s="9" t="s">
        <v>302</v>
      </c>
      <c r="H45" s="12">
        <v>2952.8712999999993</v>
      </c>
      <c r="I45" s="12">
        <v>2984.1414995000005</v>
      </c>
      <c r="J45" s="12">
        <v>2623.3139999999999</v>
      </c>
      <c r="K45" s="12">
        <v>8560.3267995000006</v>
      </c>
    </row>
    <row r="46" spans="1:11" x14ac:dyDescent="0.2">
      <c r="A46" s="9" t="s">
        <v>1118</v>
      </c>
      <c r="B46" s="12">
        <v>32248.672549999996</v>
      </c>
      <c r="C46" s="12">
        <v>47744.899600999997</v>
      </c>
      <c r="D46" s="12">
        <v>20315.247500000001</v>
      </c>
      <c r="E46" s="12">
        <v>100308.81965099998</v>
      </c>
      <c r="G46" s="9" t="s">
        <v>435</v>
      </c>
      <c r="H46" s="12">
        <v>207.79275000000001</v>
      </c>
      <c r="I46" s="12">
        <v>2122.8377000000005</v>
      </c>
      <c r="J46" s="12"/>
      <c r="K46" s="12">
        <v>2330.6304500000006</v>
      </c>
    </row>
    <row r="47" spans="1:11" x14ac:dyDescent="0.2">
      <c r="G47" s="9" t="s">
        <v>217</v>
      </c>
      <c r="H47" s="12">
        <v>293</v>
      </c>
      <c r="I47" s="12">
        <v>1025.5244499999999</v>
      </c>
      <c r="J47" s="12"/>
      <c r="K47" s="12">
        <v>1318.5244499999999</v>
      </c>
    </row>
    <row r="48" spans="1:11" x14ac:dyDescent="0.2">
      <c r="G48" s="9" t="s">
        <v>1118</v>
      </c>
      <c r="H48" s="12">
        <v>32248.672549999996</v>
      </c>
      <c r="I48" s="12">
        <v>47744.899600999997</v>
      </c>
      <c r="J48" s="12">
        <v>20315.247500000001</v>
      </c>
      <c r="K48" s="12">
        <v>100308.819651</v>
      </c>
    </row>
    <row r="51" spans="1:2" x14ac:dyDescent="0.2">
      <c r="A51" s="8" t="s">
        <v>2</v>
      </c>
      <c r="B51" t="s">
        <v>1122</v>
      </c>
    </row>
    <row r="52" spans="1:2" x14ac:dyDescent="0.2">
      <c r="A52" s="8" t="s">
        <v>0</v>
      </c>
      <c r="B52" t="s">
        <v>1122</v>
      </c>
    </row>
    <row r="53" spans="1:2" x14ac:dyDescent="0.2">
      <c r="A53" s="8" t="s">
        <v>1121</v>
      </c>
      <c r="B53" t="s">
        <v>1142</v>
      </c>
    </row>
    <row r="55" spans="1:2" x14ac:dyDescent="0.2">
      <c r="A55" s="8" t="s">
        <v>1117</v>
      </c>
      <c r="B55" t="s">
        <v>1119</v>
      </c>
    </row>
    <row r="56" spans="1:2" x14ac:dyDescent="0.2">
      <c r="A56" s="9" t="s">
        <v>1139</v>
      </c>
      <c r="B56" s="12"/>
    </row>
    <row r="57" spans="1:2" x14ac:dyDescent="0.2">
      <c r="A57" s="10" t="s">
        <v>196</v>
      </c>
      <c r="B57" s="12">
        <v>11532.751700000012</v>
      </c>
    </row>
    <row r="58" spans="1:2" x14ac:dyDescent="0.2">
      <c r="A58" s="10" t="s">
        <v>124</v>
      </c>
      <c r="B58" s="12">
        <v>8551.7008500000011</v>
      </c>
    </row>
    <row r="59" spans="1:2" x14ac:dyDescent="0.2">
      <c r="A59" s="10" t="s">
        <v>63</v>
      </c>
      <c r="B59" s="12">
        <v>6325.640000000004</v>
      </c>
    </row>
    <row r="60" spans="1:2" x14ac:dyDescent="0.2">
      <c r="A60" s="10" t="s">
        <v>328</v>
      </c>
      <c r="B60" s="12">
        <v>3120.634</v>
      </c>
    </row>
    <row r="61" spans="1:2" x14ac:dyDescent="0.2">
      <c r="A61" s="10" t="s">
        <v>405</v>
      </c>
      <c r="B61" s="12">
        <v>2717.9459999999999</v>
      </c>
    </row>
    <row r="62" spans="1:2" x14ac:dyDescent="0.2">
      <c r="A62" s="9" t="s">
        <v>1140</v>
      </c>
      <c r="B62" s="12"/>
    </row>
    <row r="63" spans="1:2" x14ac:dyDescent="0.2">
      <c r="A63" s="10" t="s">
        <v>142</v>
      </c>
      <c r="B63" s="12">
        <v>26541.110648500009</v>
      </c>
    </row>
    <row r="64" spans="1:2" x14ac:dyDescent="0.2">
      <c r="A64" s="10" t="s">
        <v>152</v>
      </c>
      <c r="B64" s="12">
        <v>8465.1339999999964</v>
      </c>
    </row>
    <row r="65" spans="1:2" x14ac:dyDescent="0.2">
      <c r="A65" s="10" t="s">
        <v>52</v>
      </c>
      <c r="B65" s="12">
        <v>7198.35</v>
      </c>
    </row>
    <row r="66" spans="1:2" x14ac:dyDescent="0.2">
      <c r="A66" s="10" t="s">
        <v>71</v>
      </c>
      <c r="B66" s="12">
        <v>5540.3049524999997</v>
      </c>
    </row>
    <row r="67" spans="1:2" x14ac:dyDescent="0.2">
      <c r="A67" s="9" t="s">
        <v>1141</v>
      </c>
      <c r="B67" s="12"/>
    </row>
    <row r="68" spans="1:2" x14ac:dyDescent="0.2">
      <c r="A68" s="10" t="s">
        <v>80</v>
      </c>
      <c r="B68" s="12">
        <v>20315.247500000012</v>
      </c>
    </row>
    <row r="69" spans="1:2" x14ac:dyDescent="0.2">
      <c r="A69" s="9" t="s">
        <v>1118</v>
      </c>
      <c r="B69" s="12">
        <v>100308.81965100003</v>
      </c>
    </row>
  </sheetData>
  <pageMargins left="0.7" right="0.7" top="0.78740157499999996" bottom="0.78740157499999996" header="0.3" footer="0.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3"/>
  </sheetPr>
  <dimension ref="B1:K29"/>
  <sheetViews>
    <sheetView topLeftCell="A16" workbookViewId="0">
      <selection activeCell="A18" sqref="A18"/>
    </sheetView>
  </sheetViews>
  <sheetFormatPr baseColWidth="10" defaultRowHeight="14.25" x14ac:dyDescent="0.2"/>
  <cols>
    <col min="2" max="2" width="30.875" customWidth="1"/>
    <col min="3" max="3" width="23.375" customWidth="1"/>
    <col min="4" max="6" width="11.625" customWidth="1"/>
    <col min="7" max="7" width="10.625" customWidth="1"/>
    <col min="8" max="8" width="11.625" customWidth="1"/>
    <col min="9" max="10" width="10.625" customWidth="1"/>
    <col min="11" max="11" width="15.5" customWidth="1"/>
    <col min="12" max="13" width="15.375" customWidth="1"/>
    <col min="14" max="14" width="10.625" customWidth="1"/>
    <col min="15" max="51" width="9.875" customWidth="1"/>
    <col min="52" max="52" width="10.625" customWidth="1"/>
    <col min="53" max="64" width="9.875" customWidth="1"/>
    <col min="65" max="65" width="10.625" customWidth="1"/>
    <col min="66" max="69" width="9.875" customWidth="1"/>
    <col min="70" max="70" width="10.625" customWidth="1"/>
    <col min="71" max="75" width="9.875" customWidth="1"/>
    <col min="76" max="76" width="10.625" customWidth="1"/>
    <col min="77" max="80" width="9.875" customWidth="1"/>
    <col min="81" max="81" width="10.625" customWidth="1"/>
    <col min="82" max="83" width="9.875" customWidth="1"/>
    <col min="84" max="84" width="10.625" customWidth="1"/>
    <col min="85" max="86" width="9.875" customWidth="1"/>
    <col min="87" max="87" width="10.625" customWidth="1"/>
    <col min="88" max="89" width="9.875" customWidth="1"/>
    <col min="90" max="90" width="10.625" customWidth="1"/>
    <col min="91" max="99" width="9.875" customWidth="1"/>
    <col min="100" max="100" width="10.625" customWidth="1"/>
    <col min="101" max="112" width="9.875" customWidth="1"/>
    <col min="113" max="113" width="10.625" customWidth="1"/>
    <col min="114" max="119" width="9.875" customWidth="1"/>
    <col min="120" max="120" width="10.625" customWidth="1"/>
    <col min="121" max="123" width="9.875" customWidth="1"/>
    <col min="124" max="124" width="10.625" customWidth="1"/>
    <col min="125" max="127" width="9.875" customWidth="1"/>
    <col min="128" max="128" width="10.625" customWidth="1"/>
    <col min="129" max="133" width="9.875" customWidth="1"/>
    <col min="134" max="134" width="10.625" customWidth="1"/>
    <col min="135" max="135" width="9.875" customWidth="1"/>
    <col min="136" max="136" width="10.625" customWidth="1"/>
    <col min="137" max="153" width="9.875" customWidth="1"/>
    <col min="154" max="154" width="10.625" customWidth="1"/>
    <col min="155" max="159" width="9.875" customWidth="1"/>
    <col min="160" max="160" width="10.625" customWidth="1"/>
    <col min="161" max="164" width="9.875" customWidth="1"/>
    <col min="165" max="165" width="10.625" customWidth="1"/>
    <col min="166" max="169" width="9.875" customWidth="1"/>
    <col min="170" max="170" width="10.625" customWidth="1"/>
    <col min="171" max="179" width="9.875" customWidth="1"/>
    <col min="180" max="180" width="10.625" customWidth="1"/>
    <col min="181" max="185" width="9.875" customWidth="1"/>
    <col min="186" max="186" width="10.625" customWidth="1"/>
    <col min="187" max="191" width="9.875" customWidth="1"/>
    <col min="192" max="192" width="10.625" customWidth="1"/>
    <col min="193" max="194" width="9.875" customWidth="1"/>
    <col min="195" max="195" width="10.625" customWidth="1"/>
    <col min="196" max="198" width="9.875" customWidth="1"/>
    <col min="199" max="199" width="10.625" customWidth="1"/>
    <col min="200" max="210" width="9.875" customWidth="1"/>
    <col min="211" max="211" width="10.625" customWidth="1"/>
    <col min="212" max="215" width="9.875" customWidth="1"/>
    <col min="216" max="216" width="10.625" customWidth="1"/>
    <col min="217" max="217" width="15.375" bestFit="1" customWidth="1"/>
  </cols>
  <sheetData>
    <row r="1" spans="2:11" x14ac:dyDescent="0.2">
      <c r="B1" s="8" t="s">
        <v>2</v>
      </c>
      <c r="C1" t="s">
        <v>1142</v>
      </c>
    </row>
    <row r="2" spans="2:11" x14ac:dyDescent="0.2">
      <c r="B2" s="8" t="s">
        <v>0</v>
      </c>
      <c r="C2" t="s">
        <v>1122</v>
      </c>
    </row>
    <row r="4" spans="2:11" x14ac:dyDescent="0.2">
      <c r="B4" s="8" t="s">
        <v>1119</v>
      </c>
      <c r="C4" s="8" t="s">
        <v>1120</v>
      </c>
    </row>
    <row r="5" spans="2:11" x14ac:dyDescent="0.2">
      <c r="B5" s="8" t="s">
        <v>1117</v>
      </c>
      <c r="C5" s="24">
        <v>2010</v>
      </c>
      <c r="D5" s="24">
        <v>2011</v>
      </c>
      <c r="E5" s="24">
        <v>2012</v>
      </c>
      <c r="F5" s="24">
        <v>2013</v>
      </c>
      <c r="G5" s="24">
        <v>2014</v>
      </c>
      <c r="H5" s="24">
        <v>2015</v>
      </c>
      <c r="I5" s="24">
        <v>2016</v>
      </c>
      <c r="J5" s="24">
        <v>2017</v>
      </c>
      <c r="K5" s="24" t="s">
        <v>1118</v>
      </c>
    </row>
    <row r="6" spans="2:11" x14ac:dyDescent="0.2">
      <c r="B6" s="9" t="s">
        <v>142</v>
      </c>
      <c r="C6" s="25">
        <v>0</v>
      </c>
      <c r="D6" s="25">
        <v>3515.0900000000011</v>
      </c>
      <c r="E6" s="25">
        <v>3970.1111999999994</v>
      </c>
      <c r="F6" s="25">
        <v>5907.8174499999977</v>
      </c>
      <c r="G6" s="25">
        <v>3627.8208499999982</v>
      </c>
      <c r="H6" s="25">
        <v>4613.3599999999988</v>
      </c>
      <c r="I6" s="25">
        <v>1903.7743485000003</v>
      </c>
      <c r="J6" s="25">
        <v>3003.1368000000002</v>
      </c>
      <c r="K6" s="25">
        <v>26541.110648499995</v>
      </c>
    </row>
    <row r="7" spans="2:11" x14ac:dyDescent="0.2">
      <c r="B7" s="9" t="s">
        <v>80</v>
      </c>
      <c r="C7" s="25">
        <v>7506.5499999999993</v>
      </c>
      <c r="D7" s="25">
        <v>1932.8395</v>
      </c>
      <c r="E7" s="25">
        <v>4579.996000000001</v>
      </c>
      <c r="F7" s="25">
        <v>1498.6750000000004</v>
      </c>
      <c r="G7" s="25">
        <v>1005.22</v>
      </c>
      <c r="H7" s="25">
        <v>3761.6870000000008</v>
      </c>
      <c r="I7" s="25">
        <v>30.28</v>
      </c>
      <c r="J7" s="25">
        <v>0</v>
      </c>
      <c r="K7" s="25">
        <v>20315.247500000001</v>
      </c>
    </row>
    <row r="8" spans="2:11" x14ac:dyDescent="0.2">
      <c r="B8" s="9" t="s">
        <v>196</v>
      </c>
      <c r="C8" s="25">
        <v>1733.3800000000006</v>
      </c>
      <c r="D8" s="25">
        <v>2945.9100000000017</v>
      </c>
      <c r="E8" s="25">
        <v>1811.9416999999994</v>
      </c>
      <c r="F8" s="25">
        <v>1949.45</v>
      </c>
      <c r="G8" s="25">
        <v>957.81000000000017</v>
      </c>
      <c r="H8" s="25">
        <v>445.3</v>
      </c>
      <c r="I8" s="25">
        <v>631.20000000000027</v>
      </c>
      <c r="J8" s="25">
        <v>1057.76</v>
      </c>
      <c r="K8" s="25">
        <v>11532.751700000003</v>
      </c>
    </row>
    <row r="9" spans="2:11" x14ac:dyDescent="0.2">
      <c r="B9" s="9" t="s">
        <v>124</v>
      </c>
      <c r="C9" s="25">
        <v>933.33999999999992</v>
      </c>
      <c r="D9" s="25">
        <v>521.56999999999994</v>
      </c>
      <c r="E9" s="25">
        <v>1134.06</v>
      </c>
      <c r="F9" s="25">
        <v>1749.87085</v>
      </c>
      <c r="G9" s="25">
        <v>600</v>
      </c>
      <c r="H9" s="25">
        <v>700</v>
      </c>
      <c r="I9" s="25">
        <v>1668.6</v>
      </c>
      <c r="J9" s="25">
        <v>1244.2600000000002</v>
      </c>
      <c r="K9" s="25">
        <v>8551.7008499999993</v>
      </c>
    </row>
    <row r="10" spans="2:11" x14ac:dyDescent="0.2">
      <c r="B10" s="9" t="s">
        <v>152</v>
      </c>
      <c r="C10" s="25">
        <v>1699.73</v>
      </c>
      <c r="D10" s="25">
        <v>1107.4010000000001</v>
      </c>
      <c r="E10" s="25">
        <v>2042.616</v>
      </c>
      <c r="F10" s="25">
        <v>1992.731</v>
      </c>
      <c r="G10" s="25">
        <v>0</v>
      </c>
      <c r="H10" s="25">
        <v>1622.6559999999999</v>
      </c>
      <c r="I10" s="25">
        <v>0</v>
      </c>
      <c r="J10" s="25">
        <v>0</v>
      </c>
      <c r="K10" s="25">
        <v>8465.134</v>
      </c>
    </row>
    <row r="11" spans="2:11" x14ac:dyDescent="0.2">
      <c r="B11" s="9" t="s">
        <v>52</v>
      </c>
      <c r="C11" s="25">
        <v>1077.49</v>
      </c>
      <c r="D11" s="25">
        <v>0</v>
      </c>
      <c r="E11" s="25">
        <v>1025.72</v>
      </c>
      <c r="F11" s="25">
        <v>1721.94</v>
      </c>
      <c r="G11" s="25">
        <v>1438.94</v>
      </c>
      <c r="H11" s="25">
        <v>240</v>
      </c>
      <c r="I11" s="25">
        <v>971.80000000000007</v>
      </c>
      <c r="J11" s="25">
        <v>722.45999999999992</v>
      </c>
      <c r="K11" s="25">
        <v>7198.35</v>
      </c>
    </row>
    <row r="12" spans="2:11" x14ac:dyDescent="0.2">
      <c r="B12" s="9" t="s">
        <v>63</v>
      </c>
      <c r="C12" s="25">
        <v>49.519999999999996</v>
      </c>
      <c r="D12" s="25">
        <v>844.83999999999992</v>
      </c>
      <c r="E12" s="25">
        <v>1235.7500000000002</v>
      </c>
      <c r="F12" s="25">
        <v>1810.8799999999997</v>
      </c>
      <c r="G12" s="25">
        <v>538.15</v>
      </c>
      <c r="H12" s="25">
        <v>990.15</v>
      </c>
      <c r="I12" s="25">
        <v>856.35</v>
      </c>
      <c r="J12" s="25">
        <v>0</v>
      </c>
      <c r="K12" s="25">
        <v>6325.6399999999994</v>
      </c>
    </row>
    <row r="13" spans="2:11" x14ac:dyDescent="0.2">
      <c r="B13" s="9" t="s">
        <v>71</v>
      </c>
      <c r="C13" s="25">
        <v>1251.1950000000002</v>
      </c>
      <c r="D13" s="25">
        <v>518.62235249999992</v>
      </c>
      <c r="E13" s="25">
        <v>1286.7499999999998</v>
      </c>
      <c r="F13" s="25">
        <v>85.26</v>
      </c>
      <c r="G13" s="25">
        <v>196.54000000000002</v>
      </c>
      <c r="H13" s="25">
        <v>1380.2076</v>
      </c>
      <c r="I13" s="25">
        <v>438.21300000000002</v>
      </c>
      <c r="J13" s="25">
        <v>383.517</v>
      </c>
      <c r="K13" s="25">
        <v>5540.3049524999997</v>
      </c>
    </row>
    <row r="14" spans="2:11" x14ac:dyDescent="0.2">
      <c r="B14" s="9" t="s">
        <v>328</v>
      </c>
      <c r="C14" s="25">
        <v>503.22399999999999</v>
      </c>
      <c r="D14" s="25">
        <v>60.96</v>
      </c>
      <c r="E14" s="25">
        <v>1322.9099999999999</v>
      </c>
      <c r="F14" s="25">
        <v>145.07</v>
      </c>
      <c r="G14" s="25">
        <v>58.08</v>
      </c>
      <c r="H14" s="25">
        <v>1030.3900000000001</v>
      </c>
      <c r="I14" s="25">
        <v>0</v>
      </c>
      <c r="J14" s="25">
        <v>0</v>
      </c>
      <c r="K14" s="25">
        <v>3120.634</v>
      </c>
    </row>
    <row r="15" spans="2:11" x14ac:dyDescent="0.2">
      <c r="B15" s="9" t="s">
        <v>405</v>
      </c>
      <c r="C15" s="25">
        <v>18.920000000000002</v>
      </c>
      <c r="D15" s="25">
        <v>197.62</v>
      </c>
      <c r="E15" s="25">
        <v>0</v>
      </c>
      <c r="F15" s="25">
        <v>285.72000000000003</v>
      </c>
      <c r="G15" s="25">
        <v>527.92599999999993</v>
      </c>
      <c r="H15" s="25">
        <v>590.88</v>
      </c>
      <c r="I15" s="25">
        <v>593.12</v>
      </c>
      <c r="J15" s="25">
        <v>503.76</v>
      </c>
      <c r="K15" s="25">
        <v>2717.9459999999999</v>
      </c>
    </row>
    <row r="16" spans="2:11" x14ac:dyDescent="0.2">
      <c r="B16" s="9" t="s">
        <v>1118</v>
      </c>
      <c r="C16" s="25">
        <v>14773.349</v>
      </c>
      <c r="D16" s="25">
        <v>11644.852852500002</v>
      </c>
      <c r="E16" s="25">
        <v>18409.854899999998</v>
      </c>
      <c r="F16" s="25">
        <v>17147.414299999997</v>
      </c>
      <c r="G16" s="25">
        <v>8950.4868499999993</v>
      </c>
      <c r="H16" s="25">
        <v>15374.630599999999</v>
      </c>
      <c r="I16" s="25">
        <v>7093.3373484999993</v>
      </c>
      <c r="J16" s="25">
        <v>6914.8938000000007</v>
      </c>
      <c r="K16" s="25">
        <v>100308.819651</v>
      </c>
    </row>
    <row r="20" spans="2:10" x14ac:dyDescent="0.2">
      <c r="B20" s="9"/>
      <c r="C20" s="25"/>
      <c r="D20" s="25"/>
      <c r="E20" s="25"/>
      <c r="F20" s="25"/>
      <c r="G20" s="25"/>
      <c r="H20" s="25"/>
      <c r="I20" s="25"/>
      <c r="J20" s="25"/>
    </row>
    <row r="21" spans="2:10" x14ac:dyDescent="0.2">
      <c r="B21" s="9"/>
      <c r="C21" s="25"/>
      <c r="D21" s="25"/>
      <c r="E21" s="25"/>
      <c r="F21" s="25"/>
      <c r="G21" s="25"/>
      <c r="H21" s="25"/>
      <c r="I21" s="25"/>
      <c r="J21" s="25"/>
    </row>
    <row r="22" spans="2:10" x14ac:dyDescent="0.2">
      <c r="B22" s="9"/>
      <c r="C22" s="25"/>
      <c r="D22" s="25"/>
      <c r="E22" s="25"/>
      <c r="F22" s="25"/>
      <c r="G22" s="25"/>
      <c r="H22" s="25"/>
      <c r="I22" s="25"/>
      <c r="J22" s="25"/>
    </row>
    <row r="23" spans="2:10" x14ac:dyDescent="0.2">
      <c r="B23" s="9"/>
      <c r="C23" s="25"/>
      <c r="D23" s="25"/>
      <c r="E23" s="25"/>
      <c r="F23" s="25"/>
      <c r="G23" s="25"/>
      <c r="H23" s="25"/>
      <c r="I23" s="25"/>
      <c r="J23" s="25"/>
    </row>
    <row r="24" spans="2:10" x14ac:dyDescent="0.2">
      <c r="B24" s="9"/>
      <c r="C24" s="25"/>
      <c r="D24" s="25"/>
      <c r="E24" s="25"/>
      <c r="F24" s="25"/>
      <c r="G24" s="25"/>
      <c r="H24" s="25"/>
      <c r="I24" s="25"/>
      <c r="J24" s="25"/>
    </row>
    <row r="25" spans="2:10" x14ac:dyDescent="0.2">
      <c r="B25" s="9"/>
      <c r="C25" s="25"/>
      <c r="D25" s="25"/>
      <c r="E25" s="25"/>
      <c r="F25" s="25"/>
      <c r="G25" s="25"/>
      <c r="H25" s="25"/>
      <c r="I25" s="25"/>
      <c r="J25" s="25"/>
    </row>
    <row r="26" spans="2:10" x14ac:dyDescent="0.2">
      <c r="B26" s="9"/>
      <c r="C26" s="25"/>
      <c r="D26" s="25"/>
      <c r="E26" s="25"/>
      <c r="F26" s="25"/>
      <c r="G26" s="25"/>
      <c r="H26" s="25"/>
      <c r="I26" s="25"/>
      <c r="J26" s="25"/>
    </row>
    <row r="27" spans="2:10" x14ac:dyDescent="0.2">
      <c r="B27" s="9"/>
      <c r="C27" s="25"/>
      <c r="D27" s="25"/>
      <c r="E27" s="25"/>
      <c r="F27" s="25"/>
      <c r="G27" s="25"/>
      <c r="H27" s="25"/>
      <c r="I27" s="25"/>
      <c r="J27" s="25"/>
    </row>
    <row r="28" spans="2:10" x14ac:dyDescent="0.2">
      <c r="B28" s="9"/>
      <c r="C28" s="25"/>
      <c r="D28" s="25"/>
      <c r="E28" s="25"/>
      <c r="F28" s="25"/>
      <c r="G28" s="25"/>
      <c r="H28" s="25"/>
      <c r="I28" s="25"/>
      <c r="J28" s="25"/>
    </row>
    <row r="29" spans="2:10" x14ac:dyDescent="0.2">
      <c r="B29" s="9"/>
      <c r="C29" s="25"/>
      <c r="D29" s="25"/>
      <c r="E29" s="25"/>
      <c r="F29" s="25"/>
      <c r="G29" s="25"/>
      <c r="H29" s="25"/>
      <c r="I29" s="25"/>
      <c r="J29" s="25"/>
    </row>
  </sheetData>
  <pageMargins left="0.7" right="0.7" top="0.78740157499999996" bottom="0.78740157499999996"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3"/>
  </sheetPr>
  <dimension ref="G2:S51"/>
  <sheetViews>
    <sheetView topLeftCell="A22" workbookViewId="0">
      <selection activeCell="G22" sqref="G22:M34"/>
    </sheetView>
  </sheetViews>
  <sheetFormatPr baseColWidth="10" defaultRowHeight="14.25" x14ac:dyDescent="0.2"/>
  <cols>
    <col min="7" max="7" width="30.875" customWidth="1"/>
    <col min="8" max="8" width="23.375" customWidth="1"/>
    <col min="9" max="9" width="11.625" customWidth="1"/>
    <col min="10" max="10" width="11.75" customWidth="1"/>
    <col min="11" max="12" width="11.625" customWidth="1"/>
    <col min="13" max="13" width="15.5" customWidth="1"/>
    <col min="14" max="14" width="12.875" customWidth="1"/>
    <col min="15" max="17" width="10.625" customWidth="1"/>
    <col min="18" max="18" width="15.5" customWidth="1"/>
    <col min="19" max="19" width="12.875" customWidth="1"/>
    <col min="20" max="20" width="8.125" customWidth="1"/>
    <col min="21" max="21" width="9.125" customWidth="1"/>
    <col min="22" max="22" width="18" customWidth="1"/>
    <col min="23" max="23" width="13.375" customWidth="1"/>
    <col min="24" max="26" width="10.625" customWidth="1"/>
    <col min="27" max="27" width="9.125" customWidth="1"/>
    <col min="28" max="29" width="10.625" customWidth="1"/>
    <col min="30" max="30" width="9.125" customWidth="1"/>
    <col min="31" max="31" width="20.125" customWidth="1"/>
    <col min="32" max="32" width="15.25" customWidth="1"/>
    <col min="33" max="33" width="10.625" customWidth="1"/>
    <col min="34" max="39" width="9.125" customWidth="1"/>
    <col min="40" max="40" width="22.125" customWidth="1"/>
    <col min="41" max="41" width="15.625" customWidth="1"/>
    <col min="42" max="46" width="10.625" customWidth="1"/>
    <col min="47" max="47" width="9.125" customWidth="1"/>
    <col min="48" max="48" width="10.625" customWidth="1"/>
    <col min="49" max="49" width="22.375" customWidth="1"/>
    <col min="50" max="50" width="14.25" customWidth="1"/>
    <col min="51" max="53" width="10.625" customWidth="1"/>
    <col min="54" max="54" width="9.125" customWidth="1"/>
    <col min="55" max="55" width="10.625" customWidth="1"/>
    <col min="56" max="57" width="9.125" customWidth="1"/>
    <col min="58" max="58" width="21.125" customWidth="1"/>
    <col min="59" max="59" width="15.75" customWidth="1"/>
    <col min="60" max="60" width="9.125" customWidth="1"/>
    <col min="61" max="62" width="10.625" customWidth="1"/>
    <col min="63" max="63" width="9.125" customWidth="1"/>
    <col min="64" max="64" width="10.625" customWidth="1"/>
    <col min="65" max="66" width="9.125" customWidth="1"/>
    <col min="67" max="67" width="22.625" customWidth="1"/>
    <col min="68" max="68" width="9.75" customWidth="1"/>
    <col min="69" max="74" width="9.125" customWidth="1"/>
    <col min="75" max="75" width="8.125" customWidth="1"/>
    <col min="76" max="76" width="16.5" customWidth="1"/>
    <col min="77" max="77" width="9.125" customWidth="1"/>
    <col min="78" max="83" width="10.625" customWidth="1"/>
    <col min="84" max="84" width="9.125" customWidth="1"/>
    <col min="85" max="85" width="14.25" customWidth="1"/>
    <col min="86" max="88" width="10.625" customWidth="1"/>
    <col min="89" max="93" width="9.125" customWidth="1"/>
    <col min="94" max="94" width="12.375" customWidth="1"/>
    <col min="95" max="96" width="9.125" customWidth="1"/>
    <col min="97" max="97" width="8.125" customWidth="1"/>
    <col min="98" max="101" width="9.125" customWidth="1"/>
    <col min="102" max="102" width="8.125" customWidth="1"/>
    <col min="103" max="103" width="14.625" customWidth="1"/>
    <col min="104" max="104" width="11.25" customWidth="1"/>
    <col min="105" max="111" width="9.125" customWidth="1"/>
    <col min="112" max="112" width="18" customWidth="1"/>
    <col min="113" max="116" width="10.625" customWidth="1"/>
    <col min="117" max="117" width="9.125" customWidth="1"/>
    <col min="118" max="118" width="10.625" customWidth="1"/>
    <col min="119" max="120" width="9.125" customWidth="1"/>
    <col min="121" max="121" width="13" customWidth="1"/>
    <col min="122" max="122" width="10.75" customWidth="1"/>
    <col min="123" max="125" width="10.625" customWidth="1"/>
    <col min="126" max="127" width="9.125" customWidth="1"/>
    <col min="128" max="130" width="10.625" customWidth="1"/>
    <col min="131" max="131" width="17.5" customWidth="1"/>
    <col min="132" max="132" width="15.375" customWidth="1"/>
    <col min="133" max="133" width="10.625" customWidth="1"/>
    <col min="134" max="138" width="9.875" customWidth="1"/>
    <col min="139" max="139" width="10.625" customWidth="1"/>
    <col min="140" max="140" width="9.875" customWidth="1"/>
    <col min="141" max="141" width="10.625" customWidth="1"/>
    <col min="142" max="158" width="9.875" customWidth="1"/>
    <col min="159" max="159" width="10.625" customWidth="1"/>
    <col min="160" max="164" width="9.875" customWidth="1"/>
    <col min="165" max="165" width="10.625" customWidth="1"/>
    <col min="166" max="169" width="9.875" customWidth="1"/>
    <col min="170" max="170" width="10.625" customWidth="1"/>
    <col min="171" max="174" width="9.875" customWidth="1"/>
    <col min="175" max="175" width="10.625" customWidth="1"/>
    <col min="176" max="184" width="9.875" customWidth="1"/>
    <col min="185" max="185" width="10.625" customWidth="1"/>
    <col min="186" max="190" width="9.875" customWidth="1"/>
    <col min="191" max="191" width="10.625" customWidth="1"/>
    <col min="192" max="196" width="9.875" customWidth="1"/>
    <col min="197" max="197" width="10.625" customWidth="1"/>
    <col min="198" max="199" width="9.875" customWidth="1"/>
    <col min="200" max="200" width="10.625" customWidth="1"/>
    <col min="201" max="203" width="9.875" customWidth="1"/>
    <col min="204" max="204" width="10.625" customWidth="1"/>
    <col min="205" max="215" width="9.875" customWidth="1"/>
    <col min="216" max="216" width="10.625" customWidth="1"/>
    <col min="217" max="220" width="9.875" customWidth="1"/>
    <col min="221" max="221" width="10.625" customWidth="1"/>
    <col min="222" max="222" width="15.375" bestFit="1" customWidth="1"/>
  </cols>
  <sheetData>
    <row r="2" spans="7:18" x14ac:dyDescent="0.2">
      <c r="G2" s="8" t="s">
        <v>0</v>
      </c>
      <c r="H2" t="s">
        <v>1122</v>
      </c>
    </row>
    <row r="4" spans="7:18" x14ac:dyDescent="0.2">
      <c r="G4" s="8" t="s">
        <v>1119</v>
      </c>
      <c r="H4" s="8" t="s">
        <v>1120</v>
      </c>
    </row>
    <row r="5" spans="7:18" x14ac:dyDescent="0.2">
      <c r="G5" s="8" t="s">
        <v>1117</v>
      </c>
      <c r="H5" t="s">
        <v>69</v>
      </c>
      <c r="I5" t="s">
        <v>49</v>
      </c>
      <c r="J5" t="s">
        <v>77</v>
      </c>
      <c r="K5" t="s">
        <v>85</v>
      </c>
      <c r="L5" t="s">
        <v>393</v>
      </c>
      <c r="M5" t="s">
        <v>179</v>
      </c>
      <c r="N5" t="s">
        <v>86</v>
      </c>
      <c r="O5" t="s">
        <v>302</v>
      </c>
      <c r="P5" t="s">
        <v>435</v>
      </c>
      <c r="Q5" t="s">
        <v>217</v>
      </c>
      <c r="R5" s="24" t="s">
        <v>1118</v>
      </c>
    </row>
    <row r="6" spans="7:18" x14ac:dyDescent="0.2">
      <c r="G6" s="24">
        <v>2010</v>
      </c>
      <c r="H6" s="25">
        <v>2457.9679999999994</v>
      </c>
      <c r="I6" s="25">
        <v>2392.3479999999995</v>
      </c>
      <c r="J6" s="25">
        <v>2780.3879999999999</v>
      </c>
      <c r="K6" s="25">
        <v>637.20799999999997</v>
      </c>
      <c r="L6" s="25">
        <v>1968.3519999999999</v>
      </c>
      <c r="M6" s="25">
        <v>480.46999999999997</v>
      </c>
      <c r="N6" s="25">
        <v>1690.6949999999999</v>
      </c>
      <c r="O6" s="25">
        <v>2071.9899999999998</v>
      </c>
      <c r="P6" s="25">
        <v>75.240000000000009</v>
      </c>
      <c r="Q6" s="25">
        <v>218.69</v>
      </c>
      <c r="R6" s="25">
        <v>14773.348999999998</v>
      </c>
    </row>
    <row r="7" spans="7:18" x14ac:dyDescent="0.2">
      <c r="G7" s="24">
        <v>2011</v>
      </c>
      <c r="H7" s="25">
        <v>2207.3448400000007</v>
      </c>
      <c r="I7" s="25">
        <v>1878.4633400000002</v>
      </c>
      <c r="J7" s="25">
        <v>1352.6327424999999</v>
      </c>
      <c r="K7" s="25">
        <v>1152.72684</v>
      </c>
      <c r="L7" s="25">
        <v>1129.2325000000001</v>
      </c>
      <c r="M7" s="25">
        <v>792.01433999999995</v>
      </c>
      <c r="N7" s="25">
        <v>1026.268</v>
      </c>
      <c r="O7" s="25">
        <v>1602.9224999999999</v>
      </c>
      <c r="P7" s="25">
        <v>394.69750000000005</v>
      </c>
      <c r="Q7" s="25">
        <v>108.55025000000001</v>
      </c>
      <c r="R7" s="25">
        <v>11644.852852500002</v>
      </c>
    </row>
    <row r="8" spans="7:18" x14ac:dyDescent="0.2">
      <c r="G8" s="24">
        <v>2012</v>
      </c>
      <c r="H8" s="25">
        <v>2197.29675</v>
      </c>
      <c r="I8" s="25">
        <v>2781.7020000000002</v>
      </c>
      <c r="J8" s="25">
        <v>2840.0449999999996</v>
      </c>
      <c r="K8" s="25">
        <v>3127.9362000000001</v>
      </c>
      <c r="L8" s="25">
        <v>2735.4669999999996</v>
      </c>
      <c r="M8" s="25">
        <v>1708.3919999999998</v>
      </c>
      <c r="N8" s="25">
        <v>1100.21</v>
      </c>
      <c r="O8" s="25">
        <v>1534.3679999999999</v>
      </c>
      <c r="P8" s="25">
        <v>273.47275000000002</v>
      </c>
      <c r="Q8" s="25">
        <v>110.96520000000001</v>
      </c>
      <c r="R8" s="25">
        <v>18409.854900000002</v>
      </c>
    </row>
    <row r="9" spans="7:18" x14ac:dyDescent="0.2">
      <c r="G9" s="24">
        <v>2013</v>
      </c>
      <c r="H9" s="25">
        <v>3551.3072999999995</v>
      </c>
      <c r="I9" s="25">
        <v>3216.43</v>
      </c>
      <c r="J9" s="25">
        <v>1494.04935</v>
      </c>
      <c r="K9" s="25">
        <v>2140.2130000000002</v>
      </c>
      <c r="L9" s="25">
        <v>1232.1060000000002</v>
      </c>
      <c r="M9" s="25">
        <v>2048.62</v>
      </c>
      <c r="N9" s="25">
        <v>1848.9542000000001</v>
      </c>
      <c r="O9" s="25">
        <v>905.53824999999995</v>
      </c>
      <c r="P9" s="25">
        <v>509.1662</v>
      </c>
      <c r="Q9" s="25">
        <v>201.03</v>
      </c>
      <c r="R9" s="25">
        <v>17147.414299999997</v>
      </c>
    </row>
    <row r="10" spans="7:18" x14ac:dyDescent="0.2">
      <c r="G10" s="24">
        <v>2014</v>
      </c>
      <c r="H10" s="25">
        <v>825.93</v>
      </c>
      <c r="I10" s="25">
        <v>1364.96</v>
      </c>
      <c r="J10" s="25">
        <v>1449.38085</v>
      </c>
      <c r="K10" s="25">
        <v>1404.4490000000001</v>
      </c>
      <c r="L10" s="25">
        <v>782.21</v>
      </c>
      <c r="M10" s="25">
        <v>927.44</v>
      </c>
      <c r="N10" s="25">
        <v>805.18700000000001</v>
      </c>
      <c r="O10" s="25">
        <v>895.05</v>
      </c>
      <c r="P10" s="25">
        <v>317.94</v>
      </c>
      <c r="Q10" s="25">
        <v>177.94</v>
      </c>
      <c r="R10" s="25">
        <v>8950.4868499999975</v>
      </c>
    </row>
    <row r="11" spans="7:18" x14ac:dyDescent="0.2">
      <c r="G11" s="24">
        <v>2015</v>
      </c>
      <c r="H11" s="25">
        <v>1985.0373500000001</v>
      </c>
      <c r="I11" s="25">
        <v>2611.3679000000002</v>
      </c>
      <c r="J11" s="25">
        <v>1777.02835</v>
      </c>
      <c r="K11" s="25">
        <v>2508.3090000000002</v>
      </c>
      <c r="L11" s="25">
        <v>1869.4</v>
      </c>
      <c r="M11" s="25">
        <v>2225.5139999999997</v>
      </c>
      <c r="N11" s="25">
        <v>1448.5309999999999</v>
      </c>
      <c r="O11" s="25">
        <v>409.7</v>
      </c>
      <c r="P11" s="25">
        <v>261.98</v>
      </c>
      <c r="Q11" s="25">
        <v>277.76300000000003</v>
      </c>
      <c r="R11" s="25">
        <v>15374.630600000002</v>
      </c>
    </row>
    <row r="12" spans="7:18" x14ac:dyDescent="0.2">
      <c r="G12" s="24">
        <v>2016</v>
      </c>
      <c r="H12" s="25">
        <v>1759.9094494999999</v>
      </c>
      <c r="I12" s="25">
        <v>608.92000000000007</v>
      </c>
      <c r="J12" s="25">
        <v>879.24144950000004</v>
      </c>
      <c r="K12" s="25">
        <v>1158.2249999999999</v>
      </c>
      <c r="L12" s="25">
        <v>629.22</v>
      </c>
      <c r="M12" s="25">
        <v>612.89</v>
      </c>
      <c r="N12" s="25">
        <v>546.67999999999995</v>
      </c>
      <c r="O12" s="25">
        <v>634.11144950000005</v>
      </c>
      <c r="P12" s="25">
        <v>132.07</v>
      </c>
      <c r="Q12" s="25">
        <v>132.07</v>
      </c>
      <c r="R12" s="25">
        <v>7093.3373485000002</v>
      </c>
    </row>
    <row r="13" spans="7:18" x14ac:dyDescent="0.2">
      <c r="G13" s="24">
        <v>2017</v>
      </c>
      <c r="H13" s="25">
        <v>975.48160000000007</v>
      </c>
      <c r="I13" s="25">
        <v>595.60860000000002</v>
      </c>
      <c r="J13" s="25">
        <v>1663.6451000000002</v>
      </c>
      <c r="K13" s="25">
        <v>820.34860000000003</v>
      </c>
      <c r="L13" s="25">
        <v>410.91859999999997</v>
      </c>
      <c r="M13" s="25">
        <v>905.8261</v>
      </c>
      <c r="N13" s="25">
        <v>578.83859999999993</v>
      </c>
      <c r="O13" s="25">
        <v>506.64660000000003</v>
      </c>
      <c r="P13" s="25">
        <v>366.06400000000002</v>
      </c>
      <c r="Q13" s="25">
        <v>91.516000000000005</v>
      </c>
      <c r="R13" s="25">
        <v>6914.8938000000007</v>
      </c>
    </row>
    <row r="14" spans="7:18" x14ac:dyDescent="0.2">
      <c r="G14" s="9" t="s">
        <v>1118</v>
      </c>
      <c r="H14" s="28">
        <v>15960.275289500001</v>
      </c>
      <c r="I14" s="28">
        <v>15449.799840000001</v>
      </c>
      <c r="J14" s="28">
        <v>14236.410841999998</v>
      </c>
      <c r="K14" s="28">
        <v>12949.415639999999</v>
      </c>
      <c r="L14" s="28">
        <v>10756.9061</v>
      </c>
      <c r="M14" s="28">
        <v>9701.1664399999991</v>
      </c>
      <c r="N14" s="28">
        <v>9045.3637999999992</v>
      </c>
      <c r="O14" s="28">
        <v>8560.3267994999987</v>
      </c>
      <c r="P14" s="25">
        <v>2330.6304500000001</v>
      </c>
      <c r="Q14" s="25">
        <v>1318.5244500000001</v>
      </c>
      <c r="R14" s="25">
        <v>100308.81965100001</v>
      </c>
    </row>
    <row r="19" spans="7:19" x14ac:dyDescent="0.2">
      <c r="S19" s="12"/>
    </row>
    <row r="22" spans="7:19" x14ac:dyDescent="0.2">
      <c r="G22" s="8" t="s">
        <v>0</v>
      </c>
      <c r="H22" t="s">
        <v>1122</v>
      </c>
    </row>
    <row r="24" spans="7:19" x14ac:dyDescent="0.2">
      <c r="G24" s="8" t="s">
        <v>1119</v>
      </c>
      <c r="H24" s="8" t="s">
        <v>1120</v>
      </c>
    </row>
    <row r="25" spans="7:19" x14ac:dyDescent="0.2">
      <c r="G25" s="8" t="s">
        <v>1117</v>
      </c>
      <c r="H25" t="s">
        <v>1135</v>
      </c>
      <c r="I25" t="s">
        <v>1134</v>
      </c>
      <c r="J25" t="s">
        <v>1137</v>
      </c>
      <c r="K25" t="s">
        <v>1136</v>
      </c>
      <c r="L25" t="s">
        <v>1133</v>
      </c>
      <c r="M25" s="24" t="s">
        <v>1118</v>
      </c>
    </row>
    <row r="26" spans="7:19" x14ac:dyDescent="0.2">
      <c r="G26" s="24">
        <v>2010</v>
      </c>
      <c r="H26" s="25">
        <v>5238.3560000000007</v>
      </c>
      <c r="I26" s="25">
        <v>699.16000000000008</v>
      </c>
      <c r="J26" s="25">
        <v>2147.2299999999996</v>
      </c>
      <c r="K26" s="25">
        <v>3659.0469999999996</v>
      </c>
      <c r="L26" s="25">
        <v>3029.5559999999996</v>
      </c>
      <c r="M26" s="25">
        <v>14773.348999999998</v>
      </c>
    </row>
    <row r="27" spans="7:19" x14ac:dyDescent="0.2">
      <c r="G27" s="24">
        <v>2011</v>
      </c>
      <c r="H27" s="25">
        <v>3559.9775825000006</v>
      </c>
      <c r="I27" s="25">
        <v>900.56458999999995</v>
      </c>
      <c r="J27" s="25">
        <v>1997.6200000000003</v>
      </c>
      <c r="K27" s="25">
        <v>2155.5005000000001</v>
      </c>
      <c r="L27" s="25">
        <v>3031.1901800000001</v>
      </c>
      <c r="M27" s="25">
        <v>11644.8528525</v>
      </c>
    </row>
    <row r="28" spans="7:19" x14ac:dyDescent="0.2">
      <c r="G28" s="24">
        <v>2012</v>
      </c>
      <c r="H28" s="25">
        <v>5037.3417499999987</v>
      </c>
      <c r="I28" s="25">
        <v>1819.3571999999997</v>
      </c>
      <c r="J28" s="25">
        <v>1807.8407499999998</v>
      </c>
      <c r="K28" s="25">
        <v>3835.6769999999997</v>
      </c>
      <c r="L28" s="25">
        <v>5909.6382000000003</v>
      </c>
      <c r="M28" s="25">
        <v>18409.854899999998</v>
      </c>
    </row>
    <row r="29" spans="7:19" x14ac:dyDescent="0.2">
      <c r="G29" s="24">
        <v>2013</v>
      </c>
      <c r="H29" s="25">
        <v>5045.3566500000006</v>
      </c>
      <c r="I29" s="25">
        <v>2249.6499999999996</v>
      </c>
      <c r="J29" s="25">
        <v>1414.70445</v>
      </c>
      <c r="K29" s="25">
        <v>3081.0601999999994</v>
      </c>
      <c r="L29" s="25">
        <v>5356.643</v>
      </c>
      <c r="M29" s="25">
        <v>17147.4143</v>
      </c>
    </row>
    <row r="30" spans="7:19" x14ac:dyDescent="0.2">
      <c r="G30" s="24">
        <v>2014</v>
      </c>
      <c r="H30" s="25">
        <v>2275.3108500000003</v>
      </c>
      <c r="I30" s="25">
        <v>1105.3800000000001</v>
      </c>
      <c r="J30" s="25">
        <v>1212.99</v>
      </c>
      <c r="K30" s="25">
        <v>1587.3970000000004</v>
      </c>
      <c r="L30" s="25">
        <v>2769.4090000000001</v>
      </c>
      <c r="M30" s="25">
        <v>8950.4868500000011</v>
      </c>
    </row>
    <row r="31" spans="7:19" x14ac:dyDescent="0.2">
      <c r="G31" s="24">
        <v>2015</v>
      </c>
      <c r="H31" s="25">
        <v>3762.0657000000001</v>
      </c>
      <c r="I31" s="25">
        <v>2503.277</v>
      </c>
      <c r="J31" s="25">
        <v>671.68000000000006</v>
      </c>
      <c r="K31" s="25">
        <v>3317.931</v>
      </c>
      <c r="L31" s="25">
        <v>5119.6768999999986</v>
      </c>
      <c r="M31" s="25">
        <v>15374.630599999999</v>
      </c>
    </row>
    <row r="32" spans="7:19" x14ac:dyDescent="0.2">
      <c r="G32" s="24">
        <v>2016</v>
      </c>
      <c r="H32" s="25">
        <v>2639.1508989999998</v>
      </c>
      <c r="I32" s="25">
        <v>744.96</v>
      </c>
      <c r="J32" s="25">
        <v>766.1814495000001</v>
      </c>
      <c r="K32" s="25">
        <v>1175.8999999999999</v>
      </c>
      <c r="L32" s="25">
        <v>1767.145</v>
      </c>
      <c r="M32" s="25">
        <v>7093.3373484999993</v>
      </c>
    </row>
    <row r="33" spans="7:18" x14ac:dyDescent="0.2">
      <c r="G33" s="24">
        <v>2017</v>
      </c>
      <c r="H33" s="25">
        <v>2639.1266999999998</v>
      </c>
      <c r="I33" s="25">
        <v>997.34210000000007</v>
      </c>
      <c r="J33" s="25">
        <v>872.7106</v>
      </c>
      <c r="K33" s="25">
        <v>989.75720000000001</v>
      </c>
      <c r="L33" s="25">
        <v>1415.9572000000001</v>
      </c>
      <c r="M33" s="25">
        <v>6914.8937999999998</v>
      </c>
    </row>
    <row r="34" spans="7:18" x14ac:dyDescent="0.2">
      <c r="G34" s="9" t="s">
        <v>1118</v>
      </c>
      <c r="H34" s="25">
        <v>30196.686131500002</v>
      </c>
      <c r="I34" s="25">
        <v>11019.69089</v>
      </c>
      <c r="J34" s="25">
        <v>10890.957249500001</v>
      </c>
      <c r="K34" s="25">
        <v>19802.269900000003</v>
      </c>
      <c r="L34" s="25">
        <v>28399.215479999999</v>
      </c>
      <c r="M34" s="25">
        <v>100308.81965100001</v>
      </c>
    </row>
    <row r="43" spans="7:18" x14ac:dyDescent="0.2">
      <c r="K43" s="24"/>
      <c r="L43" s="25"/>
      <c r="M43" s="12"/>
      <c r="N43" s="25"/>
      <c r="O43" s="25"/>
      <c r="P43" s="25"/>
    </row>
    <row r="44" spans="7:18" x14ac:dyDescent="0.2">
      <c r="K44" s="24"/>
      <c r="L44" s="25"/>
      <c r="M44" s="25"/>
      <c r="N44" s="25"/>
      <c r="O44" s="25"/>
      <c r="P44" s="25"/>
      <c r="R44" s="12"/>
    </row>
    <row r="45" spans="7:18" x14ac:dyDescent="0.2">
      <c r="K45" s="24"/>
      <c r="L45" s="25"/>
      <c r="M45" s="25"/>
      <c r="N45" s="25"/>
      <c r="O45" s="25"/>
      <c r="P45" s="25"/>
    </row>
    <row r="46" spans="7:18" x14ac:dyDescent="0.2">
      <c r="K46" s="24"/>
      <c r="L46" s="25"/>
      <c r="M46" s="25"/>
      <c r="N46" s="25"/>
      <c r="O46" s="25"/>
      <c r="P46" s="25"/>
    </row>
    <row r="47" spans="7:18" x14ac:dyDescent="0.2">
      <c r="K47" s="24"/>
      <c r="L47" s="25"/>
      <c r="M47" s="25"/>
      <c r="N47" s="25"/>
      <c r="O47" s="25"/>
      <c r="P47" s="25"/>
    </row>
    <row r="48" spans="7:18" x14ac:dyDescent="0.2">
      <c r="K48" s="24"/>
      <c r="L48" s="25"/>
      <c r="M48" s="25"/>
      <c r="N48" s="25"/>
      <c r="O48" s="25"/>
      <c r="P48" s="25"/>
    </row>
    <row r="49" spans="11:17" x14ac:dyDescent="0.2">
      <c r="K49" s="24"/>
      <c r="L49" s="25"/>
      <c r="M49" s="25"/>
      <c r="N49" s="25"/>
      <c r="O49" s="25"/>
      <c r="P49" s="25"/>
    </row>
    <row r="50" spans="11:17" x14ac:dyDescent="0.2">
      <c r="K50" s="24"/>
      <c r="L50" s="25"/>
      <c r="M50" s="25"/>
      <c r="N50" s="25"/>
      <c r="O50" s="25"/>
      <c r="P50" s="25"/>
    </row>
    <row r="51" spans="11:17" x14ac:dyDescent="0.2">
      <c r="Q51" s="12"/>
    </row>
  </sheetData>
  <pageMargins left="0.7" right="0.7" top="0.78740157499999996" bottom="0.78740157499999996" header="0.3" footer="0.3"/>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2:L36"/>
  <sheetViews>
    <sheetView workbookViewId="0">
      <selection activeCell="L19" sqref="L19"/>
    </sheetView>
  </sheetViews>
  <sheetFormatPr baseColWidth="10" defaultRowHeight="14.25" x14ac:dyDescent="0.2"/>
  <cols>
    <col min="1" max="1" width="30.875" customWidth="1"/>
    <col min="2" max="2" width="23.375" customWidth="1"/>
    <col min="3" max="3" width="14.125" customWidth="1"/>
    <col min="4" max="5" width="10.625" customWidth="1"/>
    <col min="6" max="6" width="12.875" customWidth="1"/>
    <col min="7" max="7" width="10.625" customWidth="1"/>
    <col min="8" max="8" width="14.375" customWidth="1"/>
    <col min="9" max="9" width="10.625" customWidth="1"/>
    <col min="10" max="10" width="9.75" customWidth="1"/>
    <col min="11" max="11" width="9.125" customWidth="1"/>
    <col min="12" max="12" width="15.5" customWidth="1"/>
    <col min="13" max="13" width="10.625" customWidth="1"/>
    <col min="14" max="14" width="11.625" customWidth="1"/>
    <col min="15" max="17" width="10.625" customWidth="1"/>
    <col min="18" max="18" width="9.125" customWidth="1"/>
    <col min="19" max="19" width="10.625" customWidth="1"/>
    <col min="20" max="23" width="9.125" customWidth="1"/>
    <col min="24" max="24" width="8.125" customWidth="1"/>
    <col min="25" max="25" width="10.625" customWidth="1"/>
    <col min="26" max="26" width="8.125" customWidth="1"/>
    <col min="27" max="30" width="10.625" customWidth="1"/>
    <col min="31" max="31" width="15.375" customWidth="1"/>
    <col min="32" max="32" width="8.125" customWidth="1"/>
    <col min="33" max="33" width="10.625" customWidth="1"/>
    <col min="34" max="35" width="9.125" customWidth="1"/>
    <col min="36" max="36" width="10.625" customWidth="1"/>
    <col min="37" max="38" width="9.125" customWidth="1"/>
    <col min="39" max="39" width="10.625" customWidth="1"/>
    <col min="40" max="42" width="9.125" customWidth="1"/>
    <col min="43" max="43" width="10.625" customWidth="1"/>
    <col min="44" max="45" width="9.125" customWidth="1"/>
    <col min="46" max="46" width="10.625" customWidth="1"/>
    <col min="47" max="47" width="8.125" customWidth="1"/>
    <col min="48" max="55" width="10.625" customWidth="1"/>
    <col min="56" max="57" width="9.125" customWidth="1"/>
    <col min="58" max="58" width="8.125" customWidth="1"/>
    <col min="59" max="59" width="9.125" customWidth="1"/>
    <col min="60" max="60" width="8.125" customWidth="1"/>
    <col min="61" max="61" width="9.125" customWidth="1"/>
    <col min="62" max="62" width="10.625" customWidth="1"/>
    <col min="63" max="65" width="9.125" customWidth="1"/>
    <col min="66" max="67" width="10.625" customWidth="1"/>
    <col min="68" max="74" width="9.125" customWidth="1"/>
    <col min="75" max="75" width="8.125" customWidth="1"/>
    <col min="76" max="79" width="9.125" customWidth="1"/>
    <col min="80" max="80" width="10.625" customWidth="1"/>
    <col min="81" max="81" width="9.125" customWidth="1"/>
    <col min="82" max="83" width="8.125" customWidth="1"/>
    <col min="84" max="84" width="9.125" customWidth="1"/>
    <col min="85" max="85" width="10.625" customWidth="1"/>
    <col min="86" max="86" width="8.125" customWidth="1"/>
    <col min="87" max="92" width="9.125" customWidth="1"/>
    <col min="93" max="93" width="10.625" customWidth="1"/>
    <col min="94" max="96" width="9.125" customWidth="1"/>
    <col min="97" max="97" width="10.625" customWidth="1"/>
    <col min="98" max="99" width="9.125" customWidth="1"/>
    <col min="100" max="100" width="10.625" customWidth="1"/>
    <col min="101" max="102" width="9.125" customWidth="1"/>
    <col min="103" max="103" width="10.625" customWidth="1"/>
    <col min="104" max="104" width="8.125" customWidth="1"/>
    <col min="105" max="106" width="9.125" customWidth="1"/>
    <col min="107" max="108" width="10.625" customWidth="1"/>
    <col min="109" max="109" width="8.125" customWidth="1"/>
    <col min="110" max="110" width="9.125" customWidth="1"/>
    <col min="111" max="111" width="10.625" customWidth="1"/>
    <col min="112" max="113" width="9.125" customWidth="1"/>
    <col min="114" max="114" width="10.625" customWidth="1"/>
    <col min="115" max="115" width="9.125" customWidth="1"/>
    <col min="116" max="116" width="10.625" customWidth="1"/>
    <col min="117" max="117" width="9.125" customWidth="1"/>
    <col min="118" max="119" width="8.125" customWidth="1"/>
    <col min="120" max="120" width="10.625" customWidth="1"/>
    <col min="121" max="124" width="9.125" customWidth="1"/>
    <col min="125" max="125" width="7.125" customWidth="1"/>
    <col min="126" max="127" width="9.125" customWidth="1"/>
    <col min="128" max="128" width="8.125" customWidth="1"/>
    <col min="129" max="129" width="15.375" bestFit="1" customWidth="1"/>
  </cols>
  <sheetData>
    <row r="2" spans="1:12" x14ac:dyDescent="0.2">
      <c r="A2" s="8" t="s">
        <v>0</v>
      </c>
      <c r="B2" t="s">
        <v>115</v>
      </c>
    </row>
    <row r="4" spans="1:12" x14ac:dyDescent="0.2">
      <c r="A4" s="8" t="s">
        <v>1119</v>
      </c>
      <c r="B4" s="8" t="s">
        <v>1120</v>
      </c>
    </row>
    <row r="5" spans="1:12" x14ac:dyDescent="0.2">
      <c r="A5" s="8" t="s">
        <v>1117</v>
      </c>
      <c r="B5" t="s">
        <v>69</v>
      </c>
      <c r="C5" t="s">
        <v>77</v>
      </c>
      <c r="D5" t="s">
        <v>85</v>
      </c>
      <c r="E5" t="s">
        <v>49</v>
      </c>
      <c r="F5" t="s">
        <v>86</v>
      </c>
      <c r="G5" t="s">
        <v>302</v>
      </c>
      <c r="H5" t="s">
        <v>179</v>
      </c>
      <c r="I5" t="s">
        <v>393</v>
      </c>
      <c r="J5" t="s">
        <v>435</v>
      </c>
      <c r="K5" t="s">
        <v>217</v>
      </c>
      <c r="L5" s="24" t="s">
        <v>1118</v>
      </c>
    </row>
    <row r="6" spans="1:12" x14ac:dyDescent="0.2">
      <c r="A6" s="9" t="s">
        <v>1150</v>
      </c>
      <c r="B6" s="25">
        <v>1267.53775</v>
      </c>
      <c r="C6" s="25">
        <v>1062.72885</v>
      </c>
      <c r="D6" s="25">
        <v>938.88000000000011</v>
      </c>
      <c r="E6" s="25">
        <v>714.31999999999994</v>
      </c>
      <c r="F6" s="25">
        <v>771.1400000000001</v>
      </c>
      <c r="G6" s="25">
        <v>447.78635000000003</v>
      </c>
      <c r="H6" s="25">
        <v>606.27</v>
      </c>
      <c r="I6" s="25">
        <v>470.34000000000003</v>
      </c>
      <c r="J6" s="25">
        <v>333.75</v>
      </c>
      <c r="K6" s="25">
        <v>113.13</v>
      </c>
      <c r="L6" s="25">
        <v>6725.8829500000011</v>
      </c>
    </row>
    <row r="7" spans="1:12" x14ac:dyDescent="0.2">
      <c r="A7" s="9" t="s">
        <v>1156</v>
      </c>
      <c r="B7" s="25">
        <v>195.13639999999998</v>
      </c>
      <c r="C7" s="25">
        <v>241.1566</v>
      </c>
      <c r="D7" s="25">
        <v>287.02660000000003</v>
      </c>
      <c r="E7" s="25">
        <v>734.4366</v>
      </c>
      <c r="F7" s="25">
        <v>287.02660000000003</v>
      </c>
      <c r="G7" s="25">
        <v>433.84539999999998</v>
      </c>
      <c r="H7" s="25">
        <v>123.5466</v>
      </c>
      <c r="I7" s="25">
        <v>123.5466</v>
      </c>
      <c r="J7" s="25">
        <v>183.03200000000001</v>
      </c>
      <c r="K7" s="25">
        <v>91.516000000000005</v>
      </c>
      <c r="L7" s="25">
        <v>2700.2694000000001</v>
      </c>
    </row>
    <row r="8" spans="1:12" x14ac:dyDescent="0.2">
      <c r="A8" s="9" t="s">
        <v>1151</v>
      </c>
      <c r="B8" s="25">
        <v>590.87979949999999</v>
      </c>
      <c r="C8" s="25">
        <v>443.15979950000002</v>
      </c>
      <c r="D8" s="25">
        <v>281.649</v>
      </c>
      <c r="E8" s="25">
        <v>745.16890000000001</v>
      </c>
      <c r="F8" s="25">
        <v>252.06</v>
      </c>
      <c r="G8" s="25">
        <v>436.86144950000005</v>
      </c>
      <c r="H8" s="25">
        <v>157.13</v>
      </c>
      <c r="I8" s="25"/>
      <c r="J8" s="25"/>
      <c r="K8" s="25">
        <v>201.773</v>
      </c>
      <c r="L8" s="25">
        <v>3108.6819485000001</v>
      </c>
    </row>
    <row r="9" spans="1:12" x14ac:dyDescent="0.2">
      <c r="A9" s="9" t="s">
        <v>1153</v>
      </c>
      <c r="B9" s="25">
        <v>860.78</v>
      </c>
      <c r="C9" s="25">
        <v>514.47</v>
      </c>
      <c r="D9" s="25">
        <v>834.45</v>
      </c>
      <c r="E9" s="25">
        <v>686.17000000000007</v>
      </c>
      <c r="F9" s="25">
        <v>721.81</v>
      </c>
      <c r="G9" s="25">
        <v>589.79999999999995</v>
      </c>
      <c r="H9" s="25">
        <v>303.71000000000004</v>
      </c>
      <c r="I9" s="25">
        <v>712.5</v>
      </c>
      <c r="J9" s="25">
        <v>164.74</v>
      </c>
      <c r="K9" s="25">
        <v>164.74</v>
      </c>
      <c r="L9" s="25">
        <v>5553.17</v>
      </c>
    </row>
    <row r="10" spans="1:12" x14ac:dyDescent="0.2">
      <c r="A10" s="9" t="s">
        <v>1152</v>
      </c>
      <c r="B10" s="25">
        <v>930.81399999999996</v>
      </c>
      <c r="C10" s="25">
        <v>1262.2685000000001</v>
      </c>
      <c r="D10" s="25">
        <v>1043.481</v>
      </c>
      <c r="E10" s="25">
        <v>441.63099999999997</v>
      </c>
      <c r="F10" s="25">
        <v>781.05200000000002</v>
      </c>
      <c r="G10" s="25">
        <v>220.87200000000001</v>
      </c>
      <c r="H10" s="25">
        <v>553.34950000000003</v>
      </c>
      <c r="I10" s="25">
        <v>354.30200000000002</v>
      </c>
      <c r="J10" s="25">
        <v>183.03200000000001</v>
      </c>
      <c r="K10" s="25"/>
      <c r="L10" s="25">
        <v>5770.8019999999997</v>
      </c>
    </row>
    <row r="11" spans="1:12" x14ac:dyDescent="0.2">
      <c r="A11" s="9" t="s">
        <v>1154</v>
      </c>
      <c r="B11" s="25"/>
      <c r="C11" s="25"/>
      <c r="D11" s="25"/>
      <c r="E11" s="25"/>
      <c r="F11" s="25"/>
      <c r="G11" s="25">
        <v>9.91</v>
      </c>
      <c r="H11" s="25"/>
      <c r="I11" s="25"/>
      <c r="J11" s="25"/>
      <c r="K11" s="25"/>
      <c r="L11" s="25">
        <v>9.91</v>
      </c>
    </row>
    <row r="12" spans="1:12" x14ac:dyDescent="0.2">
      <c r="A12" s="9" t="s">
        <v>1157</v>
      </c>
      <c r="B12" s="25"/>
      <c r="C12" s="25"/>
      <c r="D12" s="25"/>
      <c r="E12" s="25"/>
      <c r="F12" s="25"/>
      <c r="G12" s="25">
        <v>73.86</v>
      </c>
      <c r="H12" s="25"/>
      <c r="I12" s="25"/>
      <c r="J12" s="25"/>
      <c r="K12" s="25"/>
      <c r="L12" s="25">
        <v>73.86</v>
      </c>
    </row>
    <row r="13" spans="1:12" x14ac:dyDescent="0.2">
      <c r="A13" s="9" t="s">
        <v>1158</v>
      </c>
      <c r="B13" s="25">
        <v>50.579749999999997</v>
      </c>
      <c r="C13" s="25"/>
      <c r="D13" s="25"/>
      <c r="E13" s="25"/>
      <c r="F13" s="25"/>
      <c r="G13" s="25">
        <v>54.470500000000001</v>
      </c>
      <c r="H13" s="25"/>
      <c r="I13" s="25"/>
      <c r="J13" s="25"/>
      <c r="K13" s="25"/>
      <c r="L13" s="25">
        <v>105.05025000000001</v>
      </c>
    </row>
    <row r="14" spans="1:12" x14ac:dyDescent="0.2">
      <c r="A14" s="9" t="s">
        <v>1162</v>
      </c>
      <c r="B14" s="25"/>
      <c r="C14" s="25"/>
      <c r="D14" s="25">
        <v>127.06</v>
      </c>
      <c r="E14" s="25"/>
      <c r="F14" s="25"/>
      <c r="G14" s="25">
        <v>177.06</v>
      </c>
      <c r="H14" s="25"/>
      <c r="I14" s="25"/>
      <c r="J14" s="25"/>
      <c r="K14" s="25"/>
      <c r="L14" s="25">
        <v>304.12</v>
      </c>
    </row>
    <row r="15" spans="1:12" x14ac:dyDescent="0.2">
      <c r="A15" s="9" t="s">
        <v>1155</v>
      </c>
      <c r="B15" s="25">
        <v>259.86</v>
      </c>
      <c r="C15" s="25">
        <v>259.86</v>
      </c>
      <c r="D15" s="25"/>
      <c r="E15" s="25"/>
      <c r="F15" s="25"/>
      <c r="G15" s="25">
        <v>259.86</v>
      </c>
      <c r="H15" s="25">
        <v>259.86</v>
      </c>
      <c r="I15" s="25"/>
      <c r="J15" s="25"/>
      <c r="K15" s="25"/>
      <c r="L15" s="25">
        <v>1039.44</v>
      </c>
    </row>
    <row r="16" spans="1:12" x14ac:dyDescent="0.2">
      <c r="A16" s="9" t="s">
        <v>1159</v>
      </c>
      <c r="B16" s="25">
        <v>73.239999999999995</v>
      </c>
      <c r="C16" s="25"/>
      <c r="D16" s="25"/>
      <c r="E16" s="25"/>
      <c r="F16" s="25"/>
      <c r="G16" s="25">
        <v>73.239999999999995</v>
      </c>
      <c r="H16" s="25"/>
      <c r="I16" s="25"/>
      <c r="J16" s="25"/>
      <c r="K16" s="25"/>
      <c r="L16" s="25">
        <v>146.47999999999999</v>
      </c>
    </row>
    <row r="17" spans="1:12" x14ac:dyDescent="0.2">
      <c r="A17" s="9" t="s">
        <v>1160</v>
      </c>
      <c r="B17" s="25"/>
      <c r="C17" s="25"/>
      <c r="D17" s="25">
        <v>35.14</v>
      </c>
      <c r="E17" s="25"/>
      <c r="F17" s="25"/>
      <c r="G17" s="25"/>
      <c r="H17" s="25"/>
      <c r="I17" s="25"/>
      <c r="J17" s="25"/>
      <c r="K17" s="25"/>
      <c r="L17" s="25">
        <v>35.14</v>
      </c>
    </row>
    <row r="18" spans="1:12" x14ac:dyDescent="0.2">
      <c r="A18" s="9" t="s">
        <v>1161</v>
      </c>
      <c r="B18" s="25">
        <v>256.66000000000003</v>
      </c>
      <c r="C18" s="25">
        <v>256.66000000000003</v>
      </c>
      <c r="D18" s="25">
        <v>256.66000000000003</v>
      </c>
      <c r="E18" s="25"/>
      <c r="F18" s="25"/>
      <c r="G18" s="25"/>
      <c r="H18" s="25"/>
      <c r="I18" s="25"/>
      <c r="J18" s="25"/>
      <c r="K18" s="25"/>
      <c r="L18" s="25">
        <v>769.98</v>
      </c>
    </row>
    <row r="19" spans="1:12" x14ac:dyDescent="0.2">
      <c r="A19" s="9" t="s">
        <v>1118</v>
      </c>
      <c r="B19" s="25">
        <v>4485.4876994999995</v>
      </c>
      <c r="C19" s="25">
        <v>4040.3037495000003</v>
      </c>
      <c r="D19" s="25">
        <v>3804.3465999999999</v>
      </c>
      <c r="E19" s="25">
        <v>3321.7264999999998</v>
      </c>
      <c r="F19" s="25">
        <v>2813.0886</v>
      </c>
      <c r="G19" s="25">
        <v>2777.5656994999999</v>
      </c>
      <c r="H19" s="25">
        <v>2003.8661000000002</v>
      </c>
      <c r="I19" s="25">
        <v>1660.6886</v>
      </c>
      <c r="J19" s="25">
        <v>864.55400000000009</v>
      </c>
      <c r="K19" s="25">
        <v>571.15899999999999</v>
      </c>
      <c r="L19" s="25">
        <v>26342.786548499997</v>
      </c>
    </row>
    <row r="29" spans="1:12" x14ac:dyDescent="0.2">
      <c r="A29" s="9" t="s">
        <v>69</v>
      </c>
      <c r="B29" s="13">
        <f>GETPIVOTDATA("Anteil Bank (EUR mil)",$A$4,"Bank generalisiert","BNP Paribas")</f>
        <v>4485.4876994999995</v>
      </c>
      <c r="C29" t="s">
        <v>1171</v>
      </c>
    </row>
    <row r="30" spans="1:12" x14ac:dyDescent="0.2">
      <c r="A30" s="9" t="s">
        <v>1169</v>
      </c>
    </row>
    <row r="31" spans="1:12" x14ac:dyDescent="0.2">
      <c r="A31" t="s">
        <v>1163</v>
      </c>
    </row>
    <row r="33" spans="1:4" x14ac:dyDescent="0.2">
      <c r="A33" t="s">
        <v>1164</v>
      </c>
      <c r="B33" t="s">
        <v>1166</v>
      </c>
    </row>
    <row r="34" spans="1:4" x14ac:dyDescent="0.2">
      <c r="A34" t="s">
        <v>1165</v>
      </c>
      <c r="B34" s="13">
        <v>30066</v>
      </c>
      <c r="C34" s="38">
        <v>0.05</v>
      </c>
      <c r="D34" t="s">
        <v>1170</v>
      </c>
    </row>
    <row r="36" spans="1:4" ht="409.5" x14ac:dyDescent="0.2">
      <c r="A36" s="39" t="s">
        <v>1167</v>
      </c>
      <c r="B36" s="39" t="s">
        <v>1168</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3" tint="0.59999389629810485"/>
  </sheetPr>
  <dimension ref="B10:XFD105"/>
  <sheetViews>
    <sheetView zoomScale="70" zoomScaleNormal="70" workbookViewId="0">
      <selection activeCell="K69" sqref="K69"/>
    </sheetView>
  </sheetViews>
  <sheetFormatPr baseColWidth="10" defaultRowHeight="14.25" x14ac:dyDescent="0.2"/>
  <cols>
    <col min="1" max="1" width="3" customWidth="1"/>
    <col min="2" max="2" width="23.375" customWidth="1"/>
    <col min="3" max="3" width="34.625" customWidth="1"/>
    <col min="4" max="4" width="13.875" customWidth="1"/>
    <col min="5" max="5" width="16" customWidth="1"/>
    <col min="6" max="6" width="10" customWidth="1"/>
    <col min="7" max="7" width="8.375" customWidth="1"/>
    <col min="8" max="8" width="17.75" customWidth="1"/>
    <col min="9" max="9" width="34.625" customWidth="1"/>
    <col min="10" max="10" width="12.25" customWidth="1"/>
    <col min="11" max="11" width="17.75" customWidth="1"/>
    <col min="12" max="12" width="24.75" customWidth="1"/>
    <col min="13" max="13" width="12.75" customWidth="1"/>
    <col min="14" max="14" width="8.25" customWidth="1"/>
    <col min="15" max="15" width="6.75" customWidth="1"/>
    <col min="16" max="16" width="9.375" customWidth="1"/>
    <col min="17" max="17" width="6.25" customWidth="1"/>
    <col min="18" max="18" width="15.75" bestFit="1" customWidth="1"/>
  </cols>
  <sheetData>
    <row r="10" spans="2:12" ht="15" x14ac:dyDescent="0.25">
      <c r="B10" s="40" t="s">
        <v>1148</v>
      </c>
      <c r="C10" s="40"/>
      <c r="D10" s="40"/>
      <c r="E10" s="40"/>
      <c r="F10" s="40"/>
      <c r="G10" s="40"/>
      <c r="H10" s="40"/>
      <c r="I10" s="40"/>
      <c r="J10" s="40"/>
      <c r="K10" s="40"/>
      <c r="L10" s="40"/>
    </row>
    <row r="38" spans="2:3 16384:16384" x14ac:dyDescent="0.2">
      <c r="XFD38" s="12">
        <f>SUM(D38:XFC38)</f>
        <v>0</v>
      </c>
    </row>
    <row r="39" spans="2:3 16384:16384" x14ac:dyDescent="0.2">
      <c r="XFD39" s="12">
        <f>SUM(D39:XFC39)</f>
        <v>0</v>
      </c>
    </row>
    <row r="40" spans="2:3 16384:16384" x14ac:dyDescent="0.2">
      <c r="XFD40" s="12">
        <f>SUM(D40:XFC40)</f>
        <v>0</v>
      </c>
    </row>
    <row r="42" spans="2:3 16384:16384" x14ac:dyDescent="0.2">
      <c r="B42" s="9"/>
      <c r="C42" s="31"/>
    </row>
    <row r="43" spans="2:3 16384:16384" x14ac:dyDescent="0.2">
      <c r="B43" s="9"/>
      <c r="C43" s="31"/>
    </row>
    <row r="44" spans="2:3 16384:16384" x14ac:dyDescent="0.2">
      <c r="B44" s="9"/>
      <c r="C44" s="31"/>
    </row>
    <row r="45" spans="2:3 16384:16384" x14ac:dyDescent="0.2">
      <c r="B45" s="9"/>
      <c r="C45" s="31"/>
    </row>
    <row r="53" spans="2:12" s="30" customFormat="1" ht="15" x14ac:dyDescent="0.25">
      <c r="B53" s="41" t="s">
        <v>1129</v>
      </c>
      <c r="C53" s="41"/>
      <c r="E53" s="41" t="s">
        <v>1130</v>
      </c>
      <c r="F53" s="41"/>
      <c r="G53" s="41"/>
      <c r="H53" s="41"/>
      <c r="I53" s="41"/>
      <c r="J53" s="41"/>
      <c r="K53" s="41"/>
      <c r="L53" s="41"/>
    </row>
    <row r="55" spans="2:12" x14ac:dyDescent="0.2">
      <c r="B55" s="8" t="s">
        <v>1123</v>
      </c>
      <c r="C55" t="s">
        <v>52</v>
      </c>
      <c r="E55" s="8" t="s">
        <v>1123</v>
      </c>
      <c r="F55" t="s">
        <v>52</v>
      </c>
      <c r="H55" s="8" t="s">
        <v>1123</v>
      </c>
      <c r="I55" t="s">
        <v>52</v>
      </c>
      <c r="K55" s="8" t="s">
        <v>1123</v>
      </c>
      <c r="L55" t="s">
        <v>52</v>
      </c>
    </row>
    <row r="56" spans="2:12" x14ac:dyDescent="0.2">
      <c r="B56" s="8" t="s">
        <v>0</v>
      </c>
      <c r="C56" t="s">
        <v>1128</v>
      </c>
      <c r="E56" s="8" t="s">
        <v>0</v>
      </c>
      <c r="F56" t="s">
        <v>115</v>
      </c>
      <c r="H56" s="8" t="s">
        <v>0</v>
      </c>
      <c r="I56" t="s">
        <v>1126</v>
      </c>
      <c r="K56" s="8" t="s">
        <v>0</v>
      </c>
      <c r="L56" t="s">
        <v>1127</v>
      </c>
    </row>
    <row r="58" spans="2:12" x14ac:dyDescent="0.2">
      <c r="B58" s="8" t="s">
        <v>1124</v>
      </c>
      <c r="C58" t="s">
        <v>1125</v>
      </c>
      <c r="E58" s="8" t="s">
        <v>1124</v>
      </c>
      <c r="F58" t="s">
        <v>1125</v>
      </c>
      <c r="H58" s="8" t="s">
        <v>1124</v>
      </c>
      <c r="I58" t="s">
        <v>1125</v>
      </c>
      <c r="K58" s="8" t="s">
        <v>1124</v>
      </c>
      <c r="L58" t="s">
        <v>1125</v>
      </c>
    </row>
    <row r="59" spans="2:12" x14ac:dyDescent="0.2">
      <c r="B59" s="9" t="s">
        <v>179</v>
      </c>
      <c r="C59" s="32">
        <v>567.47807803169997</v>
      </c>
      <c r="E59" s="9" t="s">
        <v>69</v>
      </c>
      <c r="F59" s="32">
        <v>851.59</v>
      </c>
      <c r="H59" s="9" t="s">
        <v>49</v>
      </c>
      <c r="I59" s="32">
        <v>1136.26</v>
      </c>
      <c r="K59" s="9" t="s">
        <v>1118</v>
      </c>
      <c r="L59" s="12"/>
    </row>
    <row r="60" spans="2:12" x14ac:dyDescent="0.2">
      <c r="B60" s="9" t="s">
        <v>393</v>
      </c>
      <c r="C60" s="32">
        <v>417.6350011614</v>
      </c>
      <c r="E60" s="9" t="s">
        <v>77</v>
      </c>
      <c r="F60" s="32">
        <v>851.59</v>
      </c>
      <c r="H60" s="9" t="s">
        <v>69</v>
      </c>
      <c r="I60" s="32">
        <v>636.68999999999994</v>
      </c>
    </row>
    <row r="61" spans="2:12" x14ac:dyDescent="0.2">
      <c r="B61" s="9" t="s">
        <v>86</v>
      </c>
      <c r="C61" s="32">
        <v>62.304692412599998</v>
      </c>
      <c r="E61" s="9" t="s">
        <v>85</v>
      </c>
      <c r="F61" s="32">
        <v>499.1</v>
      </c>
      <c r="H61" s="9" t="s">
        <v>77</v>
      </c>
      <c r="I61" s="32">
        <v>627.08000000000004</v>
      </c>
    </row>
    <row r="62" spans="2:12" x14ac:dyDescent="0.2">
      <c r="B62" s="9" t="s">
        <v>217</v>
      </c>
      <c r="C62" s="32">
        <v>47.543557052200001</v>
      </c>
      <c r="E62" s="9" t="s">
        <v>49</v>
      </c>
      <c r="F62" s="32">
        <v>499.1</v>
      </c>
      <c r="H62" s="9" t="s">
        <v>85</v>
      </c>
      <c r="I62" s="32">
        <v>586.66</v>
      </c>
    </row>
    <row r="63" spans="2:12" x14ac:dyDescent="0.2">
      <c r="B63" s="9" t="s">
        <v>85</v>
      </c>
      <c r="C63" s="32">
        <v>25.698677897200003</v>
      </c>
      <c r="E63" s="9" t="s">
        <v>393</v>
      </c>
      <c r="F63" s="32">
        <v>409.93000000000006</v>
      </c>
      <c r="H63" s="9" t="s">
        <v>393</v>
      </c>
      <c r="I63" s="32">
        <v>482.10999999999996</v>
      </c>
    </row>
    <row r="64" spans="2:12" x14ac:dyDescent="0.2">
      <c r="B64" s="9" t="s">
        <v>69</v>
      </c>
      <c r="C64" s="32">
        <v>13.244383540299999</v>
      </c>
      <c r="E64" s="9" t="s">
        <v>86</v>
      </c>
      <c r="F64" s="32">
        <v>409.92999999999995</v>
      </c>
      <c r="H64" s="9" t="s">
        <v>86</v>
      </c>
      <c r="I64" s="32">
        <v>208.31</v>
      </c>
    </row>
    <row r="65" spans="2:15" x14ac:dyDescent="0.2">
      <c r="B65" s="9" t="s">
        <v>77</v>
      </c>
      <c r="C65" s="32">
        <v>6.2359486596</v>
      </c>
      <c r="E65" s="9" t="s">
        <v>1118</v>
      </c>
      <c r="F65" s="32">
        <v>3521.24</v>
      </c>
      <c r="H65" s="9" t="s">
        <v>1118</v>
      </c>
      <c r="I65" s="32">
        <v>3677.1099999999997</v>
      </c>
    </row>
    <row r="66" spans="2:15" x14ac:dyDescent="0.2">
      <c r="B66" s="9" t="s">
        <v>49</v>
      </c>
      <c r="C66" s="32">
        <v>1.1709131697999999</v>
      </c>
    </row>
    <row r="67" spans="2:15" x14ac:dyDescent="0.2">
      <c r="B67" s="9" t="s">
        <v>1118</v>
      </c>
      <c r="C67" s="32">
        <v>1141.3112519248</v>
      </c>
    </row>
    <row r="75" spans="2:15" ht="15" x14ac:dyDescent="0.25">
      <c r="B75" s="40" t="s">
        <v>1143</v>
      </c>
      <c r="C75" s="40"/>
      <c r="D75" s="40"/>
      <c r="E75" s="40"/>
      <c r="F75" s="40"/>
      <c r="G75" s="40"/>
      <c r="H75" s="40"/>
      <c r="I75" s="40"/>
      <c r="J75" s="40"/>
      <c r="K75" s="40"/>
      <c r="L75" s="40"/>
      <c r="N75" t="s">
        <v>1147</v>
      </c>
      <c r="O75" t="str">
        <f>IF(GETPIVOTDATA("Anteil Bank (EUR mil)",$H$58)+GETPIVOTDATA("Anteil Bank (EUR mil)",$E$58)+GETPIVOTDATA("Anteil Bank (EUR mil)",$K$58)=GETPIVOTDATA("Anteil Bank (EUR mil)",$B$80),"WAHR","FALSCH")</f>
        <v>WAHR</v>
      </c>
    </row>
    <row r="77" spans="2:15" x14ac:dyDescent="0.2">
      <c r="B77" s="8" t="s">
        <v>5</v>
      </c>
      <c r="C77" t="s">
        <v>52</v>
      </c>
    </row>
    <row r="78" spans="2:15" x14ac:dyDescent="0.2">
      <c r="B78" s="8" t="s">
        <v>0</v>
      </c>
      <c r="C78" t="s">
        <v>1122</v>
      </c>
    </row>
    <row r="80" spans="2:15" x14ac:dyDescent="0.2">
      <c r="B80" s="8" t="s">
        <v>1119</v>
      </c>
      <c r="C80" s="8" t="s">
        <v>1124</v>
      </c>
    </row>
    <row r="81" spans="2:9" x14ac:dyDescent="0.2">
      <c r="B81" s="8" t="s">
        <v>1124</v>
      </c>
      <c r="C81" t="s">
        <v>49</v>
      </c>
      <c r="D81" t="s">
        <v>69</v>
      </c>
      <c r="E81" t="s">
        <v>77</v>
      </c>
      <c r="F81" t="s">
        <v>85</v>
      </c>
      <c r="G81" t="s">
        <v>393</v>
      </c>
      <c r="H81" t="s">
        <v>86</v>
      </c>
      <c r="I81" t="s">
        <v>1118</v>
      </c>
    </row>
    <row r="82" spans="2:9" x14ac:dyDescent="0.2">
      <c r="B82" s="24">
        <v>2010</v>
      </c>
      <c r="C82" s="31">
        <v>411.74</v>
      </c>
      <c r="D82" s="31">
        <v>133.15</v>
      </c>
      <c r="E82" s="31">
        <v>133.15</v>
      </c>
      <c r="F82" s="31">
        <v>133.15</v>
      </c>
      <c r="G82" s="31">
        <v>133.15</v>
      </c>
      <c r="H82" s="31">
        <v>133.15</v>
      </c>
      <c r="I82" s="31">
        <v>1077.49</v>
      </c>
    </row>
    <row r="83" spans="2:9" x14ac:dyDescent="0.2">
      <c r="B83" s="24">
        <v>2012</v>
      </c>
      <c r="C83" s="31">
        <v>255.77999999999997</v>
      </c>
      <c r="D83" s="31">
        <v>257.08</v>
      </c>
      <c r="E83" s="31">
        <v>83.33</v>
      </c>
      <c r="F83" s="31">
        <v>166.66</v>
      </c>
      <c r="G83" s="31">
        <v>262.87</v>
      </c>
      <c r="H83" s="31"/>
      <c r="I83" s="31">
        <v>1025.7199999999998</v>
      </c>
    </row>
    <row r="84" spans="2:9" x14ac:dyDescent="0.2">
      <c r="B84" s="24">
        <v>2013</v>
      </c>
      <c r="C84" s="31">
        <v>436.59000000000003</v>
      </c>
      <c r="D84" s="31">
        <v>230.34</v>
      </c>
      <c r="E84" s="31">
        <v>230.34</v>
      </c>
      <c r="F84" s="31">
        <v>436.59000000000003</v>
      </c>
      <c r="G84" s="31">
        <v>251.49</v>
      </c>
      <c r="H84" s="31">
        <v>136.59</v>
      </c>
      <c r="I84" s="31">
        <v>1721.9400000000003</v>
      </c>
    </row>
    <row r="85" spans="2:9" x14ac:dyDescent="0.2">
      <c r="B85" s="24">
        <v>2014</v>
      </c>
      <c r="C85" s="31">
        <v>185.12</v>
      </c>
      <c r="D85" s="31">
        <v>244.16</v>
      </c>
      <c r="E85" s="31">
        <v>440.19</v>
      </c>
      <c r="F85" s="31">
        <v>185.12</v>
      </c>
      <c r="G85" s="31">
        <v>140.19</v>
      </c>
      <c r="H85" s="31">
        <v>244.16</v>
      </c>
      <c r="I85" s="31">
        <v>1438.94</v>
      </c>
    </row>
    <row r="86" spans="2:9" x14ac:dyDescent="0.2">
      <c r="B86" s="24">
        <v>2015</v>
      </c>
      <c r="C86" s="31">
        <v>120</v>
      </c>
      <c r="D86" s="31"/>
      <c r="E86" s="31"/>
      <c r="F86" s="31">
        <v>120</v>
      </c>
      <c r="G86" s="31"/>
      <c r="H86" s="31"/>
      <c r="I86" s="31">
        <v>240</v>
      </c>
    </row>
    <row r="87" spans="2:9" x14ac:dyDescent="0.2">
      <c r="B87" s="24">
        <v>2016</v>
      </c>
      <c r="C87" s="31">
        <v>44.24</v>
      </c>
      <c r="D87" s="31">
        <v>441.66</v>
      </c>
      <c r="E87" s="31">
        <v>441.66</v>
      </c>
      <c r="F87" s="31">
        <v>44.24</v>
      </c>
      <c r="G87" s="31"/>
      <c r="H87" s="31"/>
      <c r="I87" s="31">
        <v>971.80000000000007</v>
      </c>
    </row>
    <row r="88" spans="2:9" x14ac:dyDescent="0.2">
      <c r="B88" s="24">
        <v>2017</v>
      </c>
      <c r="C88" s="31">
        <v>181.89</v>
      </c>
      <c r="D88" s="31">
        <v>181.89</v>
      </c>
      <c r="E88" s="31">
        <v>150</v>
      </c>
      <c r="F88" s="31"/>
      <c r="G88" s="31">
        <v>104.34</v>
      </c>
      <c r="H88" s="31">
        <v>104.34</v>
      </c>
      <c r="I88" s="31">
        <v>722.46</v>
      </c>
    </row>
    <row r="89" spans="2:9" x14ac:dyDescent="0.2">
      <c r="B89" s="9" t="s">
        <v>1118</v>
      </c>
      <c r="C89" s="31">
        <v>1635.3600000000001</v>
      </c>
      <c r="D89" s="31">
        <v>1488.2800000000002</v>
      </c>
      <c r="E89" s="31">
        <v>1478.67</v>
      </c>
      <c r="F89" s="31">
        <v>1085.76</v>
      </c>
      <c r="G89" s="31">
        <v>892.04000000000008</v>
      </c>
      <c r="H89" s="31">
        <v>618.24</v>
      </c>
      <c r="I89" s="31">
        <v>7198.35</v>
      </c>
    </row>
    <row r="92" spans="2:9" x14ac:dyDescent="0.2">
      <c r="B92" s="8" t="s">
        <v>5</v>
      </c>
      <c r="C92" t="s">
        <v>52</v>
      </c>
      <c r="E92" s="8" t="s">
        <v>5</v>
      </c>
      <c r="F92" t="s">
        <v>52</v>
      </c>
      <c r="H92" s="8" t="s">
        <v>1123</v>
      </c>
      <c r="I92" t="s">
        <v>52</v>
      </c>
    </row>
    <row r="93" spans="2:9" x14ac:dyDescent="0.2">
      <c r="B93" s="8" t="s">
        <v>0</v>
      </c>
      <c r="C93" t="s">
        <v>1122</v>
      </c>
      <c r="E93" s="8" t="s">
        <v>0</v>
      </c>
      <c r="F93" t="s">
        <v>1122</v>
      </c>
      <c r="H93" s="8" t="s">
        <v>2</v>
      </c>
      <c r="I93" t="s">
        <v>1142</v>
      </c>
    </row>
    <row r="94" spans="2:9" x14ac:dyDescent="0.2">
      <c r="H94" s="8" t="s">
        <v>0</v>
      </c>
      <c r="I94" t="s">
        <v>1122</v>
      </c>
    </row>
    <row r="95" spans="2:9" x14ac:dyDescent="0.2">
      <c r="B95" s="8" t="s">
        <v>1124</v>
      </c>
      <c r="C95" t="s">
        <v>1119</v>
      </c>
      <c r="E95" s="8" t="s">
        <v>1124</v>
      </c>
      <c r="F95" t="s">
        <v>1119</v>
      </c>
    </row>
    <row r="96" spans="2:9" x14ac:dyDescent="0.2">
      <c r="B96" s="9" t="s">
        <v>1135</v>
      </c>
      <c r="C96" s="31">
        <v>2966.95</v>
      </c>
      <c r="E96" s="9" t="s">
        <v>49</v>
      </c>
      <c r="F96" s="31">
        <v>1635.3600000000001</v>
      </c>
      <c r="H96" s="8" t="s">
        <v>1124</v>
      </c>
      <c r="I96" s="24" t="s">
        <v>1119</v>
      </c>
    </row>
    <row r="97" spans="2:9" x14ac:dyDescent="0.2">
      <c r="B97" s="9" t="s">
        <v>1136</v>
      </c>
      <c r="C97" s="31">
        <v>1510.2800000000004</v>
      </c>
      <c r="E97" s="9" t="s">
        <v>69</v>
      </c>
      <c r="F97" s="31">
        <v>1488.2800000000002</v>
      </c>
      <c r="H97" s="24">
        <v>2010</v>
      </c>
      <c r="I97" s="31">
        <v>1077.49</v>
      </c>
    </row>
    <row r="98" spans="2:9" x14ac:dyDescent="0.2">
      <c r="B98" s="9" t="s">
        <v>1133</v>
      </c>
      <c r="C98" s="31">
        <v>2721.12</v>
      </c>
      <c r="E98" s="9" t="s">
        <v>77</v>
      </c>
      <c r="F98" s="31">
        <v>1478.6700000000003</v>
      </c>
      <c r="H98" s="24">
        <v>2011</v>
      </c>
      <c r="I98" s="31">
        <v>0</v>
      </c>
    </row>
    <row r="99" spans="2:9" x14ac:dyDescent="0.2">
      <c r="B99" s="9" t="s">
        <v>1118</v>
      </c>
      <c r="C99" s="31">
        <v>7198.35</v>
      </c>
      <c r="E99" s="9" t="s">
        <v>85</v>
      </c>
      <c r="F99" s="31">
        <v>1085.7600000000002</v>
      </c>
      <c r="H99" s="24">
        <v>2012</v>
      </c>
      <c r="I99" s="31">
        <v>1025.72</v>
      </c>
    </row>
    <row r="100" spans="2:9" x14ac:dyDescent="0.2">
      <c r="E100" s="9" t="s">
        <v>393</v>
      </c>
      <c r="F100" s="31">
        <v>892.04</v>
      </c>
      <c r="H100" s="24">
        <v>2013</v>
      </c>
      <c r="I100" s="31">
        <v>1721.94</v>
      </c>
    </row>
    <row r="101" spans="2:9" x14ac:dyDescent="0.2">
      <c r="E101" s="9" t="s">
        <v>86</v>
      </c>
      <c r="F101" s="31">
        <v>618.24</v>
      </c>
      <c r="H101" s="24">
        <v>2014</v>
      </c>
      <c r="I101" s="31">
        <v>1438.9400000000005</v>
      </c>
    </row>
    <row r="102" spans="2:9" x14ac:dyDescent="0.2">
      <c r="E102" s="9" t="s">
        <v>1118</v>
      </c>
      <c r="F102" s="31">
        <v>7198.35</v>
      </c>
      <c r="H102" s="24">
        <v>2015</v>
      </c>
      <c r="I102" s="31">
        <v>240</v>
      </c>
    </row>
    <row r="103" spans="2:9" x14ac:dyDescent="0.2">
      <c r="H103" s="24">
        <v>2016</v>
      </c>
      <c r="I103" s="31">
        <v>971.80000000000007</v>
      </c>
    </row>
    <row r="104" spans="2:9" x14ac:dyDescent="0.2">
      <c r="H104" s="24">
        <v>2017</v>
      </c>
      <c r="I104" s="31">
        <v>722.46</v>
      </c>
    </row>
    <row r="105" spans="2:9" x14ac:dyDescent="0.2">
      <c r="H105" s="9" t="s">
        <v>1118</v>
      </c>
      <c r="I105" s="31">
        <v>7198.35</v>
      </c>
    </row>
  </sheetData>
  <mergeCells count="4">
    <mergeCell ref="B10:L10"/>
    <mergeCell ref="B53:C53"/>
    <mergeCell ref="E53:L53"/>
    <mergeCell ref="B75:L75"/>
  </mergeCells>
  <conditionalFormatting sqref="O75">
    <cfRule type="containsText" dxfId="29" priority="1" operator="containsText" text="FALSCH">
      <formula>NOT(ISERROR(SEARCH("FALSCH",O75)))</formula>
    </cfRule>
    <cfRule type="containsText" dxfId="28" priority="2" operator="containsText" text="WAHR">
      <formula>NOT(ISERROR(SEARCH("WAHR",O75)))</formula>
    </cfRule>
  </conditionalFormatting>
  <pageMargins left="0.7" right="0.7" top="0.78740157499999996" bottom="0.78740157499999996" header="0.3" footer="0.3"/>
  <pageSetup paperSize="9" orientation="portrait" r:id="rId9"/>
  <drawing r:id="rId10"/>
  <extLst>
    <ext xmlns:x14="http://schemas.microsoft.com/office/spreadsheetml/2009/9/main" uri="{A8765BA9-456A-4dab-B4F3-ACF838C121DE}">
      <x14:slicerList>
        <x14:slicer r:id="rId11"/>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0:XFD105"/>
  <sheetViews>
    <sheetView topLeftCell="A7" zoomScale="70" zoomScaleNormal="70" workbookViewId="0">
      <selection activeCell="K69" sqref="K69"/>
    </sheetView>
  </sheetViews>
  <sheetFormatPr baseColWidth="10" defaultRowHeight="14.25" x14ac:dyDescent="0.2"/>
  <cols>
    <col min="1" max="1" width="3" customWidth="1"/>
    <col min="2" max="2" width="23.375" customWidth="1"/>
    <col min="3" max="3" width="34.625" customWidth="1"/>
    <col min="4" max="4" width="13.875" customWidth="1"/>
    <col min="5" max="5" width="23.375" customWidth="1"/>
    <col min="6" max="6" width="34.625" customWidth="1"/>
    <col min="7" max="7" width="14.625" customWidth="1"/>
    <col min="8" max="8" width="17.75" customWidth="1"/>
    <col min="9" max="9" width="24.75" customWidth="1"/>
    <col min="10" max="11" width="17.75" customWidth="1"/>
    <col min="12" max="12" width="24.75" customWidth="1"/>
    <col min="13" max="13" width="12.75" customWidth="1"/>
    <col min="14" max="14" width="8.25" customWidth="1"/>
    <col min="15" max="15" width="6.75" customWidth="1"/>
    <col min="16" max="16" width="9.375" customWidth="1"/>
    <col min="17" max="17" width="12.75" bestFit="1" customWidth="1"/>
    <col min="18" max="18" width="15.75" bestFit="1" customWidth="1"/>
  </cols>
  <sheetData>
    <row r="10" spans="2:12" ht="15" x14ac:dyDescent="0.25">
      <c r="B10" s="40" t="s">
        <v>1148</v>
      </c>
      <c r="C10" s="40"/>
      <c r="D10" s="40"/>
      <c r="E10" s="40"/>
      <c r="F10" s="40"/>
      <c r="G10" s="40"/>
      <c r="H10" s="40"/>
      <c r="I10" s="40"/>
      <c r="J10" s="40"/>
      <c r="K10" s="40"/>
      <c r="L10" s="40"/>
    </row>
    <row r="38" spans="2:3 16384:16384" x14ac:dyDescent="0.2">
      <c r="XFD38" s="12">
        <f>SUM(D38:XFC38)</f>
        <v>0</v>
      </c>
    </row>
    <row r="39" spans="2:3 16384:16384" x14ac:dyDescent="0.2">
      <c r="XFD39" s="12">
        <f>SUM(D39:XFC39)</f>
        <v>0</v>
      </c>
    </row>
    <row r="40" spans="2:3 16384:16384" x14ac:dyDescent="0.2">
      <c r="XFD40" s="12">
        <f>SUM(D40:XFC40)</f>
        <v>0</v>
      </c>
    </row>
    <row r="42" spans="2:3 16384:16384" x14ac:dyDescent="0.2">
      <c r="B42" s="9"/>
      <c r="C42" s="31"/>
    </row>
    <row r="43" spans="2:3 16384:16384" x14ac:dyDescent="0.2">
      <c r="B43" s="9"/>
      <c r="C43" s="31"/>
    </row>
    <row r="44" spans="2:3 16384:16384" x14ac:dyDescent="0.2">
      <c r="B44" s="9"/>
      <c r="C44" s="31"/>
    </row>
    <row r="45" spans="2:3 16384:16384" x14ac:dyDescent="0.2">
      <c r="B45" s="9"/>
      <c r="C45" s="31"/>
    </row>
    <row r="53" spans="2:12" s="30" customFormat="1" ht="15" x14ac:dyDescent="0.25">
      <c r="B53" s="41" t="s">
        <v>1129</v>
      </c>
      <c r="C53" s="41"/>
      <c r="E53" s="41" t="s">
        <v>1130</v>
      </c>
      <c r="F53" s="41"/>
      <c r="G53" s="41"/>
      <c r="H53" s="41"/>
      <c r="I53" s="41"/>
      <c r="J53" s="41"/>
      <c r="K53" s="41"/>
      <c r="L53" s="41"/>
    </row>
    <row r="55" spans="2:12" x14ac:dyDescent="0.2">
      <c r="B55" s="8" t="s">
        <v>1123</v>
      </c>
      <c r="C55" t="s">
        <v>63</v>
      </c>
      <c r="E55" s="8" t="s">
        <v>1123</v>
      </c>
      <c r="F55" t="s">
        <v>63</v>
      </c>
      <c r="H55" s="8" t="s">
        <v>1123</v>
      </c>
      <c r="I55" t="s">
        <v>63</v>
      </c>
      <c r="K55" s="8" t="s">
        <v>1123</v>
      </c>
      <c r="L55" t="s">
        <v>63</v>
      </c>
    </row>
    <row r="56" spans="2:12" x14ac:dyDescent="0.2">
      <c r="B56" s="8" t="s">
        <v>0</v>
      </c>
      <c r="C56" t="s">
        <v>1128</v>
      </c>
      <c r="E56" s="8" t="s">
        <v>0</v>
      </c>
      <c r="F56" t="s">
        <v>115</v>
      </c>
      <c r="H56" s="8" t="s">
        <v>0</v>
      </c>
      <c r="I56" t="s">
        <v>1126</v>
      </c>
      <c r="K56" s="8" t="s">
        <v>0</v>
      </c>
      <c r="L56" t="s">
        <v>1127</v>
      </c>
    </row>
    <row r="58" spans="2:12" x14ac:dyDescent="0.2">
      <c r="B58" s="8" t="s">
        <v>1124</v>
      </c>
      <c r="C58" t="s">
        <v>1125</v>
      </c>
      <c r="E58" s="8" t="s">
        <v>1124</v>
      </c>
      <c r="F58" t="s">
        <v>1125</v>
      </c>
      <c r="H58" s="8" t="s">
        <v>1124</v>
      </c>
      <c r="I58" t="s">
        <v>1125</v>
      </c>
      <c r="K58" s="8" t="s">
        <v>1124</v>
      </c>
      <c r="L58" t="s">
        <v>1125</v>
      </c>
    </row>
    <row r="59" spans="2:12" x14ac:dyDescent="0.2">
      <c r="B59" s="9" t="s">
        <v>86</v>
      </c>
      <c r="C59" s="32">
        <v>129.97522027599999</v>
      </c>
      <c r="E59" s="9" t="s">
        <v>49</v>
      </c>
      <c r="F59" s="32">
        <v>1738.71</v>
      </c>
      <c r="H59" s="9" t="s">
        <v>85</v>
      </c>
      <c r="I59" s="32">
        <v>211.79000000000002</v>
      </c>
      <c r="K59" s="9" t="s">
        <v>85</v>
      </c>
      <c r="L59" s="32">
        <v>145.62</v>
      </c>
    </row>
    <row r="60" spans="2:12" x14ac:dyDescent="0.2">
      <c r="B60" s="9" t="s">
        <v>393</v>
      </c>
      <c r="C60" s="32">
        <v>58.936880277199997</v>
      </c>
      <c r="E60" s="9" t="s">
        <v>69</v>
      </c>
      <c r="F60" s="32">
        <v>707.28</v>
      </c>
      <c r="H60" s="9" t="s">
        <v>49</v>
      </c>
      <c r="I60" s="32">
        <v>211.79000000000002</v>
      </c>
      <c r="K60" s="9" t="s">
        <v>49</v>
      </c>
      <c r="L60" s="32">
        <v>145.62</v>
      </c>
    </row>
    <row r="61" spans="2:12" x14ac:dyDescent="0.2">
      <c r="B61" s="9" t="s">
        <v>179</v>
      </c>
      <c r="C61" s="32">
        <v>55.242551160799998</v>
      </c>
      <c r="E61" s="9" t="s">
        <v>85</v>
      </c>
      <c r="F61" s="32">
        <v>683.19999999999993</v>
      </c>
      <c r="H61" s="9" t="s">
        <v>393</v>
      </c>
      <c r="I61" s="32">
        <v>211.79000000000002</v>
      </c>
      <c r="K61" s="9" t="s">
        <v>393</v>
      </c>
      <c r="L61" s="32">
        <v>145.62</v>
      </c>
    </row>
    <row r="62" spans="2:12" x14ac:dyDescent="0.2">
      <c r="B62" s="9" t="s">
        <v>77</v>
      </c>
      <c r="C62" s="32">
        <v>40.126816699199999</v>
      </c>
      <c r="E62" s="9" t="s">
        <v>393</v>
      </c>
      <c r="F62" s="32">
        <v>683.19999999999993</v>
      </c>
      <c r="H62" s="9" t="s">
        <v>69</v>
      </c>
      <c r="I62" s="32">
        <v>211.79000000000002</v>
      </c>
      <c r="K62" s="9" t="s">
        <v>69</v>
      </c>
      <c r="L62" s="32">
        <v>145.62</v>
      </c>
    </row>
    <row r="63" spans="2:12" x14ac:dyDescent="0.2">
      <c r="B63" s="9" t="s">
        <v>69</v>
      </c>
      <c r="C63" s="32">
        <v>27.467573343599998</v>
      </c>
      <c r="E63" s="9" t="s">
        <v>86</v>
      </c>
      <c r="F63" s="32">
        <v>369.3</v>
      </c>
      <c r="H63" s="9" t="s">
        <v>179</v>
      </c>
      <c r="I63" s="32">
        <v>211.79000000000002</v>
      </c>
      <c r="K63" s="9" t="s">
        <v>86</v>
      </c>
      <c r="L63" s="32">
        <v>145.62</v>
      </c>
    </row>
    <row r="64" spans="2:12" x14ac:dyDescent="0.2">
      <c r="B64" s="9" t="s">
        <v>85</v>
      </c>
      <c r="C64" s="32">
        <v>27.402913075200001</v>
      </c>
      <c r="E64" s="9" t="s">
        <v>302</v>
      </c>
      <c r="F64" s="32">
        <v>179.56</v>
      </c>
      <c r="H64" s="9" t="s">
        <v>1118</v>
      </c>
      <c r="I64" s="32">
        <v>1058.95</v>
      </c>
      <c r="K64" s="9" t="s">
        <v>1118</v>
      </c>
      <c r="L64" s="32">
        <v>728.1</v>
      </c>
    </row>
    <row r="65" spans="2:19" x14ac:dyDescent="0.2">
      <c r="B65" s="9" t="s">
        <v>49</v>
      </c>
      <c r="C65" s="32">
        <v>15.775656519999997</v>
      </c>
      <c r="E65" s="9" t="s">
        <v>179</v>
      </c>
      <c r="F65" s="32">
        <v>177.33999999999997</v>
      </c>
    </row>
    <row r="66" spans="2:19" x14ac:dyDescent="0.2">
      <c r="B66" s="9" t="s">
        <v>217</v>
      </c>
      <c r="C66" s="32">
        <v>13.311962363199999</v>
      </c>
      <c r="E66" s="9" t="s">
        <v>1118</v>
      </c>
      <c r="F66" s="32">
        <v>4538.59</v>
      </c>
    </row>
    <row r="67" spans="2:19" x14ac:dyDescent="0.2">
      <c r="B67" s="9" t="s">
        <v>302</v>
      </c>
      <c r="C67" s="32">
        <v>0</v>
      </c>
    </row>
    <row r="68" spans="2:19" x14ac:dyDescent="0.2">
      <c r="B68" s="9" t="s">
        <v>1118</v>
      </c>
      <c r="C68" s="32">
        <v>368.23957371519992</v>
      </c>
    </row>
    <row r="75" spans="2:19" ht="15" x14ac:dyDescent="0.25">
      <c r="B75" s="40" t="s">
        <v>1143</v>
      </c>
      <c r="C75" s="40"/>
      <c r="D75" s="40"/>
      <c r="E75" s="40"/>
      <c r="F75" s="40"/>
      <c r="G75" s="40"/>
      <c r="H75" s="40"/>
      <c r="I75" s="40"/>
      <c r="J75" s="40"/>
      <c r="K75" s="40"/>
      <c r="L75" s="40"/>
      <c r="N75" t="s">
        <v>1147</v>
      </c>
      <c r="O75" t="str">
        <f>IF(GETPIVOTDATA("Anteil Bank (EUR mil)",$H$58)+GETPIVOTDATA("Anteil Bank (EUR mil)",$E$58)+GETPIVOTDATA("Anteil Bank (EUR mil)",$K$58)=GETPIVOTDATA("Anteil Bank (EUR mil)",$B$80),"WAHR","FALSCH")</f>
        <v>WAHR</v>
      </c>
    </row>
    <row r="77" spans="2:19" x14ac:dyDescent="0.2">
      <c r="B77" s="8" t="s">
        <v>5</v>
      </c>
      <c r="C77" t="s">
        <v>63</v>
      </c>
    </row>
    <row r="78" spans="2:19" x14ac:dyDescent="0.2">
      <c r="B78" s="8" t="s">
        <v>0</v>
      </c>
      <c r="C78" t="s">
        <v>1122</v>
      </c>
    </row>
    <row r="80" spans="2:19" ht="15" x14ac:dyDescent="0.25">
      <c r="B80" s="8" t="s">
        <v>1119</v>
      </c>
      <c r="C80" s="8" t="s">
        <v>1124</v>
      </c>
      <c r="L80" s="26" t="s">
        <v>1124</v>
      </c>
      <c r="M80" s="26" t="s">
        <v>49</v>
      </c>
      <c r="N80" s="26" t="s">
        <v>69</v>
      </c>
      <c r="O80" s="26" t="s">
        <v>85</v>
      </c>
      <c r="P80" s="26" t="s">
        <v>393</v>
      </c>
      <c r="Q80" s="26" t="s">
        <v>86</v>
      </c>
      <c r="R80" s="26" t="s">
        <v>179</v>
      </c>
      <c r="S80" s="26" t="s">
        <v>302</v>
      </c>
    </row>
    <row r="81" spans="2:19" x14ac:dyDescent="0.2">
      <c r="B81" s="8" t="s">
        <v>1124</v>
      </c>
      <c r="C81" t="s">
        <v>49</v>
      </c>
      <c r="D81" t="s">
        <v>69</v>
      </c>
      <c r="E81" t="s">
        <v>85</v>
      </c>
      <c r="F81" t="s">
        <v>393</v>
      </c>
      <c r="G81" t="s">
        <v>86</v>
      </c>
      <c r="H81" t="s">
        <v>179</v>
      </c>
      <c r="I81" t="s">
        <v>302</v>
      </c>
      <c r="J81" t="s">
        <v>1118</v>
      </c>
      <c r="L81" s="24">
        <v>2010</v>
      </c>
      <c r="M81" s="31">
        <v>10.199999999999999</v>
      </c>
      <c r="N81" s="31">
        <v>10.199999999999999</v>
      </c>
      <c r="O81" s="31"/>
      <c r="P81" s="31"/>
      <c r="Q81" s="31"/>
      <c r="R81" s="31">
        <v>10.199999999999999</v>
      </c>
      <c r="S81" s="31">
        <v>18.920000000000002</v>
      </c>
    </row>
    <row r="82" spans="2:19" x14ac:dyDescent="0.2">
      <c r="B82" s="24">
        <v>2010</v>
      </c>
      <c r="C82" s="31">
        <v>10.199999999999999</v>
      </c>
      <c r="D82" s="31">
        <v>10.199999999999999</v>
      </c>
      <c r="E82" s="31"/>
      <c r="F82" s="31"/>
      <c r="G82" s="31"/>
      <c r="H82" s="31">
        <v>10.199999999999999</v>
      </c>
      <c r="I82" s="31">
        <v>18.920000000000002</v>
      </c>
      <c r="J82" s="31">
        <v>49.519999999999996</v>
      </c>
      <c r="L82" s="24">
        <v>2011</v>
      </c>
      <c r="M82" s="31">
        <v>174.51999999999998</v>
      </c>
      <c r="N82" s="31">
        <v>174.51999999999998</v>
      </c>
      <c r="O82" s="31">
        <v>160.63999999999999</v>
      </c>
      <c r="P82" s="31">
        <v>160.63999999999999</v>
      </c>
      <c r="Q82" s="31"/>
      <c r="R82" s="31">
        <v>13.88</v>
      </c>
      <c r="S82" s="31">
        <v>160.63999999999999</v>
      </c>
    </row>
    <row r="83" spans="2:19" x14ac:dyDescent="0.2">
      <c r="B83" s="24">
        <v>2011</v>
      </c>
      <c r="C83" s="31">
        <v>174.51999999999998</v>
      </c>
      <c r="D83" s="31">
        <v>174.51999999999998</v>
      </c>
      <c r="E83" s="31">
        <v>160.63999999999999</v>
      </c>
      <c r="F83" s="31">
        <v>160.63999999999999</v>
      </c>
      <c r="G83" s="31"/>
      <c r="H83" s="31">
        <v>13.88</v>
      </c>
      <c r="I83" s="31">
        <v>160.63999999999999</v>
      </c>
      <c r="J83" s="31">
        <v>844.83999999999992</v>
      </c>
      <c r="L83" s="24">
        <v>2012</v>
      </c>
      <c r="M83" s="31">
        <v>247.14999999999998</v>
      </c>
      <c r="N83" s="31">
        <v>247.14999999999998</v>
      </c>
      <c r="O83" s="31">
        <v>247.14999999999998</v>
      </c>
      <c r="P83" s="31">
        <v>247.14999999999998</v>
      </c>
      <c r="Q83" s="31"/>
      <c r="R83" s="31">
        <v>247.14999999999998</v>
      </c>
      <c r="S83" s="31"/>
    </row>
    <row r="84" spans="2:19" x14ac:dyDescent="0.2">
      <c r="B84" s="24">
        <v>2012</v>
      </c>
      <c r="C84" s="31">
        <v>247.14999999999998</v>
      </c>
      <c r="D84" s="31">
        <v>247.14999999999998</v>
      </c>
      <c r="E84" s="31">
        <v>247.14999999999998</v>
      </c>
      <c r="F84" s="31">
        <v>247.14999999999998</v>
      </c>
      <c r="G84" s="31"/>
      <c r="H84" s="31">
        <v>247.14999999999998</v>
      </c>
      <c r="I84" s="31"/>
      <c r="J84" s="31">
        <v>1235.75</v>
      </c>
      <c r="L84" s="24">
        <v>2013</v>
      </c>
      <c r="M84" s="31">
        <v>756.8</v>
      </c>
      <c r="N84" s="31">
        <v>263.52</v>
      </c>
      <c r="O84" s="31">
        <v>263.52</v>
      </c>
      <c r="P84" s="31">
        <v>263.52</v>
      </c>
      <c r="Q84" s="31">
        <v>145.62</v>
      </c>
      <c r="R84" s="31">
        <v>117.9</v>
      </c>
      <c r="S84" s="31"/>
    </row>
    <row r="85" spans="2:19" x14ac:dyDescent="0.2">
      <c r="B85" s="24">
        <v>2013</v>
      </c>
      <c r="C85" s="31">
        <v>756.8</v>
      </c>
      <c r="D85" s="31">
        <v>263.52</v>
      </c>
      <c r="E85" s="31">
        <v>263.52</v>
      </c>
      <c r="F85" s="31">
        <v>263.52</v>
      </c>
      <c r="G85" s="31">
        <v>145.62</v>
      </c>
      <c r="H85" s="31">
        <v>117.9</v>
      </c>
      <c r="I85" s="31"/>
      <c r="J85" s="31">
        <v>1810.88</v>
      </c>
      <c r="L85" s="24">
        <v>2014</v>
      </c>
      <c r="M85" s="31">
        <v>538.15</v>
      </c>
      <c r="N85" s="31"/>
      <c r="O85" s="31"/>
      <c r="P85" s="31"/>
      <c r="Q85" s="31"/>
      <c r="R85" s="31"/>
      <c r="S85" s="31"/>
    </row>
    <row r="86" spans="2:19" x14ac:dyDescent="0.2">
      <c r="B86" s="24">
        <v>2014</v>
      </c>
      <c r="C86" s="31">
        <v>538.15</v>
      </c>
      <c r="D86" s="31"/>
      <c r="E86" s="31"/>
      <c r="F86" s="31"/>
      <c r="G86" s="31"/>
      <c r="H86" s="31"/>
      <c r="I86" s="31"/>
      <c r="J86" s="31">
        <v>538.15</v>
      </c>
      <c r="L86" s="24">
        <v>2015</v>
      </c>
      <c r="M86" s="31">
        <v>198.03</v>
      </c>
      <c r="N86" s="31">
        <v>198.03</v>
      </c>
      <c r="O86" s="31">
        <v>198.03</v>
      </c>
      <c r="P86" s="31">
        <v>198.03</v>
      </c>
      <c r="Q86" s="31">
        <v>198.03</v>
      </c>
      <c r="R86" s="31"/>
      <c r="S86" s="31"/>
    </row>
    <row r="87" spans="2:19" x14ac:dyDescent="0.2">
      <c r="B87" s="24">
        <v>2015</v>
      </c>
      <c r="C87" s="31">
        <v>198.03</v>
      </c>
      <c r="D87" s="31">
        <v>198.03</v>
      </c>
      <c r="E87" s="31">
        <v>198.03</v>
      </c>
      <c r="F87" s="31">
        <v>198.03</v>
      </c>
      <c r="G87" s="31">
        <v>198.03</v>
      </c>
      <c r="H87" s="31"/>
      <c r="I87" s="31"/>
      <c r="J87" s="31">
        <v>990.15</v>
      </c>
      <c r="L87" s="24">
        <v>2016</v>
      </c>
      <c r="M87" s="31">
        <v>171.27</v>
      </c>
      <c r="N87" s="31">
        <v>171.27</v>
      </c>
      <c r="O87" s="31">
        <v>171.27</v>
      </c>
      <c r="P87" s="31">
        <v>171.27</v>
      </c>
      <c r="Q87" s="31">
        <v>171.27</v>
      </c>
      <c r="R87" s="31"/>
      <c r="S87" s="31"/>
    </row>
    <row r="88" spans="2:19" x14ac:dyDescent="0.2">
      <c r="B88" s="24">
        <v>2016</v>
      </c>
      <c r="C88" s="31">
        <v>171.27</v>
      </c>
      <c r="D88" s="31">
        <v>171.27</v>
      </c>
      <c r="E88" s="31">
        <v>171.27</v>
      </c>
      <c r="F88" s="31">
        <v>171.27</v>
      </c>
      <c r="G88" s="31">
        <v>171.27</v>
      </c>
      <c r="H88" s="31"/>
      <c r="I88" s="31"/>
      <c r="J88" s="31">
        <v>856.35</v>
      </c>
      <c r="L88" s="24">
        <v>2017</v>
      </c>
      <c r="M88" s="31">
        <v>0</v>
      </c>
      <c r="N88" s="31">
        <v>0</v>
      </c>
      <c r="O88" s="31">
        <v>0</v>
      </c>
      <c r="P88" s="31">
        <v>0</v>
      </c>
      <c r="Q88" s="31">
        <v>0</v>
      </c>
      <c r="R88" s="31">
        <v>0</v>
      </c>
      <c r="S88" s="31">
        <v>0</v>
      </c>
    </row>
    <row r="89" spans="2:19" x14ac:dyDescent="0.2">
      <c r="B89" s="9" t="s">
        <v>1118</v>
      </c>
      <c r="C89" s="31">
        <v>2096.12</v>
      </c>
      <c r="D89" s="31">
        <v>1064.6899999999998</v>
      </c>
      <c r="E89" s="31">
        <v>1040.6099999999999</v>
      </c>
      <c r="F89" s="31">
        <v>1040.6099999999999</v>
      </c>
      <c r="G89" s="31">
        <v>514.91999999999996</v>
      </c>
      <c r="H89" s="31">
        <v>389.13</v>
      </c>
      <c r="I89" s="31">
        <v>179.56</v>
      </c>
      <c r="J89" s="31">
        <v>6325.6399999999994</v>
      </c>
    </row>
    <row r="92" spans="2:19" x14ac:dyDescent="0.2">
      <c r="B92" s="8" t="s">
        <v>5</v>
      </c>
      <c r="C92" t="s">
        <v>63</v>
      </c>
      <c r="E92" s="8" t="s">
        <v>5</v>
      </c>
      <c r="F92" t="s">
        <v>63</v>
      </c>
      <c r="H92" s="8" t="s">
        <v>1123</v>
      </c>
      <c r="I92" t="s">
        <v>63</v>
      </c>
    </row>
    <row r="93" spans="2:19" x14ac:dyDescent="0.2">
      <c r="B93" s="8" t="s">
        <v>0</v>
      </c>
      <c r="C93" t="s">
        <v>1122</v>
      </c>
      <c r="E93" s="8" t="s">
        <v>0</v>
      </c>
      <c r="F93" t="s">
        <v>1122</v>
      </c>
      <c r="H93" s="8" t="s">
        <v>2</v>
      </c>
      <c r="I93" t="s">
        <v>1142</v>
      </c>
    </row>
    <row r="94" spans="2:19" x14ac:dyDescent="0.2">
      <c r="H94" s="8" t="s">
        <v>0</v>
      </c>
      <c r="I94" t="s">
        <v>1122</v>
      </c>
    </row>
    <row r="95" spans="2:19" x14ac:dyDescent="0.2">
      <c r="B95" s="8" t="s">
        <v>1124</v>
      </c>
      <c r="C95" t="s">
        <v>1119</v>
      </c>
      <c r="E95" s="8" t="s">
        <v>1124</v>
      </c>
      <c r="F95" t="s">
        <v>1119</v>
      </c>
    </row>
    <row r="96" spans="2:19" x14ac:dyDescent="0.2">
      <c r="B96" s="9" t="s">
        <v>1135</v>
      </c>
      <c r="C96" s="31">
        <v>1064.69</v>
      </c>
      <c r="E96" s="9" t="s">
        <v>49</v>
      </c>
      <c r="F96" s="31">
        <v>2096.12</v>
      </c>
      <c r="H96" s="8" t="s">
        <v>1124</v>
      </c>
      <c r="I96" s="24" t="s">
        <v>1119</v>
      </c>
    </row>
    <row r="97" spans="2:9" x14ac:dyDescent="0.2">
      <c r="B97" s="9" t="s">
        <v>1134</v>
      </c>
      <c r="C97" s="31">
        <v>389.13</v>
      </c>
      <c r="E97" s="9" t="s">
        <v>69</v>
      </c>
      <c r="F97" s="31">
        <v>1064.69</v>
      </c>
      <c r="H97" s="24">
        <v>2010</v>
      </c>
      <c r="I97" s="31">
        <v>49.519999999999996</v>
      </c>
    </row>
    <row r="98" spans="2:9" x14ac:dyDescent="0.2">
      <c r="B98" s="9" t="s">
        <v>1137</v>
      </c>
      <c r="C98" s="31">
        <v>179.56</v>
      </c>
      <c r="E98" s="9" t="s">
        <v>85</v>
      </c>
      <c r="F98" s="31">
        <v>1040.6099999999999</v>
      </c>
      <c r="H98" s="24">
        <v>2011</v>
      </c>
      <c r="I98" s="31">
        <v>844.83999999999992</v>
      </c>
    </row>
    <row r="99" spans="2:9" x14ac:dyDescent="0.2">
      <c r="B99" s="9" t="s">
        <v>1136</v>
      </c>
      <c r="C99" s="31">
        <v>1555.53</v>
      </c>
      <c r="E99" s="9" t="s">
        <v>393</v>
      </c>
      <c r="F99" s="31">
        <v>1040.6099999999999</v>
      </c>
      <c r="H99" s="24">
        <v>2012</v>
      </c>
      <c r="I99" s="31">
        <v>1235.75</v>
      </c>
    </row>
    <row r="100" spans="2:9" x14ac:dyDescent="0.2">
      <c r="B100" s="9" t="s">
        <v>1133</v>
      </c>
      <c r="C100" s="31">
        <v>3136.7300000000005</v>
      </c>
      <c r="E100" s="9" t="s">
        <v>86</v>
      </c>
      <c r="F100" s="31">
        <v>514.91999999999996</v>
      </c>
      <c r="H100" s="24">
        <v>2013</v>
      </c>
      <c r="I100" s="31">
        <v>1810.8800000000006</v>
      </c>
    </row>
    <row r="101" spans="2:9" x14ac:dyDescent="0.2">
      <c r="B101" s="9" t="s">
        <v>1118</v>
      </c>
      <c r="C101" s="31">
        <v>6325.64</v>
      </c>
      <c r="E101" s="9" t="s">
        <v>179</v>
      </c>
      <c r="F101" s="31">
        <v>389.13</v>
      </c>
      <c r="H101" s="24">
        <v>2014</v>
      </c>
      <c r="I101" s="31">
        <v>538.15</v>
      </c>
    </row>
    <row r="102" spans="2:9" x14ac:dyDescent="0.2">
      <c r="E102" s="9" t="s">
        <v>302</v>
      </c>
      <c r="F102" s="31">
        <v>179.56</v>
      </c>
      <c r="H102" s="24">
        <v>2015</v>
      </c>
      <c r="I102" s="31">
        <v>990.15</v>
      </c>
    </row>
    <row r="103" spans="2:9" x14ac:dyDescent="0.2">
      <c r="E103" s="9" t="s">
        <v>1118</v>
      </c>
      <c r="F103" s="31">
        <v>6325.64</v>
      </c>
      <c r="H103" s="24">
        <v>2016</v>
      </c>
      <c r="I103" s="31">
        <v>856.35</v>
      </c>
    </row>
    <row r="104" spans="2:9" x14ac:dyDescent="0.2">
      <c r="H104" s="24">
        <v>2017</v>
      </c>
      <c r="I104" s="31">
        <v>0</v>
      </c>
    </row>
    <row r="105" spans="2:9" x14ac:dyDescent="0.2">
      <c r="H105" s="9" t="s">
        <v>1118</v>
      </c>
      <c r="I105" s="31">
        <v>6325.64</v>
      </c>
    </row>
  </sheetData>
  <mergeCells count="4">
    <mergeCell ref="B10:L10"/>
    <mergeCell ref="B53:C53"/>
    <mergeCell ref="E53:L53"/>
    <mergeCell ref="B75:L75"/>
  </mergeCells>
  <conditionalFormatting sqref="O75">
    <cfRule type="containsText" dxfId="27" priority="1" operator="containsText" text="FALSCH">
      <formula>NOT(ISERROR(SEARCH("FALSCH",O75)))</formula>
    </cfRule>
    <cfRule type="containsText" dxfId="26" priority="2" operator="containsText" text="WAHR">
      <formula>NOT(ISERROR(SEARCH("WAHR",O75)))</formula>
    </cfRule>
  </conditionalFormatting>
  <pageMargins left="0.7" right="0.7" top="0.78740157499999996" bottom="0.78740157499999996" header="0.3" footer="0.3"/>
  <pageSetup paperSize="9" orientation="portrait" r:id="rId9"/>
  <drawing r:id="rId10"/>
  <extLst>
    <ext xmlns:x14="http://schemas.microsoft.com/office/spreadsheetml/2009/9/main" uri="{A8765BA9-456A-4dab-B4F3-ACF838C121DE}">
      <x14:slicerList>
        <x14:slicer r:id="rId11"/>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0:XFD105"/>
  <sheetViews>
    <sheetView topLeftCell="B9" zoomScale="70" zoomScaleNormal="70" workbookViewId="0">
      <selection activeCell="K69" sqref="K69"/>
    </sheetView>
  </sheetViews>
  <sheetFormatPr baseColWidth="10" defaultRowHeight="14.25" x14ac:dyDescent="0.2"/>
  <cols>
    <col min="1" max="1" width="3" customWidth="1"/>
    <col min="2" max="2" width="17.75" customWidth="1"/>
    <col min="3" max="3" width="24.75" customWidth="1"/>
    <col min="4" max="4" width="10" customWidth="1"/>
    <col min="5" max="5" width="17.75" customWidth="1"/>
    <col min="6" max="6" width="24.75" customWidth="1"/>
    <col min="7" max="7" width="10.25" customWidth="1"/>
    <col min="8" max="8" width="17.75" customWidth="1"/>
    <col min="9" max="9" width="24.75" customWidth="1"/>
    <col min="10" max="11" width="17.75" customWidth="1"/>
    <col min="12" max="12" width="24.75" customWidth="1"/>
    <col min="13" max="13" width="12.75" customWidth="1"/>
    <col min="14" max="14" width="8.25" customWidth="1"/>
    <col min="15" max="15" width="6.75" customWidth="1"/>
    <col min="16" max="16" width="9.375" customWidth="1"/>
    <col min="17" max="17" width="6.25" customWidth="1"/>
    <col min="18" max="18" width="15.75" bestFit="1" customWidth="1"/>
  </cols>
  <sheetData>
    <row r="10" spans="2:12" ht="15" x14ac:dyDescent="0.25">
      <c r="B10" s="40" t="s">
        <v>1148</v>
      </c>
      <c r="C10" s="40"/>
      <c r="D10" s="40"/>
      <c r="E10" s="40"/>
      <c r="F10" s="40"/>
      <c r="G10" s="40"/>
      <c r="H10" s="40"/>
      <c r="I10" s="40"/>
      <c r="J10" s="40"/>
      <c r="K10" s="40"/>
      <c r="L10" s="40"/>
    </row>
    <row r="38" spans="2:3 16384:16384" x14ac:dyDescent="0.2">
      <c r="XFD38" s="12">
        <f>SUM(D38:XFC38)</f>
        <v>0</v>
      </c>
    </row>
    <row r="39" spans="2:3 16384:16384" x14ac:dyDescent="0.2">
      <c r="XFD39" s="12">
        <f>SUM(D39:XFC39)</f>
        <v>0</v>
      </c>
    </row>
    <row r="40" spans="2:3 16384:16384" x14ac:dyDescent="0.2">
      <c r="XFD40" s="12">
        <f>SUM(D40:XFC40)</f>
        <v>0</v>
      </c>
    </row>
    <row r="42" spans="2:3 16384:16384" x14ac:dyDescent="0.2">
      <c r="B42" s="9"/>
      <c r="C42" s="31"/>
    </row>
    <row r="43" spans="2:3 16384:16384" x14ac:dyDescent="0.2">
      <c r="B43" s="9"/>
      <c r="C43" s="31"/>
    </row>
    <row r="44" spans="2:3 16384:16384" x14ac:dyDescent="0.2">
      <c r="B44" s="9"/>
      <c r="C44" s="31"/>
    </row>
    <row r="45" spans="2:3 16384:16384" x14ac:dyDescent="0.2">
      <c r="B45" s="9"/>
      <c r="C45" s="31"/>
    </row>
    <row r="53" spans="2:12" s="30" customFormat="1" ht="15" x14ac:dyDescent="0.25">
      <c r="B53" s="41" t="s">
        <v>1129</v>
      </c>
      <c r="C53" s="41"/>
      <c r="E53" s="41" t="s">
        <v>1130</v>
      </c>
      <c r="F53" s="41"/>
      <c r="G53" s="41"/>
      <c r="H53" s="41"/>
      <c r="I53" s="41"/>
      <c r="J53" s="41"/>
      <c r="K53" s="41"/>
      <c r="L53" s="41"/>
    </row>
    <row r="55" spans="2:12" x14ac:dyDescent="0.2">
      <c r="B55" s="8" t="s">
        <v>1123</v>
      </c>
      <c r="C55" t="s">
        <v>80</v>
      </c>
      <c r="E55" s="8" t="s">
        <v>1123</v>
      </c>
      <c r="F55" t="s">
        <v>80</v>
      </c>
      <c r="H55" s="8" t="s">
        <v>1123</v>
      </c>
      <c r="I55" t="s">
        <v>80</v>
      </c>
      <c r="K55" s="8" t="s">
        <v>1123</v>
      </c>
      <c r="L55" t="s">
        <v>80</v>
      </c>
    </row>
    <row r="56" spans="2:12" x14ac:dyDescent="0.2">
      <c r="B56" s="8" t="s">
        <v>0</v>
      </c>
      <c r="C56" t="s">
        <v>1128</v>
      </c>
      <c r="E56" s="8" t="s">
        <v>0</v>
      </c>
      <c r="F56" t="s">
        <v>115</v>
      </c>
      <c r="H56" s="8" t="s">
        <v>0</v>
      </c>
      <c r="I56" t="s">
        <v>1126</v>
      </c>
      <c r="K56" s="8" t="s">
        <v>0</v>
      </c>
      <c r="L56" t="s">
        <v>1127</v>
      </c>
    </row>
    <row r="58" spans="2:12" x14ac:dyDescent="0.2">
      <c r="B58" s="8" t="s">
        <v>1124</v>
      </c>
      <c r="C58" t="s">
        <v>1125</v>
      </c>
      <c r="E58" s="8" t="s">
        <v>1124</v>
      </c>
      <c r="F58" t="s">
        <v>1125</v>
      </c>
      <c r="H58" s="8" t="s">
        <v>1124</v>
      </c>
      <c r="I58" t="s">
        <v>1125</v>
      </c>
      <c r="K58" s="8" t="s">
        <v>1124</v>
      </c>
      <c r="L58" t="s">
        <v>1125</v>
      </c>
    </row>
    <row r="59" spans="2:12" x14ac:dyDescent="0.2">
      <c r="B59" s="9" t="s">
        <v>393</v>
      </c>
      <c r="C59" s="32">
        <v>412.18858509860007</v>
      </c>
      <c r="E59" s="9" t="s">
        <v>49</v>
      </c>
      <c r="F59" s="32">
        <v>2147.3005000000003</v>
      </c>
      <c r="H59" s="9" t="s">
        <v>49</v>
      </c>
      <c r="I59" s="32">
        <v>3344.27</v>
      </c>
      <c r="K59" s="9" t="s">
        <v>1118</v>
      </c>
      <c r="L59" s="12"/>
    </row>
    <row r="60" spans="2:12" x14ac:dyDescent="0.2">
      <c r="B60" s="9" t="s">
        <v>179</v>
      </c>
      <c r="C60" s="32">
        <v>260.30711263650005</v>
      </c>
      <c r="E60" s="9" t="s">
        <v>69</v>
      </c>
      <c r="F60" s="32">
        <v>2099.8690000000001</v>
      </c>
      <c r="H60" s="9" t="s">
        <v>393</v>
      </c>
      <c r="I60" s="32">
        <v>2018.9550000000004</v>
      </c>
    </row>
    <row r="61" spans="2:12" x14ac:dyDescent="0.2">
      <c r="B61" s="9" t="s">
        <v>86</v>
      </c>
      <c r="C61" s="32">
        <v>171.30124338589999</v>
      </c>
      <c r="E61" s="9" t="s">
        <v>302</v>
      </c>
      <c r="F61" s="32">
        <v>2012.54</v>
      </c>
      <c r="H61" s="9" t="s">
        <v>69</v>
      </c>
      <c r="I61" s="32">
        <v>1318.825</v>
      </c>
    </row>
    <row r="62" spans="2:12" x14ac:dyDescent="0.2">
      <c r="B62" s="9" t="s">
        <v>85</v>
      </c>
      <c r="C62" s="32">
        <v>107.86300366040001</v>
      </c>
      <c r="E62" s="9" t="s">
        <v>393</v>
      </c>
      <c r="F62" s="32">
        <v>2012.54</v>
      </c>
      <c r="H62" s="9" t="s">
        <v>77</v>
      </c>
      <c r="I62" s="32">
        <v>1035.3119999999999</v>
      </c>
    </row>
    <row r="63" spans="2:12" x14ac:dyDescent="0.2">
      <c r="B63" s="9" t="s">
        <v>217</v>
      </c>
      <c r="C63" s="32">
        <v>102.67243554640001</v>
      </c>
      <c r="E63" s="9" t="s">
        <v>77</v>
      </c>
      <c r="F63" s="32">
        <v>2012.54</v>
      </c>
      <c r="H63" s="9" t="s">
        <v>85</v>
      </c>
      <c r="I63" s="32">
        <v>830.63300000000004</v>
      </c>
    </row>
    <row r="64" spans="2:12" x14ac:dyDescent="0.2">
      <c r="B64" s="9" t="s">
        <v>77</v>
      </c>
      <c r="C64" s="32">
        <v>61.687575193699999</v>
      </c>
      <c r="E64" s="9" t="s">
        <v>85</v>
      </c>
      <c r="F64" s="32">
        <v>249.38899999999998</v>
      </c>
      <c r="H64" s="9" t="s">
        <v>302</v>
      </c>
      <c r="I64" s="32">
        <v>610.774</v>
      </c>
    </row>
    <row r="65" spans="2:19" x14ac:dyDescent="0.2">
      <c r="B65" s="9" t="s">
        <v>69</v>
      </c>
      <c r="C65" s="32">
        <v>38.432856962700008</v>
      </c>
      <c r="E65" s="9" t="s">
        <v>179</v>
      </c>
      <c r="F65" s="32">
        <v>138.97</v>
      </c>
      <c r="H65" s="9" t="s">
        <v>179</v>
      </c>
      <c r="I65" s="32">
        <v>483.33</v>
      </c>
    </row>
    <row r="66" spans="2:19" x14ac:dyDescent="0.2">
      <c r="B66" s="9" t="s">
        <v>49</v>
      </c>
      <c r="C66" s="32">
        <v>2.3866654158000005</v>
      </c>
      <c r="E66" s="9" t="s">
        <v>1118</v>
      </c>
      <c r="F66" s="32">
        <v>10673.148499999999</v>
      </c>
      <c r="H66" s="9" t="s">
        <v>1118</v>
      </c>
      <c r="I66" s="32">
        <v>9642.0990000000002</v>
      </c>
    </row>
    <row r="67" spans="2:19" x14ac:dyDescent="0.2">
      <c r="B67" s="9" t="s">
        <v>1118</v>
      </c>
      <c r="C67" s="32">
        <v>1156.8394779</v>
      </c>
    </row>
    <row r="75" spans="2:19" ht="15" x14ac:dyDescent="0.25">
      <c r="B75" s="40" t="s">
        <v>1143</v>
      </c>
      <c r="C75" s="40"/>
      <c r="D75" s="40"/>
      <c r="E75" s="40"/>
      <c r="F75" s="40"/>
      <c r="G75" s="40"/>
      <c r="H75" s="40"/>
      <c r="I75" s="40"/>
      <c r="J75" s="40"/>
      <c r="K75" s="40"/>
      <c r="L75" s="40"/>
      <c r="N75" t="s">
        <v>1147</v>
      </c>
      <c r="O75" t="str">
        <f>IF(GETPIVOTDATA("Anteil Bank (EUR mil)",$H$58)+GETPIVOTDATA("Anteil Bank (EUR mil)",$E$58)+GETPIVOTDATA("Anteil Bank (EUR mil)",$K$58)=GETPIVOTDATA("Anteil Bank (EUR mil)",$B$80),"WAHR","FALSCH")</f>
        <v>WAHR</v>
      </c>
    </row>
    <row r="77" spans="2:19" x14ac:dyDescent="0.2">
      <c r="B77" s="8" t="s">
        <v>5</v>
      </c>
      <c r="C77" t="s">
        <v>80</v>
      </c>
    </row>
    <row r="78" spans="2:19" x14ac:dyDescent="0.2">
      <c r="B78" s="8" t="s">
        <v>0</v>
      </c>
      <c r="C78" t="s">
        <v>1122</v>
      </c>
    </row>
    <row r="80" spans="2:19" ht="15" x14ac:dyDescent="0.25">
      <c r="B80" s="8" t="s">
        <v>1119</v>
      </c>
      <c r="C80" s="8" t="s">
        <v>1124</v>
      </c>
      <c r="L80" s="26" t="s">
        <v>1124</v>
      </c>
      <c r="M80" s="26" t="s">
        <v>49</v>
      </c>
      <c r="N80" s="26" t="s">
        <v>393</v>
      </c>
      <c r="O80" s="26" t="s">
        <v>69</v>
      </c>
      <c r="P80" s="26" t="s">
        <v>77</v>
      </c>
      <c r="Q80" s="26" t="s">
        <v>302</v>
      </c>
      <c r="R80" s="26" t="s">
        <v>85</v>
      </c>
      <c r="S80" s="26" t="s">
        <v>179</v>
      </c>
    </row>
    <row r="81" spans="2:19" x14ac:dyDescent="0.2">
      <c r="B81" s="8" t="s">
        <v>1124</v>
      </c>
      <c r="C81" t="s">
        <v>49</v>
      </c>
      <c r="D81" t="s">
        <v>393</v>
      </c>
      <c r="E81" t="s">
        <v>69</v>
      </c>
      <c r="F81" t="s">
        <v>77</v>
      </c>
      <c r="G81" t="s">
        <v>302</v>
      </c>
      <c r="H81" t="s">
        <v>85</v>
      </c>
      <c r="I81" t="s">
        <v>179</v>
      </c>
      <c r="J81" t="s">
        <v>1118</v>
      </c>
      <c r="L81" s="24">
        <v>2010</v>
      </c>
      <c r="M81" s="31">
        <v>1501.31</v>
      </c>
      <c r="N81" s="31">
        <v>1501.31</v>
      </c>
      <c r="O81" s="31">
        <v>1501.31</v>
      </c>
      <c r="P81" s="31">
        <v>1501.31</v>
      </c>
      <c r="Q81" s="31">
        <v>1501.31</v>
      </c>
      <c r="R81" s="31"/>
      <c r="S81" s="31"/>
    </row>
    <row r="82" spans="2:19" x14ac:dyDescent="0.2">
      <c r="B82" s="24">
        <v>2010</v>
      </c>
      <c r="C82" s="31">
        <v>1501.31</v>
      </c>
      <c r="D82" s="31">
        <v>1501.31</v>
      </c>
      <c r="E82" s="31">
        <v>1501.31</v>
      </c>
      <c r="F82" s="31">
        <v>1501.31</v>
      </c>
      <c r="G82" s="31">
        <v>1501.31</v>
      </c>
      <c r="H82" s="31"/>
      <c r="I82" s="31"/>
      <c r="J82" s="31">
        <v>7506.5499999999993</v>
      </c>
      <c r="L82" s="24">
        <v>2011</v>
      </c>
      <c r="M82" s="31">
        <v>843.52949999999998</v>
      </c>
      <c r="N82" s="31">
        <v>266.55500000000001</v>
      </c>
      <c r="O82" s="31">
        <v>266.55500000000001</v>
      </c>
      <c r="P82" s="31">
        <v>266.55500000000001</v>
      </c>
      <c r="Q82" s="31">
        <v>266.55500000000001</v>
      </c>
      <c r="R82" s="31">
        <v>23.09</v>
      </c>
      <c r="S82" s="31"/>
    </row>
    <row r="83" spans="2:19" x14ac:dyDescent="0.2">
      <c r="B83" s="24">
        <v>2011</v>
      </c>
      <c r="C83" s="31">
        <v>843.52949999999987</v>
      </c>
      <c r="D83" s="31">
        <v>266.55500000000001</v>
      </c>
      <c r="E83" s="31">
        <v>266.55500000000001</v>
      </c>
      <c r="F83" s="31">
        <v>266.55500000000001</v>
      </c>
      <c r="G83" s="31">
        <v>266.55500000000001</v>
      </c>
      <c r="H83" s="31">
        <v>23.09</v>
      </c>
      <c r="I83" s="31"/>
      <c r="J83" s="31">
        <v>1932.8395</v>
      </c>
      <c r="L83" s="24">
        <v>2012</v>
      </c>
      <c r="M83" s="31">
        <v>1254.0419999999999</v>
      </c>
      <c r="N83" s="31">
        <v>1379.287</v>
      </c>
      <c r="O83" s="31">
        <v>496.72699999999998</v>
      </c>
      <c r="P83" s="31">
        <v>770.57400000000007</v>
      </c>
      <c r="Q83" s="31">
        <v>679.3660000000001</v>
      </c>
      <c r="R83" s="31"/>
      <c r="S83" s="31"/>
    </row>
    <row r="84" spans="2:19" x14ac:dyDescent="0.2">
      <c r="B84" s="24">
        <v>2012</v>
      </c>
      <c r="C84" s="31">
        <v>1254.0419999999999</v>
      </c>
      <c r="D84" s="31">
        <v>1379.2869999999996</v>
      </c>
      <c r="E84" s="31">
        <v>496.72699999999998</v>
      </c>
      <c r="F84" s="31">
        <v>770.57399999999996</v>
      </c>
      <c r="G84" s="31">
        <v>679.3660000000001</v>
      </c>
      <c r="H84" s="31"/>
      <c r="I84" s="31"/>
      <c r="J84" s="31">
        <v>4579.9959999999992</v>
      </c>
      <c r="L84" s="24">
        <v>2013</v>
      </c>
      <c r="M84" s="31">
        <v>927.85</v>
      </c>
      <c r="N84" s="31">
        <v>37.113</v>
      </c>
      <c r="O84" s="31">
        <v>187.113</v>
      </c>
      <c r="P84" s="31">
        <v>37.113</v>
      </c>
      <c r="Q84" s="31">
        <v>37.113</v>
      </c>
      <c r="R84" s="31">
        <v>122.373</v>
      </c>
      <c r="S84" s="31">
        <v>150</v>
      </c>
    </row>
    <row r="85" spans="2:19" x14ac:dyDescent="0.2">
      <c r="B85" s="24">
        <v>2013</v>
      </c>
      <c r="C85" s="31">
        <v>927.85</v>
      </c>
      <c r="D85" s="31">
        <v>37.113</v>
      </c>
      <c r="E85" s="31">
        <v>187.113</v>
      </c>
      <c r="F85" s="31">
        <v>37.113</v>
      </c>
      <c r="G85" s="31">
        <v>37.113</v>
      </c>
      <c r="H85" s="31">
        <v>122.373</v>
      </c>
      <c r="I85" s="31">
        <v>150</v>
      </c>
      <c r="J85" s="31">
        <v>1498.6750000000002</v>
      </c>
      <c r="L85" s="24">
        <v>2014</v>
      </c>
      <c r="M85" s="31">
        <v>138.97</v>
      </c>
      <c r="N85" s="31">
        <v>138.97</v>
      </c>
      <c r="O85" s="31">
        <v>171.4</v>
      </c>
      <c r="P85" s="31">
        <v>138.97</v>
      </c>
      <c r="Q85" s="31">
        <v>138.97</v>
      </c>
      <c r="R85" s="31">
        <v>138.97</v>
      </c>
      <c r="S85" s="31">
        <v>138.97</v>
      </c>
    </row>
    <row r="86" spans="2:19" x14ac:dyDescent="0.2">
      <c r="B86" s="24">
        <v>2014</v>
      </c>
      <c r="C86" s="31">
        <v>138.97</v>
      </c>
      <c r="D86" s="31">
        <v>138.97</v>
      </c>
      <c r="E86" s="31">
        <v>171.4</v>
      </c>
      <c r="F86" s="31">
        <v>138.97</v>
      </c>
      <c r="G86" s="31">
        <v>138.97</v>
      </c>
      <c r="H86" s="31">
        <v>138.97</v>
      </c>
      <c r="I86" s="31">
        <v>138.97</v>
      </c>
      <c r="J86" s="31">
        <v>1005.2200000000001</v>
      </c>
      <c r="L86" s="24">
        <v>2015</v>
      </c>
      <c r="M86" s="31">
        <v>795.58899999999994</v>
      </c>
      <c r="N86" s="31">
        <v>708.26</v>
      </c>
      <c r="O86" s="31">
        <v>795.58899999999994</v>
      </c>
      <c r="P86" s="31">
        <v>333.33</v>
      </c>
      <c r="Q86" s="31"/>
      <c r="R86" s="31">
        <v>795.58899999999994</v>
      </c>
      <c r="S86" s="31">
        <v>333.33</v>
      </c>
    </row>
    <row r="87" spans="2:19" x14ac:dyDescent="0.2">
      <c r="B87" s="24">
        <v>2015</v>
      </c>
      <c r="C87" s="31">
        <v>795.58899999999994</v>
      </c>
      <c r="D87" s="31">
        <v>708.26</v>
      </c>
      <c r="E87" s="31">
        <v>795.58899999999994</v>
      </c>
      <c r="F87" s="31">
        <v>333.33</v>
      </c>
      <c r="G87" s="31"/>
      <c r="H87" s="31">
        <v>795.58899999999994</v>
      </c>
      <c r="I87" s="31">
        <v>333.33</v>
      </c>
      <c r="J87" s="31">
        <v>3761.6869999999999</v>
      </c>
      <c r="L87" s="24">
        <v>2016</v>
      </c>
      <c r="M87" s="31">
        <v>30.28</v>
      </c>
      <c r="N87" s="31"/>
      <c r="O87" s="31"/>
      <c r="P87" s="31"/>
      <c r="Q87" s="31"/>
      <c r="R87" s="31"/>
      <c r="S87" s="31"/>
    </row>
    <row r="88" spans="2:19" x14ac:dyDescent="0.2">
      <c r="B88" s="24">
        <v>2016</v>
      </c>
      <c r="C88" s="31">
        <v>30.28</v>
      </c>
      <c r="D88" s="31"/>
      <c r="E88" s="31"/>
      <c r="F88" s="31"/>
      <c r="G88" s="31"/>
      <c r="H88" s="31"/>
      <c r="I88" s="31"/>
      <c r="J88" s="31">
        <v>30.28</v>
      </c>
      <c r="L88" s="24">
        <v>2017</v>
      </c>
      <c r="M88" s="31">
        <v>0</v>
      </c>
      <c r="N88" s="31">
        <v>0</v>
      </c>
      <c r="O88" s="31">
        <v>0</v>
      </c>
      <c r="P88" s="31">
        <v>0</v>
      </c>
      <c r="Q88" s="31">
        <v>0</v>
      </c>
      <c r="R88" s="31">
        <v>0</v>
      </c>
      <c r="S88" s="31">
        <v>0</v>
      </c>
    </row>
    <row r="89" spans="2:19" x14ac:dyDescent="0.2">
      <c r="B89" s="9" t="s">
        <v>1118</v>
      </c>
      <c r="C89" s="31">
        <v>5491.5704999999998</v>
      </c>
      <c r="D89" s="31">
        <v>4031.494999999999</v>
      </c>
      <c r="E89" s="31">
        <v>3418.694</v>
      </c>
      <c r="F89" s="31">
        <v>3047.8519999999994</v>
      </c>
      <c r="G89" s="31">
        <v>2623.3139999999999</v>
      </c>
      <c r="H89" s="31">
        <v>1080.0219999999999</v>
      </c>
      <c r="I89" s="31">
        <v>622.29999999999995</v>
      </c>
      <c r="J89" s="31">
        <v>20315.247499999998</v>
      </c>
    </row>
    <row r="92" spans="2:19" x14ac:dyDescent="0.2">
      <c r="B92" s="8" t="s">
        <v>5</v>
      </c>
      <c r="C92" t="s">
        <v>80</v>
      </c>
      <c r="E92" s="8" t="s">
        <v>5</v>
      </c>
      <c r="F92" t="s">
        <v>80</v>
      </c>
      <c r="H92" s="8" t="s">
        <v>1123</v>
      </c>
      <c r="I92" t="s">
        <v>80</v>
      </c>
    </row>
    <row r="93" spans="2:19" x14ac:dyDescent="0.2">
      <c r="B93" s="8" t="s">
        <v>0</v>
      </c>
      <c r="C93" t="s">
        <v>1122</v>
      </c>
      <c r="E93" s="8" t="s">
        <v>0</v>
      </c>
      <c r="F93" t="s">
        <v>1122</v>
      </c>
      <c r="H93" s="8" t="s">
        <v>2</v>
      </c>
      <c r="I93" t="s">
        <v>1142</v>
      </c>
    </row>
    <row r="94" spans="2:19" x14ac:dyDescent="0.2">
      <c r="H94" s="8" t="s">
        <v>0</v>
      </c>
      <c r="I94" t="s">
        <v>1122</v>
      </c>
    </row>
    <row r="95" spans="2:19" x14ac:dyDescent="0.2">
      <c r="B95" s="8" t="s">
        <v>1124</v>
      </c>
      <c r="C95" t="s">
        <v>1119</v>
      </c>
      <c r="E95" s="8" t="s">
        <v>1124</v>
      </c>
      <c r="F95" t="s">
        <v>1119</v>
      </c>
    </row>
    <row r="96" spans="2:19" x14ac:dyDescent="0.2">
      <c r="B96" s="9" t="s">
        <v>1135</v>
      </c>
      <c r="C96" s="31">
        <v>6466.5460000000003</v>
      </c>
      <c r="E96" s="9" t="s">
        <v>49</v>
      </c>
      <c r="F96" s="31">
        <v>5491.5704999999998</v>
      </c>
      <c r="H96" s="8" t="s">
        <v>1124</v>
      </c>
      <c r="I96" s="24" t="s">
        <v>1119</v>
      </c>
    </row>
    <row r="97" spans="2:9" x14ac:dyDescent="0.2">
      <c r="B97" s="9" t="s">
        <v>1134</v>
      </c>
      <c r="C97" s="31">
        <v>622.29999999999995</v>
      </c>
      <c r="E97" s="9" t="s">
        <v>393</v>
      </c>
      <c r="F97" s="31">
        <v>4031.4950000000008</v>
      </c>
      <c r="H97" s="24">
        <v>2010</v>
      </c>
      <c r="I97" s="31">
        <v>7506.5499999999984</v>
      </c>
    </row>
    <row r="98" spans="2:9" x14ac:dyDescent="0.2">
      <c r="B98" s="9" t="s">
        <v>1137</v>
      </c>
      <c r="C98" s="31">
        <v>2623.3140000000003</v>
      </c>
      <c r="E98" s="9" t="s">
        <v>69</v>
      </c>
      <c r="F98" s="31">
        <v>3418.6940000000004</v>
      </c>
      <c r="H98" s="24">
        <v>2011</v>
      </c>
      <c r="I98" s="31">
        <v>1932.8395</v>
      </c>
    </row>
    <row r="99" spans="2:9" x14ac:dyDescent="0.2">
      <c r="B99" s="9" t="s">
        <v>1136</v>
      </c>
      <c r="C99" s="31">
        <v>4031.4950000000008</v>
      </c>
      <c r="E99" s="9" t="s">
        <v>77</v>
      </c>
      <c r="F99" s="31">
        <v>3047.8519999999999</v>
      </c>
      <c r="H99" s="24">
        <v>2012</v>
      </c>
      <c r="I99" s="31">
        <v>4579.996000000001</v>
      </c>
    </row>
    <row r="100" spans="2:9" x14ac:dyDescent="0.2">
      <c r="B100" s="9" t="s">
        <v>1133</v>
      </c>
      <c r="C100" s="31">
        <v>6571.5925000000007</v>
      </c>
      <c r="E100" s="9" t="s">
        <v>302</v>
      </c>
      <c r="F100" s="31">
        <v>2623.3140000000003</v>
      </c>
      <c r="H100" s="24">
        <v>2013</v>
      </c>
      <c r="I100" s="31">
        <v>1498.675</v>
      </c>
    </row>
    <row r="101" spans="2:9" x14ac:dyDescent="0.2">
      <c r="B101" s="9" t="s">
        <v>1118</v>
      </c>
      <c r="C101" s="31">
        <v>20315.247500000001</v>
      </c>
      <c r="E101" s="9" t="s">
        <v>85</v>
      </c>
      <c r="F101" s="31">
        <v>1080.0219999999999</v>
      </c>
      <c r="H101" s="24">
        <v>2014</v>
      </c>
      <c r="I101" s="31">
        <v>1005.2200000000001</v>
      </c>
    </row>
    <row r="102" spans="2:9" x14ac:dyDescent="0.2">
      <c r="E102" s="9" t="s">
        <v>179</v>
      </c>
      <c r="F102" s="31">
        <v>622.29999999999995</v>
      </c>
      <c r="H102" s="24">
        <v>2015</v>
      </c>
      <c r="I102" s="31">
        <v>3761.6870000000008</v>
      </c>
    </row>
    <row r="103" spans="2:9" x14ac:dyDescent="0.2">
      <c r="E103" s="9" t="s">
        <v>1118</v>
      </c>
      <c r="F103" s="31">
        <v>20315.247500000001</v>
      </c>
      <c r="H103" s="24">
        <v>2016</v>
      </c>
      <c r="I103" s="31">
        <v>30.28</v>
      </c>
    </row>
    <row r="104" spans="2:9" x14ac:dyDescent="0.2">
      <c r="H104" s="24">
        <v>2017</v>
      </c>
      <c r="I104" s="31">
        <v>0</v>
      </c>
    </row>
    <row r="105" spans="2:9" x14ac:dyDescent="0.2">
      <c r="H105" s="9" t="s">
        <v>1118</v>
      </c>
      <c r="I105" s="31">
        <v>20315.247499999998</v>
      </c>
    </row>
  </sheetData>
  <mergeCells count="4">
    <mergeCell ref="B10:L10"/>
    <mergeCell ref="B53:C53"/>
    <mergeCell ref="E53:L53"/>
    <mergeCell ref="B75:L75"/>
  </mergeCells>
  <conditionalFormatting sqref="O75">
    <cfRule type="containsText" dxfId="25" priority="1" operator="containsText" text="FALSCH">
      <formula>NOT(ISERROR(SEARCH("FALSCH",O75)))</formula>
    </cfRule>
    <cfRule type="containsText" dxfId="24" priority="2" operator="containsText" text="WAHR">
      <formula>NOT(ISERROR(SEARCH("WAHR",O75)))</formula>
    </cfRule>
  </conditionalFormatting>
  <pageMargins left="0.7" right="0.7" top="0.78740157499999996" bottom="0.78740157499999996" header="0.3" footer="0.3"/>
  <pageSetup paperSize="9" orientation="portrait" r:id="rId9"/>
  <drawing r:id="rId10"/>
  <extLst>
    <ext xmlns:x14="http://schemas.microsoft.com/office/spreadsheetml/2009/9/main" uri="{A8765BA9-456A-4dab-B4F3-ACF838C121DE}">
      <x14:slicerList>
        <x14:slicer r:id="rId11"/>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e X + L S y n J g T O n A A A A + Q A A A B I A H A B D b 2 5 m a W c v U G F j a 2 F n Z S 5 4 b W w g o h g A K K A U A A A A A A A A A A A A A A A A A A A A A A A A A A A A h Y + 9 D o I w G E V f h X S n P 4 j G k I 8 y q J s k J i b G t S k V G q E Y W i z v 5 u A j + Q q S K I b N 8 Z 6 c 4 d z X 4 w n Z 0 N T B X X V W t y Z F D F M U K C P b Q p s y R b 2 7 h G u U c T g I e R W l C k b Z 2 G S w R Y o q 5 2 4 J I d 5 7 7 B e 4 7 U o S U c r I O d 8 f Z a U a g X 6 y / i + H 2 l g n j F S I w + k T w y M c x T i m q y V m M W V A J g 6 5 N j N n T M Y U y A z C p q 9 d 3 y l e q H C 7 A z J N I N 8 b / A 1 Q S w M E F A A C A A g A e X + L S 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l / i 0 s o i k e 4 D g A A A B E A A A A T A B w A R m 9 y b X V s Y X M v U 2 V j d G l v b j E u b S C i G A A o o B Q A A A A A A A A A A A A A A A A A A A A A A A A A A A A r T k 0 u y c z P U w i G 0 I b W A F B L A Q I t A B Q A A g A I A H l / i 0 s p y Y E z p w A A A P k A A A A S A A A A A A A A A A A A A A A A A A A A A A B D b 2 5 m a W c v U G F j a 2 F n Z S 5 4 b W x Q S w E C L Q A U A A I A C A B 5 f 4 t L D 8 r p q 6 Q A A A D p A A A A E w A A A A A A A A A A A A A A A A D z A A A A W 0 N v b n R l b n R f V H l w Z X N d L n h t b F B L A Q I t A B Q A A g A I A H l / i 0 s o i k e 4 D g A A A B E A A A A T A A A A A A A A A A A A A A A A A O Q B A A B G b 3 J t d W x h c y 9 T Z W N 0 a W 9 u M S 5 t U E s F B g A A A A A D A A M A w g A A A D 8 C A A A A A D Q 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V 2 9 y a 2 J v b 2 t H c m 9 1 c F R 5 c G U g e H N p O m 5 p b D 0 i d H J 1 Z S I g L z 4 8 L 1 B l c m 1 p c 3 N p b 2 5 M a X N 0 P l k B A A A A A A A A N w 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w v S X R l b X M + P C 9 M b 2 N h b F B h Y 2 t h Z 2 V N Z X R h Z G F 0 Y U Z p b G U + F g A A A F B L B Q Y A A A A A A A A A A A A A A A A A A A A A A A A m A Q A A A Q A A A N C M n d 8 B F d E R j H o A w E / C l + s B A A A A W u O P D W U s q E O B Q r Y 0 8 F L X Z Q A A A A A C A A A A A A A Q Z g A A A A E A A C A A A A A x R U 4 w w U c O M K f P d u 7 v v k D E l 6 9 u S f z S T u y M / T D l z T T G s A A A A A A O g A A A A A I A A C A A A A C 3 m h c Y I r g N / p A b A 9 T 0 B 5 z G U j p z Y 6 m 2 H 5 s R Z D r 0 H g v V / F A A A A C O s c o w M 6 z / T i N J h Q v 7 W K + k H i I 9 W y O 5 5 A H W b G F 3 4 v + d 6 C 9 y k a r j H z H Z 5 t u J R l P a X x e h b O 3 Y n 9 g j D v Y s a K c b 9 / / z o h k 1 Z t u 7 Q b 9 N w e W o c 9 1 x x 0 A A A A B u f n B e v D L X / M k z U e v 6 x d M 1 Y X M o 9 S U 5 Z b 8 x a U l A S f p 6 J N N k N J J K i N d 1 F x l w H W y w 5 1 X V t k z S g f N o T s 6 z E X y O n R V l < / D a t a M a s h u p > 
</file>

<file path=customXml/itemProps1.xml><?xml version="1.0" encoding="utf-8"?>
<ds:datastoreItem xmlns:ds="http://schemas.openxmlformats.org/officeDocument/2006/customXml" ds:itemID="{04F7388B-5F9A-4425-9A60-80660CB50BF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21</vt:i4>
      </vt:variant>
    </vt:vector>
  </HeadingPairs>
  <TitlesOfParts>
    <vt:vector size="21" baseType="lpstr">
      <vt:lpstr>Original Data</vt:lpstr>
      <vt:lpstr>TOTAL per company + bank</vt:lpstr>
      <vt:lpstr>Analysis of DP categories</vt:lpstr>
      <vt:lpstr>ALL company deals over time</vt:lpstr>
      <vt:lpstr>ALL bank deals over time</vt:lpstr>
      <vt:lpstr>Analysis by Maturity</vt:lpstr>
      <vt:lpstr>Anglo American</vt:lpstr>
      <vt:lpstr>Barrick Gold</vt:lpstr>
      <vt:lpstr>BHP Billiton</vt:lpstr>
      <vt:lpstr>Eni</vt:lpstr>
      <vt:lpstr>Gazprom</vt:lpstr>
      <vt:lpstr>Glencore</vt:lpstr>
      <vt:lpstr>Goldcorp</vt:lpstr>
      <vt:lpstr>Grupo Mexico</vt:lpstr>
      <vt:lpstr>Rio Tinto</vt:lpstr>
      <vt:lpstr>Vale</vt:lpstr>
      <vt:lpstr>TOP 2 FRANCE</vt:lpstr>
      <vt:lpstr>TOP 2 NETHERLANDS</vt:lpstr>
      <vt:lpstr>TOP 2 SWITZERLAND</vt:lpstr>
      <vt:lpstr>TOP 2 UK</vt:lpstr>
      <vt:lpstr>TOP 2 GERMANY</vt:lpstr>
    </vt:vector>
  </TitlesOfParts>
  <Company>Frost-RL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Guhr</dc:creator>
  <cp:lastModifiedBy>Sarah Guhr</cp:lastModifiedBy>
  <dcterms:created xsi:type="dcterms:W3CDTF">2017-11-27T15:16:58Z</dcterms:created>
  <dcterms:modified xsi:type="dcterms:W3CDTF">2018-05-09T09:27:52Z</dcterms:modified>
</cp:coreProperties>
</file>